
<file path=[Content_Types].xml><?xml version="1.0" encoding="utf-8"?>
<Types xmlns="http://schemas.openxmlformats.org/package/2006/content-type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continental-my.sharepoint.com/personal/uia03435_contiwan_com/Documents/Desktop/2025_ASTM_Final_Data/2025_06_Data_Files_Used_for_Report_Writing/2025_10_10_last update requests by John Sheperd/"/>
    </mc:Choice>
  </mc:AlternateContent>
  <xr:revisionPtr revIDLastSave="32" documentId="8_{E4F40D41-64B9-44C0-AEA9-16F9ACC40B10}" xr6:coauthVersionLast="47" xr6:coauthVersionMax="47" xr10:uidLastSave="{43EE8A0D-C449-44BF-B071-C84015F51E3F}"/>
  <bookViews>
    <workbookView xWindow="28680" yWindow="-120" windowWidth="29040" windowHeight="17520" activeTab="2" xr2:uid="{D67F413D-5EA7-4299-B09B-1376858F62A7}"/>
  </bookViews>
  <sheets>
    <sheet name="Pivot rep days with SMRT only" sheetId="1" r:id="rId1"/>
    <sheet name="get DATE" sheetId="5" r:id="rId2"/>
    <sheet name="Pivot reproducibility" sheetId="2" r:id="rId3"/>
    <sheet name="Sheet9" sheetId="3" r:id="rId4"/>
    <sheet name="Reproducibility _Short Table" sheetId="4" r:id="rId5"/>
  </sheets>
  <externalReferences>
    <externalReference r:id="rId6"/>
  </externalReferences>
  <definedNames>
    <definedName name="_xlnm._FilterDatabase" localSheetId="1" hidden="1">'get DATE'!$A$91:$O$406</definedName>
    <definedName name="_xlnm._FilterDatabase" localSheetId="0" hidden="1">'Pivot rep days with SMRT only'!$A$91:$O$395</definedName>
    <definedName name="_xlnm._FilterDatabase" localSheetId="2" hidden="1">'Pivot reproducibility'!$A$91:$O$406</definedName>
    <definedName name="_xlnm._FilterDatabase" localSheetId="4" hidden="1">'Reproducibility _Short Table'!$Q$21:$S$27</definedName>
    <definedName name="solver_adj" localSheetId="1" hidden="1">'get DATE'!$A$411</definedName>
    <definedName name="solver_adj" localSheetId="2" hidden="1">'Pivot reproducibility'!$A$411</definedName>
    <definedName name="solver_cvg" localSheetId="1" hidden="1">0.0001</definedName>
    <definedName name="solver_cvg" localSheetId="2" hidden="1">0.0001</definedName>
    <definedName name="solver_drv" localSheetId="1" hidden="1">1</definedName>
    <definedName name="solver_drv" localSheetId="2" hidden="1">1</definedName>
    <definedName name="solver_eng" localSheetId="1" hidden="1">1</definedName>
    <definedName name="solver_eng" localSheetId="2" hidden="1">1</definedName>
    <definedName name="solver_est" localSheetId="1" hidden="1">1</definedName>
    <definedName name="solver_est" localSheetId="2" hidden="1">1</definedName>
    <definedName name="solver_itr" localSheetId="1" hidden="1">2147483647</definedName>
    <definedName name="solver_itr" localSheetId="2" hidden="1">2147483647</definedName>
    <definedName name="solver_mip" localSheetId="1" hidden="1">2147483647</definedName>
    <definedName name="solver_mip" localSheetId="2" hidden="1">2147483647</definedName>
    <definedName name="solver_mni" localSheetId="1" hidden="1">30</definedName>
    <definedName name="solver_mni" localSheetId="2" hidden="1">30</definedName>
    <definedName name="solver_mrt" localSheetId="1" hidden="1">0.075</definedName>
    <definedName name="solver_mrt" localSheetId="2" hidden="1">0.075</definedName>
    <definedName name="solver_msl" localSheetId="1" hidden="1">2</definedName>
    <definedName name="solver_msl" localSheetId="2" hidden="1">2</definedName>
    <definedName name="solver_neg" localSheetId="1" hidden="1">1</definedName>
    <definedName name="solver_neg" localSheetId="2" hidden="1">1</definedName>
    <definedName name="solver_nod" localSheetId="1" hidden="1">2147483647</definedName>
    <definedName name="solver_nod" localSheetId="2" hidden="1">2147483647</definedName>
    <definedName name="solver_num" localSheetId="1" hidden="1">0</definedName>
    <definedName name="solver_num" localSheetId="2" hidden="1">0</definedName>
    <definedName name="solver_nwt" localSheetId="1" hidden="1">1</definedName>
    <definedName name="solver_nwt" localSheetId="2" hidden="1">1</definedName>
    <definedName name="solver_opt" localSheetId="1" hidden="1">'get DATE'!$O$419</definedName>
    <definedName name="solver_opt" localSheetId="2" hidden="1">'Pivot reproducibility'!$O$419</definedName>
    <definedName name="solver_pre" localSheetId="1" hidden="1">0.000001</definedName>
    <definedName name="solver_pre" localSheetId="2" hidden="1">0.000001</definedName>
    <definedName name="solver_rbv" localSheetId="1" hidden="1">1</definedName>
    <definedName name="solver_rbv" localSheetId="2" hidden="1">1</definedName>
    <definedName name="solver_rlx" localSheetId="1" hidden="1">2</definedName>
    <definedName name="solver_rlx" localSheetId="2" hidden="1">2</definedName>
    <definedName name="solver_rsd" localSheetId="1" hidden="1">0</definedName>
    <definedName name="solver_rsd" localSheetId="2" hidden="1">0</definedName>
    <definedName name="solver_scl" localSheetId="1" hidden="1">1</definedName>
    <definedName name="solver_scl" localSheetId="2" hidden="1">1</definedName>
    <definedName name="solver_sho" localSheetId="1" hidden="1">2</definedName>
    <definedName name="solver_sho" localSheetId="2" hidden="1">2</definedName>
    <definedName name="solver_ssz" localSheetId="1" hidden="1">100</definedName>
    <definedName name="solver_ssz" localSheetId="2" hidden="1">100</definedName>
    <definedName name="solver_tim" localSheetId="1" hidden="1">2147483647</definedName>
    <definedName name="solver_tim" localSheetId="2" hidden="1">2147483647</definedName>
    <definedName name="solver_tol" localSheetId="1" hidden="1">0.01</definedName>
    <definedName name="solver_tol" localSheetId="2" hidden="1">0.01</definedName>
    <definedName name="solver_typ" localSheetId="1" hidden="1">3</definedName>
    <definedName name="solver_typ" localSheetId="2" hidden="1">3</definedName>
    <definedName name="solver_val" localSheetId="1" hidden="1">0</definedName>
    <definedName name="solver_val" localSheetId="2" hidden="1">0</definedName>
    <definedName name="solver_ver" localSheetId="1" hidden="1">3</definedName>
    <definedName name="solver_ver" localSheetId="2" hidden="1">3</definedName>
  </definedNames>
  <calcPr calcId="191029"/>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65" i="5" l="1"/>
  <c r="L465" i="5"/>
  <c r="K465" i="5"/>
  <c r="M464" i="5"/>
  <c r="L464" i="5"/>
  <c r="K464" i="5"/>
  <c r="M463" i="5"/>
  <c r="L463" i="5"/>
  <c r="K463" i="5"/>
  <c r="M462" i="5"/>
  <c r="L462" i="5"/>
  <c r="K462" i="5"/>
  <c r="M461" i="5"/>
  <c r="L461" i="5"/>
  <c r="K461" i="5"/>
  <c r="M460" i="5"/>
  <c r="L460" i="5"/>
  <c r="K460" i="5"/>
  <c r="M459" i="5"/>
  <c r="L459" i="5"/>
  <c r="K459" i="5"/>
  <c r="M458" i="5"/>
  <c r="L458" i="5"/>
  <c r="K458" i="5"/>
  <c r="M457" i="5"/>
  <c r="L457" i="5"/>
  <c r="K457" i="5"/>
  <c r="J397" i="5"/>
  <c r="G397" i="5"/>
  <c r="F396" i="5"/>
  <c r="L393" i="5"/>
  <c r="L404" i="5" s="1"/>
  <c r="L392" i="5"/>
  <c r="L403" i="5" s="1"/>
  <c r="N391" i="5"/>
  <c r="M391" i="5"/>
  <c r="L391" i="5"/>
  <c r="K391" i="5"/>
  <c r="J391" i="5"/>
  <c r="I391" i="5"/>
  <c r="H391" i="5"/>
  <c r="D391" i="5"/>
  <c r="C391" i="5"/>
  <c r="N390" i="5"/>
  <c r="M390" i="5"/>
  <c r="L390" i="5"/>
  <c r="K390" i="5"/>
  <c r="J390" i="5"/>
  <c r="I390" i="5"/>
  <c r="H390" i="5"/>
  <c r="D390" i="5"/>
  <c r="C390" i="5"/>
  <c r="N389" i="5"/>
  <c r="M389" i="5"/>
  <c r="L389" i="5"/>
  <c r="K389" i="5"/>
  <c r="J389" i="5"/>
  <c r="I389" i="5"/>
  <c r="H389" i="5"/>
  <c r="D389" i="5"/>
  <c r="C389" i="5"/>
  <c r="N388" i="5"/>
  <c r="M388" i="5"/>
  <c r="L388" i="5"/>
  <c r="K388" i="5"/>
  <c r="J388" i="5"/>
  <c r="I388" i="5"/>
  <c r="H388" i="5"/>
  <c r="D388" i="5"/>
  <c r="C388" i="5"/>
  <c r="N387" i="5"/>
  <c r="M387" i="5"/>
  <c r="L387" i="5"/>
  <c r="K387" i="5"/>
  <c r="J387" i="5"/>
  <c r="I387" i="5"/>
  <c r="H387" i="5"/>
  <c r="D387" i="5"/>
  <c r="C387" i="5"/>
  <c r="N386" i="5"/>
  <c r="M386" i="5"/>
  <c r="L386" i="5"/>
  <c r="K386" i="5"/>
  <c r="J386" i="5"/>
  <c r="I386" i="5"/>
  <c r="H386" i="5"/>
  <c r="D386" i="5"/>
  <c r="C386" i="5"/>
  <c r="N385" i="5"/>
  <c r="N394" i="5" s="1"/>
  <c r="N405" i="5" s="1"/>
  <c r="M385" i="5"/>
  <c r="L385" i="5"/>
  <c r="K385" i="5"/>
  <c r="J385" i="5"/>
  <c r="I385" i="5"/>
  <c r="H385" i="5"/>
  <c r="D385" i="5"/>
  <c r="C385" i="5"/>
  <c r="N384" i="5"/>
  <c r="M384" i="5"/>
  <c r="L384" i="5"/>
  <c r="K384" i="5"/>
  <c r="J384" i="5"/>
  <c r="I384" i="5"/>
  <c r="H384" i="5"/>
  <c r="D384" i="5"/>
  <c r="C384" i="5"/>
  <c r="N383" i="5"/>
  <c r="N398" i="5" s="1"/>
  <c r="M383" i="5"/>
  <c r="M398" i="5" s="1"/>
  <c r="L383" i="5"/>
  <c r="L394" i="5" s="1"/>
  <c r="K383" i="5"/>
  <c r="J383" i="5"/>
  <c r="I383" i="5"/>
  <c r="H383" i="5"/>
  <c r="D383" i="5"/>
  <c r="C383" i="5"/>
  <c r="M382" i="5"/>
  <c r="K382" i="5"/>
  <c r="J382" i="5"/>
  <c r="I382" i="5"/>
  <c r="H382" i="5"/>
  <c r="D382" i="5"/>
  <c r="C382" i="5"/>
  <c r="M381" i="5"/>
  <c r="K381" i="5"/>
  <c r="J381" i="5"/>
  <c r="I381" i="5"/>
  <c r="H381" i="5"/>
  <c r="D381" i="5"/>
  <c r="C381" i="5"/>
  <c r="M380" i="5"/>
  <c r="M394" i="5" s="1"/>
  <c r="M405" i="5" s="1"/>
  <c r="K380" i="5"/>
  <c r="K398" i="5" s="1"/>
  <c r="J380" i="5"/>
  <c r="J398" i="5" s="1"/>
  <c r="I380" i="5"/>
  <c r="I398" i="5" s="1"/>
  <c r="H380" i="5"/>
  <c r="H398" i="5" s="1"/>
  <c r="D380" i="5"/>
  <c r="D398" i="5" s="1"/>
  <c r="C380" i="5"/>
  <c r="C398" i="5" s="1"/>
  <c r="N379" i="5"/>
  <c r="M379" i="5"/>
  <c r="L379" i="5"/>
  <c r="K379" i="5"/>
  <c r="J379" i="5"/>
  <c r="I379" i="5"/>
  <c r="H379" i="5"/>
  <c r="G379" i="5"/>
  <c r="F379" i="5"/>
  <c r="D379" i="5"/>
  <c r="C379" i="5"/>
  <c r="M378" i="5"/>
  <c r="K378" i="5"/>
  <c r="J378" i="5"/>
  <c r="I378" i="5"/>
  <c r="F378" i="5"/>
  <c r="D378" i="5"/>
  <c r="C378" i="5"/>
  <c r="M377" i="5"/>
  <c r="K377" i="5"/>
  <c r="J377" i="5"/>
  <c r="I377" i="5"/>
  <c r="F377" i="5"/>
  <c r="D377" i="5"/>
  <c r="C377" i="5"/>
  <c r="N376" i="5"/>
  <c r="M376" i="5"/>
  <c r="L376" i="5"/>
  <c r="K376" i="5"/>
  <c r="J376" i="5"/>
  <c r="I376" i="5"/>
  <c r="F376" i="5"/>
  <c r="D376" i="5"/>
  <c r="C376" i="5"/>
  <c r="N375" i="5"/>
  <c r="M375" i="5"/>
  <c r="L375" i="5"/>
  <c r="K375" i="5"/>
  <c r="J375" i="5"/>
  <c r="I375" i="5"/>
  <c r="F375" i="5"/>
  <c r="D375" i="5"/>
  <c r="C375" i="5"/>
  <c r="M374" i="5"/>
  <c r="K374" i="5"/>
  <c r="J374" i="5"/>
  <c r="I374" i="5"/>
  <c r="F374" i="5"/>
  <c r="D374" i="5"/>
  <c r="C374" i="5"/>
  <c r="N373" i="5"/>
  <c r="M373" i="5"/>
  <c r="M397" i="5" s="1"/>
  <c r="L373" i="5"/>
  <c r="K373" i="5"/>
  <c r="J373" i="5"/>
  <c r="I373" i="5"/>
  <c r="H373" i="5"/>
  <c r="G373" i="5"/>
  <c r="F373" i="5"/>
  <c r="D373" i="5"/>
  <c r="C373" i="5"/>
  <c r="M372" i="5"/>
  <c r="K372" i="5"/>
  <c r="J372" i="5"/>
  <c r="I372" i="5"/>
  <c r="I393" i="5" s="1"/>
  <c r="I404" i="5" s="1"/>
  <c r="F372" i="5"/>
  <c r="D372" i="5"/>
  <c r="C372" i="5"/>
  <c r="N371" i="5"/>
  <c r="M371" i="5"/>
  <c r="L371" i="5"/>
  <c r="K371" i="5"/>
  <c r="J371" i="5"/>
  <c r="I371" i="5"/>
  <c r="F371" i="5"/>
  <c r="D371" i="5"/>
  <c r="C371" i="5"/>
  <c r="N370" i="5"/>
  <c r="M370" i="5"/>
  <c r="L370" i="5"/>
  <c r="K370" i="5"/>
  <c r="J370" i="5"/>
  <c r="I370" i="5"/>
  <c r="F370" i="5"/>
  <c r="D370" i="5"/>
  <c r="C370" i="5"/>
  <c r="M369" i="5"/>
  <c r="K369" i="5"/>
  <c r="J369" i="5"/>
  <c r="I369" i="5"/>
  <c r="F369" i="5"/>
  <c r="D369" i="5"/>
  <c r="C369" i="5"/>
  <c r="N368" i="5"/>
  <c r="N397" i="5" s="1"/>
  <c r="M368" i="5"/>
  <c r="M393" i="5" s="1"/>
  <c r="M404" i="5" s="1"/>
  <c r="L368" i="5"/>
  <c r="L397" i="5" s="1"/>
  <c r="K368" i="5"/>
  <c r="K397" i="5" s="1"/>
  <c r="J368" i="5"/>
  <c r="J393" i="5" s="1"/>
  <c r="J404" i="5" s="1"/>
  <c r="I368" i="5"/>
  <c r="I397" i="5" s="1"/>
  <c r="H368" i="5"/>
  <c r="H397" i="5" s="1"/>
  <c r="G368" i="5"/>
  <c r="G393" i="5" s="1"/>
  <c r="G404" i="5" s="1"/>
  <c r="F368" i="5"/>
  <c r="F393" i="5" s="1"/>
  <c r="F404" i="5" s="1"/>
  <c r="D368" i="5"/>
  <c r="D397" i="5" s="1"/>
  <c r="C368" i="5"/>
  <c r="C397" i="5" s="1"/>
  <c r="M367" i="5"/>
  <c r="K367" i="5"/>
  <c r="J367" i="5"/>
  <c r="I367" i="5"/>
  <c r="F367" i="5"/>
  <c r="E367" i="5"/>
  <c r="D367" i="5"/>
  <c r="C367" i="5"/>
  <c r="N366" i="5"/>
  <c r="M366" i="5"/>
  <c r="L366" i="5"/>
  <c r="K366" i="5"/>
  <c r="J366" i="5"/>
  <c r="I366" i="5"/>
  <c r="F366" i="5"/>
  <c r="E366" i="5"/>
  <c r="D366" i="5"/>
  <c r="C366" i="5"/>
  <c r="M365" i="5"/>
  <c r="K365" i="5"/>
  <c r="J365" i="5"/>
  <c r="I365" i="5"/>
  <c r="F365" i="5"/>
  <c r="E365" i="5"/>
  <c r="D365" i="5"/>
  <c r="C365" i="5"/>
  <c r="N364" i="5"/>
  <c r="M364" i="5"/>
  <c r="L364" i="5"/>
  <c r="K364" i="5"/>
  <c r="J364" i="5"/>
  <c r="I364" i="5"/>
  <c r="F364" i="5"/>
  <c r="E364" i="5"/>
  <c r="D364" i="5"/>
  <c r="C364" i="5"/>
  <c r="M363" i="5"/>
  <c r="K363" i="5"/>
  <c r="J363" i="5"/>
  <c r="I363" i="5"/>
  <c r="F363" i="5"/>
  <c r="E363" i="5"/>
  <c r="D363" i="5"/>
  <c r="C363" i="5"/>
  <c r="N362" i="5"/>
  <c r="M362" i="5"/>
  <c r="L362" i="5"/>
  <c r="K362" i="5"/>
  <c r="J362" i="5"/>
  <c r="I362" i="5"/>
  <c r="F362" i="5"/>
  <c r="E362" i="5"/>
  <c r="D362" i="5"/>
  <c r="C362" i="5"/>
  <c r="M361" i="5"/>
  <c r="K361" i="5"/>
  <c r="J361" i="5"/>
  <c r="I361" i="5"/>
  <c r="F361" i="5"/>
  <c r="E361" i="5"/>
  <c r="E399" i="5" s="1"/>
  <c r="D361" i="5"/>
  <c r="C361" i="5"/>
  <c r="N360" i="5"/>
  <c r="M360" i="5"/>
  <c r="L360" i="5"/>
  <c r="K360" i="5"/>
  <c r="J360" i="5"/>
  <c r="I360" i="5"/>
  <c r="F360" i="5"/>
  <c r="E360" i="5"/>
  <c r="D360" i="5"/>
  <c r="C360" i="5"/>
  <c r="M359" i="5"/>
  <c r="K359" i="5"/>
  <c r="J359" i="5"/>
  <c r="I359" i="5"/>
  <c r="I396" i="5" s="1"/>
  <c r="F359" i="5"/>
  <c r="E359" i="5"/>
  <c r="D359" i="5"/>
  <c r="C359" i="5"/>
  <c r="N358" i="5"/>
  <c r="M358" i="5"/>
  <c r="L358" i="5"/>
  <c r="K358" i="5"/>
  <c r="J358" i="5"/>
  <c r="I358" i="5"/>
  <c r="H358" i="5"/>
  <c r="G358" i="5"/>
  <c r="F358" i="5"/>
  <c r="F395" i="5" s="1"/>
  <c r="F406" i="5" s="1"/>
  <c r="E358" i="5"/>
  <c r="D358" i="5"/>
  <c r="C358" i="5"/>
  <c r="C395" i="5" s="1"/>
  <c r="C406" i="5" s="1"/>
  <c r="N357" i="5"/>
  <c r="M357" i="5"/>
  <c r="L357" i="5"/>
  <c r="K357" i="5"/>
  <c r="J357" i="5"/>
  <c r="I357" i="5"/>
  <c r="H357" i="5"/>
  <c r="G357" i="5"/>
  <c r="F357" i="5"/>
  <c r="E357" i="5"/>
  <c r="D357" i="5"/>
  <c r="C357" i="5"/>
  <c r="N356" i="5"/>
  <c r="N395" i="5" s="1"/>
  <c r="N406" i="5" s="1"/>
  <c r="M356" i="5"/>
  <c r="M399" i="5" s="1"/>
  <c r="L356" i="5"/>
  <c r="L399" i="5" s="1"/>
  <c r="K356" i="5"/>
  <c r="K399" i="5" s="1"/>
  <c r="J356" i="5"/>
  <c r="J399" i="5" s="1"/>
  <c r="I356" i="5"/>
  <c r="I399" i="5" s="1"/>
  <c r="H356" i="5"/>
  <c r="H399" i="5" s="1"/>
  <c r="G356" i="5"/>
  <c r="G399" i="5" s="1"/>
  <c r="F356" i="5"/>
  <c r="F399" i="5" s="1"/>
  <c r="E356" i="5"/>
  <c r="E395" i="5" s="1"/>
  <c r="E406" i="5" s="1"/>
  <c r="D356" i="5"/>
  <c r="D392" i="5" s="1"/>
  <c r="C356" i="5"/>
  <c r="C392" i="5" s="1"/>
  <c r="N348" i="5"/>
  <c r="F347" i="5"/>
  <c r="L344" i="5"/>
  <c r="N342" i="5"/>
  <c r="M342" i="5"/>
  <c r="L342" i="5"/>
  <c r="K342" i="5"/>
  <c r="J342" i="5"/>
  <c r="I342" i="5"/>
  <c r="H342" i="5"/>
  <c r="D342" i="5"/>
  <c r="C342" i="5"/>
  <c r="N341" i="5"/>
  <c r="M341" i="5"/>
  <c r="L341" i="5"/>
  <c r="K341" i="5"/>
  <c r="J341" i="5"/>
  <c r="I341" i="5"/>
  <c r="H341" i="5"/>
  <c r="D341" i="5"/>
  <c r="C341" i="5"/>
  <c r="N340" i="5"/>
  <c r="M340" i="5"/>
  <c r="L340" i="5"/>
  <c r="K340" i="5"/>
  <c r="J340" i="5"/>
  <c r="I340" i="5"/>
  <c r="H340" i="5"/>
  <c r="D340" i="5"/>
  <c r="C340" i="5"/>
  <c r="N339" i="5"/>
  <c r="M339" i="5"/>
  <c r="L339" i="5"/>
  <c r="L345" i="5" s="1"/>
  <c r="K339" i="5"/>
  <c r="J339" i="5"/>
  <c r="I339" i="5"/>
  <c r="H339" i="5"/>
  <c r="D339" i="5"/>
  <c r="C339" i="5"/>
  <c r="N338" i="5"/>
  <c r="M338" i="5"/>
  <c r="L338" i="5"/>
  <c r="K338" i="5"/>
  <c r="J338" i="5"/>
  <c r="I338" i="5"/>
  <c r="H338" i="5"/>
  <c r="D338" i="5"/>
  <c r="C338" i="5"/>
  <c r="N337" i="5"/>
  <c r="M337" i="5"/>
  <c r="L337" i="5"/>
  <c r="K337" i="5"/>
  <c r="J337" i="5"/>
  <c r="I337" i="5"/>
  <c r="H337" i="5"/>
  <c r="D337" i="5"/>
  <c r="C337" i="5"/>
  <c r="N336" i="5"/>
  <c r="M336" i="5"/>
  <c r="L336" i="5"/>
  <c r="K336" i="5"/>
  <c r="J336" i="5"/>
  <c r="I336" i="5"/>
  <c r="H336" i="5"/>
  <c r="D336" i="5"/>
  <c r="C336" i="5"/>
  <c r="N335" i="5"/>
  <c r="M335" i="5"/>
  <c r="L335" i="5"/>
  <c r="K335" i="5"/>
  <c r="J335" i="5"/>
  <c r="I335" i="5"/>
  <c r="H335" i="5"/>
  <c r="D335" i="5"/>
  <c r="C335" i="5"/>
  <c r="N334" i="5"/>
  <c r="N349" i="5" s="1"/>
  <c r="M334" i="5"/>
  <c r="L334" i="5"/>
  <c r="L349" i="5" s="1"/>
  <c r="K334" i="5"/>
  <c r="J334" i="5"/>
  <c r="I334" i="5"/>
  <c r="H334" i="5"/>
  <c r="D334" i="5"/>
  <c r="C334" i="5"/>
  <c r="M333" i="5"/>
  <c r="K333" i="5"/>
  <c r="J333" i="5"/>
  <c r="I333" i="5"/>
  <c r="H333" i="5"/>
  <c r="D333" i="5"/>
  <c r="C333" i="5"/>
  <c r="M332" i="5"/>
  <c r="K332" i="5"/>
  <c r="J332" i="5"/>
  <c r="I332" i="5"/>
  <c r="H332" i="5"/>
  <c r="D332" i="5"/>
  <c r="D349" i="5" s="1"/>
  <c r="C332" i="5"/>
  <c r="M331" i="5"/>
  <c r="M349" i="5" s="1"/>
  <c r="K331" i="5"/>
  <c r="K349" i="5" s="1"/>
  <c r="J331" i="5"/>
  <c r="J345" i="5" s="1"/>
  <c r="I331" i="5"/>
  <c r="I345" i="5" s="1"/>
  <c r="H331" i="5"/>
  <c r="D331" i="5"/>
  <c r="D345" i="5" s="1"/>
  <c r="C331" i="5"/>
  <c r="C345" i="5" s="1"/>
  <c r="N330" i="5"/>
  <c r="M330" i="5"/>
  <c r="L330" i="5"/>
  <c r="K330" i="5"/>
  <c r="J330" i="5"/>
  <c r="I330" i="5"/>
  <c r="D330" i="5"/>
  <c r="C330" i="5"/>
  <c r="M329" i="5"/>
  <c r="K329" i="5"/>
  <c r="J329" i="5"/>
  <c r="I329" i="5"/>
  <c r="F329" i="5"/>
  <c r="D329" i="5"/>
  <c r="C329" i="5"/>
  <c r="M328" i="5"/>
  <c r="K328" i="5"/>
  <c r="J328" i="5"/>
  <c r="I328" i="5"/>
  <c r="F328" i="5"/>
  <c r="D328" i="5"/>
  <c r="C328" i="5"/>
  <c r="N327" i="5"/>
  <c r="M327" i="5"/>
  <c r="L327" i="5"/>
  <c r="K327" i="5"/>
  <c r="J327" i="5"/>
  <c r="I327" i="5"/>
  <c r="F327" i="5"/>
  <c r="D327" i="5"/>
  <c r="C327" i="5"/>
  <c r="N326" i="5"/>
  <c r="M326" i="5"/>
  <c r="L326" i="5"/>
  <c r="K326" i="5"/>
  <c r="J326" i="5"/>
  <c r="I326" i="5"/>
  <c r="F326" i="5"/>
  <c r="D326" i="5"/>
  <c r="C326" i="5"/>
  <c r="M325" i="5"/>
  <c r="K325" i="5"/>
  <c r="J325" i="5"/>
  <c r="I325" i="5"/>
  <c r="F325" i="5"/>
  <c r="D325" i="5"/>
  <c r="C325" i="5"/>
  <c r="N324" i="5"/>
  <c r="M324" i="5"/>
  <c r="L324" i="5"/>
  <c r="K324" i="5"/>
  <c r="J324" i="5"/>
  <c r="I324" i="5"/>
  <c r="D324" i="5"/>
  <c r="C324" i="5"/>
  <c r="M323" i="5"/>
  <c r="K323" i="5"/>
  <c r="J323" i="5"/>
  <c r="I323" i="5"/>
  <c r="I344" i="5" s="1"/>
  <c r="F323" i="5"/>
  <c r="D323" i="5"/>
  <c r="C323" i="5"/>
  <c r="C344" i="5" s="1"/>
  <c r="N322" i="5"/>
  <c r="M322" i="5"/>
  <c r="L322" i="5"/>
  <c r="K322" i="5"/>
  <c r="J322" i="5"/>
  <c r="I322" i="5"/>
  <c r="F322" i="5"/>
  <c r="D322" i="5"/>
  <c r="C322" i="5"/>
  <c r="N321" i="5"/>
  <c r="M321" i="5"/>
  <c r="L321" i="5"/>
  <c r="K321" i="5"/>
  <c r="J321" i="5"/>
  <c r="I321" i="5"/>
  <c r="F321" i="5"/>
  <c r="D321" i="5"/>
  <c r="C321" i="5"/>
  <c r="M320" i="5"/>
  <c r="K320" i="5"/>
  <c r="J320" i="5"/>
  <c r="I320" i="5"/>
  <c r="F320" i="5"/>
  <c r="F348" i="5" s="1"/>
  <c r="D320" i="5"/>
  <c r="C320" i="5"/>
  <c r="N319" i="5"/>
  <c r="N344" i="5" s="1"/>
  <c r="M319" i="5"/>
  <c r="M344" i="5" s="1"/>
  <c r="L319" i="5"/>
  <c r="L348" i="5" s="1"/>
  <c r="K319" i="5"/>
  <c r="K344" i="5" s="1"/>
  <c r="J319" i="5"/>
  <c r="J344" i="5" s="1"/>
  <c r="I319" i="5"/>
  <c r="I348" i="5" s="1"/>
  <c r="D319" i="5"/>
  <c r="D348" i="5" s="1"/>
  <c r="C319" i="5"/>
  <c r="C348" i="5" s="1"/>
  <c r="M318" i="5"/>
  <c r="K318" i="5"/>
  <c r="J318" i="5"/>
  <c r="I318" i="5"/>
  <c r="F318" i="5"/>
  <c r="E318" i="5"/>
  <c r="D318" i="5"/>
  <c r="C318" i="5"/>
  <c r="N317" i="5"/>
  <c r="M317" i="5"/>
  <c r="L317" i="5"/>
  <c r="K317" i="5"/>
  <c r="K347" i="5" s="1"/>
  <c r="J317" i="5"/>
  <c r="I317" i="5"/>
  <c r="F317" i="5"/>
  <c r="E317" i="5"/>
  <c r="D317" i="5"/>
  <c r="C317" i="5"/>
  <c r="M316" i="5"/>
  <c r="K316" i="5"/>
  <c r="J316" i="5"/>
  <c r="I316" i="5"/>
  <c r="F316" i="5"/>
  <c r="E316" i="5"/>
  <c r="D316" i="5"/>
  <c r="D346" i="5" s="1"/>
  <c r="C316" i="5"/>
  <c r="N315" i="5"/>
  <c r="M315" i="5"/>
  <c r="L315" i="5"/>
  <c r="K315" i="5"/>
  <c r="J315" i="5"/>
  <c r="I315" i="5"/>
  <c r="F315" i="5"/>
  <c r="E315" i="5"/>
  <c r="D315" i="5"/>
  <c r="C315" i="5"/>
  <c r="M314" i="5"/>
  <c r="K314" i="5"/>
  <c r="J314" i="5"/>
  <c r="I314" i="5"/>
  <c r="F314" i="5"/>
  <c r="E314" i="5"/>
  <c r="D314" i="5"/>
  <c r="C314" i="5"/>
  <c r="N313" i="5"/>
  <c r="M313" i="5"/>
  <c r="L313" i="5"/>
  <c r="K313" i="5"/>
  <c r="J313" i="5"/>
  <c r="I313" i="5"/>
  <c r="F313" i="5"/>
  <c r="E313" i="5"/>
  <c r="D313" i="5"/>
  <c r="C313" i="5"/>
  <c r="M312" i="5"/>
  <c r="K312" i="5"/>
  <c r="J312" i="5"/>
  <c r="I312" i="5"/>
  <c r="F312" i="5"/>
  <c r="E312" i="5"/>
  <c r="D312" i="5"/>
  <c r="C312" i="5"/>
  <c r="N311" i="5"/>
  <c r="M311" i="5"/>
  <c r="L311" i="5"/>
  <c r="K311" i="5"/>
  <c r="J311" i="5"/>
  <c r="I311" i="5"/>
  <c r="F311" i="5"/>
  <c r="E311" i="5"/>
  <c r="D311" i="5"/>
  <c r="C311" i="5"/>
  <c r="M310" i="5"/>
  <c r="K310" i="5"/>
  <c r="J310" i="5"/>
  <c r="I310" i="5"/>
  <c r="I350" i="5" s="1"/>
  <c r="F310" i="5"/>
  <c r="F346" i="5" s="1"/>
  <c r="E310" i="5"/>
  <c r="D310" i="5"/>
  <c r="D350" i="5" s="1"/>
  <c r="D352" i="5" s="1"/>
  <c r="C310" i="5"/>
  <c r="N309" i="5"/>
  <c r="M309" i="5"/>
  <c r="L309" i="5"/>
  <c r="K309" i="5"/>
  <c r="J309" i="5"/>
  <c r="I309" i="5"/>
  <c r="E309" i="5"/>
  <c r="D309" i="5"/>
  <c r="C309" i="5"/>
  <c r="C347" i="5" s="1"/>
  <c r="N308" i="5"/>
  <c r="M308" i="5"/>
  <c r="L308" i="5"/>
  <c r="L350" i="5" s="1"/>
  <c r="K308" i="5"/>
  <c r="J308" i="5"/>
  <c r="I308" i="5"/>
  <c r="E308" i="5"/>
  <c r="D308" i="5"/>
  <c r="C308" i="5"/>
  <c r="N307" i="5"/>
  <c r="N346" i="5" s="1"/>
  <c r="M307" i="5"/>
  <c r="M346" i="5" s="1"/>
  <c r="L307" i="5"/>
  <c r="L346" i="5" s="1"/>
  <c r="K307" i="5"/>
  <c r="K346" i="5" s="1"/>
  <c r="J307" i="5"/>
  <c r="J346" i="5" s="1"/>
  <c r="I307" i="5"/>
  <c r="I346" i="5" s="1"/>
  <c r="E307" i="5"/>
  <c r="E346" i="5" s="1"/>
  <c r="D307" i="5"/>
  <c r="D343" i="5" s="1"/>
  <c r="C307" i="5"/>
  <c r="C346" i="5" s="1"/>
  <c r="J299" i="5"/>
  <c r="G299" i="5"/>
  <c r="F298" i="5"/>
  <c r="L295" i="5"/>
  <c r="F429" i="5" s="1"/>
  <c r="L294" i="5"/>
  <c r="E431" i="5" s="1"/>
  <c r="N293" i="5"/>
  <c r="M293" i="5"/>
  <c r="L293" i="5"/>
  <c r="K293" i="5"/>
  <c r="J293" i="5"/>
  <c r="I293" i="5"/>
  <c r="H293" i="5"/>
  <c r="D293" i="5"/>
  <c r="C293" i="5"/>
  <c r="N292" i="5"/>
  <c r="M292" i="5"/>
  <c r="L292" i="5"/>
  <c r="K292" i="5"/>
  <c r="J292" i="5"/>
  <c r="I292" i="5"/>
  <c r="H292" i="5"/>
  <c r="D292" i="5"/>
  <c r="C292" i="5"/>
  <c r="N291" i="5"/>
  <c r="M291" i="5"/>
  <c r="L291" i="5"/>
  <c r="K291" i="5"/>
  <c r="J291" i="5"/>
  <c r="I291" i="5"/>
  <c r="H291" i="5"/>
  <c r="D291" i="5"/>
  <c r="C291" i="5"/>
  <c r="N290" i="5"/>
  <c r="M290" i="5"/>
  <c r="L290" i="5"/>
  <c r="K290" i="5"/>
  <c r="J290" i="5"/>
  <c r="I290" i="5"/>
  <c r="H290" i="5"/>
  <c r="D290" i="5"/>
  <c r="C290" i="5"/>
  <c r="N289" i="5"/>
  <c r="M289" i="5"/>
  <c r="L289" i="5"/>
  <c r="K289" i="5"/>
  <c r="J289" i="5"/>
  <c r="I289" i="5"/>
  <c r="H289" i="5"/>
  <c r="D289" i="5"/>
  <c r="C289" i="5"/>
  <c r="N288" i="5"/>
  <c r="M288" i="5"/>
  <c r="L288" i="5"/>
  <c r="K288" i="5"/>
  <c r="J288" i="5"/>
  <c r="I288" i="5"/>
  <c r="H288" i="5"/>
  <c r="D288" i="5"/>
  <c r="C288" i="5"/>
  <c r="N287" i="5"/>
  <c r="N296" i="5" s="1"/>
  <c r="M287" i="5"/>
  <c r="L287" i="5"/>
  <c r="K287" i="5"/>
  <c r="J287" i="5"/>
  <c r="I287" i="5"/>
  <c r="H287" i="5"/>
  <c r="D287" i="5"/>
  <c r="C287" i="5"/>
  <c r="N286" i="5"/>
  <c r="M286" i="5"/>
  <c r="L286" i="5"/>
  <c r="K286" i="5"/>
  <c r="J286" i="5"/>
  <c r="I286" i="5"/>
  <c r="H286" i="5"/>
  <c r="D286" i="5"/>
  <c r="C286" i="5"/>
  <c r="N285" i="5"/>
  <c r="N300" i="5" s="1"/>
  <c r="M285" i="5"/>
  <c r="M300" i="5" s="1"/>
  <c r="L285" i="5"/>
  <c r="L296" i="5" s="1"/>
  <c r="K285" i="5"/>
  <c r="J285" i="5"/>
  <c r="I285" i="5"/>
  <c r="H285" i="5"/>
  <c r="D285" i="5"/>
  <c r="C285" i="5"/>
  <c r="M284" i="5"/>
  <c r="K284" i="5"/>
  <c r="J284" i="5"/>
  <c r="I284" i="5"/>
  <c r="H284" i="5"/>
  <c r="D284" i="5"/>
  <c r="C284" i="5"/>
  <c r="M283" i="5"/>
  <c r="K283" i="5"/>
  <c r="J283" i="5"/>
  <c r="I283" i="5"/>
  <c r="H283" i="5"/>
  <c r="D283" i="5"/>
  <c r="C283" i="5"/>
  <c r="M282" i="5"/>
  <c r="M296" i="5" s="1"/>
  <c r="M414" i="5" s="1"/>
  <c r="K282" i="5"/>
  <c r="K300" i="5" s="1"/>
  <c r="J282" i="5"/>
  <c r="J300" i="5" s="1"/>
  <c r="I282" i="5"/>
  <c r="I300" i="5" s="1"/>
  <c r="H282" i="5"/>
  <c r="H300" i="5" s="1"/>
  <c r="D282" i="5"/>
  <c r="D300" i="5" s="1"/>
  <c r="C282" i="5"/>
  <c r="C300" i="5" s="1"/>
  <c r="N281" i="5"/>
  <c r="M281" i="5"/>
  <c r="L281" i="5"/>
  <c r="K281" i="5"/>
  <c r="J281" i="5"/>
  <c r="I281" i="5"/>
  <c r="H281" i="5"/>
  <c r="G281" i="5"/>
  <c r="F281" i="5"/>
  <c r="D281" i="5"/>
  <c r="C281" i="5"/>
  <c r="M280" i="5"/>
  <c r="K280" i="5"/>
  <c r="J280" i="5"/>
  <c r="I280" i="5"/>
  <c r="F280" i="5"/>
  <c r="D280" i="5"/>
  <c r="C280" i="5"/>
  <c r="M279" i="5"/>
  <c r="K279" i="5"/>
  <c r="J279" i="5"/>
  <c r="I279" i="5"/>
  <c r="F279" i="5"/>
  <c r="D279" i="5"/>
  <c r="C279" i="5"/>
  <c r="N278" i="5"/>
  <c r="M278" i="5"/>
  <c r="L278" i="5"/>
  <c r="K278" i="5"/>
  <c r="J278" i="5"/>
  <c r="I278" i="5"/>
  <c r="F278" i="5"/>
  <c r="D278" i="5"/>
  <c r="C278" i="5"/>
  <c r="N277" i="5"/>
  <c r="M277" i="5"/>
  <c r="L277" i="5"/>
  <c r="K277" i="5"/>
  <c r="J277" i="5"/>
  <c r="I277" i="5"/>
  <c r="F277" i="5"/>
  <c r="D277" i="5"/>
  <c r="C277" i="5"/>
  <c r="M276" i="5"/>
  <c r="K276" i="5"/>
  <c r="J276" i="5"/>
  <c r="I276" i="5"/>
  <c r="F276" i="5"/>
  <c r="D276" i="5"/>
  <c r="C276" i="5"/>
  <c r="N275" i="5"/>
  <c r="M275" i="5"/>
  <c r="M299" i="5" s="1"/>
  <c r="L275" i="5"/>
  <c r="K275" i="5"/>
  <c r="J275" i="5"/>
  <c r="I275" i="5"/>
  <c r="H275" i="5"/>
  <c r="G275" i="5"/>
  <c r="F275" i="5"/>
  <c r="D275" i="5"/>
  <c r="C275" i="5"/>
  <c r="M274" i="5"/>
  <c r="K274" i="5"/>
  <c r="J274" i="5"/>
  <c r="I274" i="5"/>
  <c r="I295" i="5" s="1"/>
  <c r="I413" i="5" s="1"/>
  <c r="F274" i="5"/>
  <c r="D274" i="5"/>
  <c r="C274" i="5"/>
  <c r="N273" i="5"/>
  <c r="M273" i="5"/>
  <c r="L273" i="5"/>
  <c r="K273" i="5"/>
  <c r="J273" i="5"/>
  <c r="I273" i="5"/>
  <c r="F273" i="5"/>
  <c r="D273" i="5"/>
  <c r="C273" i="5"/>
  <c r="N272" i="5"/>
  <c r="M272" i="5"/>
  <c r="L272" i="5"/>
  <c r="K272" i="5"/>
  <c r="J272" i="5"/>
  <c r="I272" i="5"/>
  <c r="F272" i="5"/>
  <c r="D272" i="5"/>
  <c r="C272" i="5"/>
  <c r="M271" i="5"/>
  <c r="K271" i="5"/>
  <c r="J271" i="5"/>
  <c r="I271" i="5"/>
  <c r="F271" i="5"/>
  <c r="D271" i="5"/>
  <c r="C271" i="5"/>
  <c r="N270" i="5"/>
  <c r="N299" i="5" s="1"/>
  <c r="M270" i="5"/>
  <c r="M295" i="5" s="1"/>
  <c r="M413" i="5" s="1"/>
  <c r="L270" i="5"/>
  <c r="L299" i="5" s="1"/>
  <c r="K270" i="5"/>
  <c r="K299" i="5" s="1"/>
  <c r="J270" i="5"/>
  <c r="J295" i="5" s="1"/>
  <c r="I270" i="5"/>
  <c r="I299" i="5" s="1"/>
  <c r="H270" i="5"/>
  <c r="H299" i="5" s="1"/>
  <c r="G270" i="5"/>
  <c r="G295" i="5" s="1"/>
  <c r="G413" i="5" s="1"/>
  <c r="F270" i="5"/>
  <c r="F295" i="5" s="1"/>
  <c r="F413" i="5" s="1"/>
  <c r="D270" i="5"/>
  <c r="D299" i="5" s="1"/>
  <c r="C270" i="5"/>
  <c r="C299" i="5" s="1"/>
  <c r="M269" i="5"/>
  <c r="K269" i="5"/>
  <c r="J269" i="5"/>
  <c r="I269" i="5"/>
  <c r="F269" i="5"/>
  <c r="E269" i="5"/>
  <c r="D269" i="5"/>
  <c r="C269" i="5"/>
  <c r="N268" i="5"/>
  <c r="M268" i="5"/>
  <c r="L268" i="5"/>
  <c r="K268" i="5"/>
  <c r="J268" i="5"/>
  <c r="I268" i="5"/>
  <c r="F268" i="5"/>
  <c r="E268" i="5"/>
  <c r="D268" i="5"/>
  <c r="C268" i="5"/>
  <c r="M267" i="5"/>
  <c r="K267" i="5"/>
  <c r="J267" i="5"/>
  <c r="I267" i="5"/>
  <c r="F267" i="5"/>
  <c r="E267" i="5"/>
  <c r="D267" i="5"/>
  <c r="C267" i="5"/>
  <c r="N266" i="5"/>
  <c r="M266" i="5"/>
  <c r="L266" i="5"/>
  <c r="K266" i="5"/>
  <c r="J266" i="5"/>
  <c r="I266" i="5"/>
  <c r="F266" i="5"/>
  <c r="E266" i="5"/>
  <c r="D266" i="5"/>
  <c r="C266" i="5"/>
  <c r="M265" i="5"/>
  <c r="K265" i="5"/>
  <c r="J265" i="5"/>
  <c r="I265" i="5"/>
  <c r="F265" i="5"/>
  <c r="E265" i="5"/>
  <c r="D265" i="5"/>
  <c r="C265" i="5"/>
  <c r="N264" i="5"/>
  <c r="M264" i="5"/>
  <c r="L264" i="5"/>
  <c r="K264" i="5"/>
  <c r="J264" i="5"/>
  <c r="I264" i="5"/>
  <c r="F264" i="5"/>
  <c r="E264" i="5"/>
  <c r="D264" i="5"/>
  <c r="C264" i="5"/>
  <c r="M263" i="5"/>
  <c r="K263" i="5"/>
  <c r="J263" i="5"/>
  <c r="I263" i="5"/>
  <c r="F263" i="5"/>
  <c r="E263" i="5"/>
  <c r="E301" i="5" s="1"/>
  <c r="D263" i="5"/>
  <c r="C263" i="5"/>
  <c r="N262" i="5"/>
  <c r="M262" i="5"/>
  <c r="L262" i="5"/>
  <c r="K262" i="5"/>
  <c r="J262" i="5"/>
  <c r="I262" i="5"/>
  <c r="F262" i="5"/>
  <c r="E262" i="5"/>
  <c r="D262" i="5"/>
  <c r="C262" i="5"/>
  <c r="M261" i="5"/>
  <c r="K261" i="5"/>
  <c r="J261" i="5"/>
  <c r="I261" i="5"/>
  <c r="I298" i="5" s="1"/>
  <c r="F261" i="5"/>
  <c r="E261" i="5"/>
  <c r="D261" i="5"/>
  <c r="C261" i="5"/>
  <c r="N260" i="5"/>
  <c r="M260" i="5"/>
  <c r="L260" i="5"/>
  <c r="K260" i="5"/>
  <c r="J260" i="5"/>
  <c r="I260" i="5"/>
  <c r="H260" i="5"/>
  <c r="G260" i="5"/>
  <c r="F260" i="5"/>
  <c r="F297" i="5" s="1"/>
  <c r="F415" i="5" s="1"/>
  <c r="F417" i="5" s="1"/>
  <c r="E260" i="5"/>
  <c r="D260" i="5"/>
  <c r="C260" i="5"/>
  <c r="C297" i="5" s="1"/>
  <c r="C415" i="5" s="1"/>
  <c r="C417" i="5" s="1"/>
  <c r="N259" i="5"/>
  <c r="M259" i="5"/>
  <c r="L259" i="5"/>
  <c r="K259" i="5"/>
  <c r="J259" i="5"/>
  <c r="I259" i="5"/>
  <c r="H259" i="5"/>
  <c r="G259" i="5"/>
  <c r="F259" i="5"/>
  <c r="E259" i="5"/>
  <c r="D259" i="5"/>
  <c r="C259" i="5"/>
  <c r="N258" i="5"/>
  <c r="N297" i="5" s="1"/>
  <c r="N415" i="5" s="1"/>
  <c r="N417" i="5" s="1"/>
  <c r="M258" i="5"/>
  <c r="M301" i="5" s="1"/>
  <c r="L258" i="5"/>
  <c r="L301" i="5" s="1"/>
  <c r="K258" i="5"/>
  <c r="K301" i="5" s="1"/>
  <c r="J258" i="5"/>
  <c r="J301" i="5" s="1"/>
  <c r="I258" i="5"/>
  <c r="I301" i="5" s="1"/>
  <c r="H258" i="5"/>
  <c r="H301" i="5" s="1"/>
  <c r="G258" i="5"/>
  <c r="G301" i="5" s="1"/>
  <c r="F258" i="5"/>
  <c r="F301" i="5" s="1"/>
  <c r="E258" i="5"/>
  <c r="E297" i="5" s="1"/>
  <c r="E415" i="5" s="1"/>
  <c r="D258" i="5"/>
  <c r="D294" i="5" s="1"/>
  <c r="C258" i="5"/>
  <c r="C294" i="5" s="1"/>
  <c r="H250" i="5"/>
  <c r="G249" i="5"/>
  <c r="D249" i="5"/>
  <c r="J246" i="5"/>
  <c r="G246" i="5"/>
  <c r="G245" i="5"/>
  <c r="N244" i="5"/>
  <c r="M244" i="5"/>
  <c r="L244" i="5"/>
  <c r="K244" i="5"/>
  <c r="J244" i="5"/>
  <c r="I244" i="5"/>
  <c r="H244" i="5"/>
  <c r="D244" i="5"/>
  <c r="C244" i="5"/>
  <c r="N243" i="5"/>
  <c r="M243" i="5"/>
  <c r="L243" i="5"/>
  <c r="K243" i="5"/>
  <c r="J243" i="5"/>
  <c r="I243" i="5"/>
  <c r="H243" i="5"/>
  <c r="D243" i="5"/>
  <c r="C243" i="5"/>
  <c r="N242" i="5"/>
  <c r="M242" i="5"/>
  <c r="L242" i="5"/>
  <c r="K242" i="5"/>
  <c r="J242" i="5"/>
  <c r="I242" i="5"/>
  <c r="H242" i="5"/>
  <c r="D242" i="5"/>
  <c r="C242" i="5"/>
  <c r="N241" i="5"/>
  <c r="N251" i="5" s="1"/>
  <c r="M241" i="5"/>
  <c r="L241" i="5"/>
  <c r="K241" i="5"/>
  <c r="J241" i="5"/>
  <c r="I241" i="5"/>
  <c r="H241" i="5"/>
  <c r="D241" i="5"/>
  <c r="C241" i="5"/>
  <c r="N240" i="5"/>
  <c r="M240" i="5"/>
  <c r="L240" i="5"/>
  <c r="K240" i="5"/>
  <c r="J240" i="5"/>
  <c r="I240" i="5"/>
  <c r="H240" i="5"/>
  <c r="D240" i="5"/>
  <c r="C240" i="5"/>
  <c r="N239" i="5"/>
  <c r="M239" i="5"/>
  <c r="L239" i="5"/>
  <c r="K239" i="5"/>
  <c r="J239" i="5"/>
  <c r="I239" i="5"/>
  <c r="H239" i="5"/>
  <c r="D239" i="5"/>
  <c r="C239" i="5"/>
  <c r="N238" i="5"/>
  <c r="M238" i="5"/>
  <c r="L238" i="5"/>
  <c r="L247" i="5" s="1"/>
  <c r="K238" i="5"/>
  <c r="J238" i="5"/>
  <c r="I238" i="5"/>
  <c r="H238" i="5"/>
  <c r="D238" i="5"/>
  <c r="C238" i="5"/>
  <c r="N237" i="5"/>
  <c r="M237" i="5"/>
  <c r="L237" i="5"/>
  <c r="K237" i="5"/>
  <c r="J237" i="5"/>
  <c r="I237" i="5"/>
  <c r="H237" i="5"/>
  <c r="D237" i="5"/>
  <c r="C237" i="5"/>
  <c r="N236" i="5"/>
  <c r="N247" i="5" s="1"/>
  <c r="M236" i="5"/>
  <c r="L236" i="5"/>
  <c r="L251" i="5" s="1"/>
  <c r="K236" i="5"/>
  <c r="K251" i="5" s="1"/>
  <c r="J236" i="5"/>
  <c r="I236" i="5"/>
  <c r="H236" i="5"/>
  <c r="D236" i="5"/>
  <c r="C236" i="5"/>
  <c r="M235" i="5"/>
  <c r="K235" i="5"/>
  <c r="J235" i="5"/>
  <c r="I235" i="5"/>
  <c r="H235" i="5"/>
  <c r="D235" i="5"/>
  <c r="C235" i="5"/>
  <c r="M234" i="5"/>
  <c r="K234" i="5"/>
  <c r="J234" i="5"/>
  <c r="I234" i="5"/>
  <c r="H234" i="5"/>
  <c r="D234" i="5"/>
  <c r="C234" i="5"/>
  <c r="M233" i="5"/>
  <c r="M251" i="5" s="1"/>
  <c r="K233" i="5"/>
  <c r="K247" i="5" s="1"/>
  <c r="J233" i="5"/>
  <c r="J247" i="5" s="1"/>
  <c r="I233" i="5"/>
  <c r="I251" i="5" s="1"/>
  <c r="H233" i="5"/>
  <c r="H251" i="5" s="1"/>
  <c r="D233" i="5"/>
  <c r="D251" i="5" s="1"/>
  <c r="C233" i="5"/>
  <c r="C251" i="5" s="1"/>
  <c r="N232" i="5"/>
  <c r="M232" i="5"/>
  <c r="L232" i="5"/>
  <c r="K232" i="5"/>
  <c r="J232" i="5"/>
  <c r="I232" i="5"/>
  <c r="H232" i="5"/>
  <c r="G232" i="5"/>
  <c r="F232" i="5"/>
  <c r="D232" i="5"/>
  <c r="C232" i="5"/>
  <c r="M231" i="5"/>
  <c r="K231" i="5"/>
  <c r="J231" i="5"/>
  <c r="I231" i="5"/>
  <c r="F231" i="5"/>
  <c r="D231" i="5"/>
  <c r="C231" i="5"/>
  <c r="M230" i="5"/>
  <c r="K230" i="5"/>
  <c r="J230" i="5"/>
  <c r="I230" i="5"/>
  <c r="F230" i="5"/>
  <c r="D230" i="5"/>
  <c r="C230" i="5"/>
  <c r="N229" i="5"/>
  <c r="M229" i="5"/>
  <c r="L229" i="5"/>
  <c r="K229" i="5"/>
  <c r="J229" i="5"/>
  <c r="I229" i="5"/>
  <c r="F229" i="5"/>
  <c r="D229" i="5"/>
  <c r="C229" i="5"/>
  <c r="N228" i="5"/>
  <c r="M228" i="5"/>
  <c r="L228" i="5"/>
  <c r="K228" i="5"/>
  <c r="J228" i="5"/>
  <c r="I228" i="5"/>
  <c r="F228" i="5"/>
  <c r="D228" i="5"/>
  <c r="C228" i="5"/>
  <c r="M227" i="5"/>
  <c r="K227" i="5"/>
  <c r="J227" i="5"/>
  <c r="I227" i="5"/>
  <c r="F227" i="5"/>
  <c r="D227" i="5"/>
  <c r="C227" i="5"/>
  <c r="N226" i="5"/>
  <c r="M226" i="5"/>
  <c r="L226" i="5"/>
  <c r="K226" i="5"/>
  <c r="K250" i="5" s="1"/>
  <c r="J226" i="5"/>
  <c r="I226" i="5"/>
  <c r="H226" i="5"/>
  <c r="G226" i="5"/>
  <c r="F226" i="5"/>
  <c r="D226" i="5"/>
  <c r="C226" i="5"/>
  <c r="M225" i="5"/>
  <c r="K225" i="5"/>
  <c r="J225" i="5"/>
  <c r="I225" i="5"/>
  <c r="F225" i="5"/>
  <c r="D225" i="5"/>
  <c r="D250" i="5" s="1"/>
  <c r="C225" i="5"/>
  <c r="N224" i="5"/>
  <c r="M224" i="5"/>
  <c r="M246" i="5" s="1"/>
  <c r="L224" i="5"/>
  <c r="K224" i="5"/>
  <c r="J224" i="5"/>
  <c r="I224" i="5"/>
  <c r="F224" i="5"/>
  <c r="D224" i="5"/>
  <c r="C224" i="5"/>
  <c r="N223" i="5"/>
  <c r="M223" i="5"/>
  <c r="L223" i="5"/>
  <c r="K223" i="5"/>
  <c r="J223" i="5"/>
  <c r="I223" i="5"/>
  <c r="F223" i="5"/>
  <c r="D223" i="5"/>
  <c r="C223" i="5"/>
  <c r="M222" i="5"/>
  <c r="K222" i="5"/>
  <c r="J222" i="5"/>
  <c r="I222" i="5"/>
  <c r="F222" i="5"/>
  <c r="D222" i="5"/>
  <c r="C222" i="5"/>
  <c r="N221" i="5"/>
  <c r="N250" i="5" s="1"/>
  <c r="M221" i="5"/>
  <c r="M250" i="5" s="1"/>
  <c r="L221" i="5"/>
  <c r="L250" i="5" s="1"/>
  <c r="K221" i="5"/>
  <c r="K246" i="5" s="1"/>
  <c r="J221" i="5"/>
  <c r="J250" i="5" s="1"/>
  <c r="I221" i="5"/>
  <c r="I250" i="5" s="1"/>
  <c r="H221" i="5"/>
  <c r="H246" i="5" s="1"/>
  <c r="G221" i="5"/>
  <c r="G250" i="5" s="1"/>
  <c r="F221" i="5"/>
  <c r="F253" i="5" s="1"/>
  <c r="F254" i="5" s="1"/>
  <c r="D221" i="5"/>
  <c r="D246" i="5" s="1"/>
  <c r="C221" i="5"/>
  <c r="C246" i="5" s="1"/>
  <c r="M220" i="5"/>
  <c r="K220" i="5"/>
  <c r="J220" i="5"/>
  <c r="I220" i="5"/>
  <c r="F220" i="5"/>
  <c r="E220" i="5"/>
  <c r="D220" i="5"/>
  <c r="C220" i="5"/>
  <c r="N219" i="5"/>
  <c r="M219" i="5"/>
  <c r="L219" i="5"/>
  <c r="K219" i="5"/>
  <c r="J219" i="5"/>
  <c r="I219" i="5"/>
  <c r="F219" i="5"/>
  <c r="E219" i="5"/>
  <c r="D219" i="5"/>
  <c r="C219" i="5"/>
  <c r="M218" i="5"/>
  <c r="K218" i="5"/>
  <c r="J218" i="5"/>
  <c r="I218" i="5"/>
  <c r="F218" i="5"/>
  <c r="E218" i="5"/>
  <c r="D218" i="5"/>
  <c r="C218" i="5"/>
  <c r="N217" i="5"/>
  <c r="M217" i="5"/>
  <c r="L217" i="5"/>
  <c r="K217" i="5"/>
  <c r="J217" i="5"/>
  <c r="I217" i="5"/>
  <c r="F217" i="5"/>
  <c r="E217" i="5"/>
  <c r="D217" i="5"/>
  <c r="C217" i="5"/>
  <c r="M216" i="5"/>
  <c r="K216" i="5"/>
  <c r="J216" i="5"/>
  <c r="I216" i="5"/>
  <c r="F216" i="5"/>
  <c r="E216" i="5"/>
  <c r="D216" i="5"/>
  <c r="C216" i="5"/>
  <c r="N215" i="5"/>
  <c r="M215" i="5"/>
  <c r="L215" i="5"/>
  <c r="K215" i="5"/>
  <c r="J215" i="5"/>
  <c r="I215" i="5"/>
  <c r="F215" i="5"/>
  <c r="E215" i="5"/>
  <c r="D215" i="5"/>
  <c r="C215" i="5"/>
  <c r="M214" i="5"/>
  <c r="K214" i="5"/>
  <c r="J214" i="5"/>
  <c r="I214" i="5"/>
  <c r="F214" i="5"/>
  <c r="E214" i="5"/>
  <c r="D214" i="5"/>
  <c r="C214" i="5"/>
  <c r="N213" i="5"/>
  <c r="M213" i="5"/>
  <c r="L213" i="5"/>
  <c r="K213" i="5"/>
  <c r="J213" i="5"/>
  <c r="I213" i="5"/>
  <c r="F213" i="5"/>
  <c r="E213" i="5"/>
  <c r="D213" i="5"/>
  <c r="C213" i="5"/>
  <c r="M212" i="5"/>
  <c r="K212" i="5"/>
  <c r="J212" i="5"/>
  <c r="J245" i="5" s="1"/>
  <c r="J253" i="5" s="1"/>
  <c r="I212" i="5"/>
  <c r="F212" i="5"/>
  <c r="E212" i="5"/>
  <c r="D212" i="5"/>
  <c r="C212" i="5"/>
  <c r="N211" i="5"/>
  <c r="N252" i="5" s="1"/>
  <c r="M211" i="5"/>
  <c r="L211" i="5"/>
  <c r="K211" i="5"/>
  <c r="J211" i="5"/>
  <c r="I211" i="5"/>
  <c r="H211" i="5"/>
  <c r="G211" i="5"/>
  <c r="F211" i="5"/>
  <c r="E211" i="5"/>
  <c r="D211" i="5"/>
  <c r="D252" i="5" s="1"/>
  <c r="C211" i="5"/>
  <c r="N210" i="5"/>
  <c r="M210" i="5"/>
  <c r="L210" i="5"/>
  <c r="K210" i="5"/>
  <c r="J210" i="5"/>
  <c r="I210" i="5"/>
  <c r="H210" i="5"/>
  <c r="G210" i="5"/>
  <c r="F210" i="5"/>
  <c r="E210" i="5"/>
  <c r="D210" i="5"/>
  <c r="C210" i="5"/>
  <c r="N209" i="5"/>
  <c r="N249" i="5" s="1"/>
  <c r="M209" i="5"/>
  <c r="M249" i="5" s="1"/>
  <c r="L209" i="5"/>
  <c r="L252" i="5" s="1"/>
  <c r="K209" i="5"/>
  <c r="K252" i="5" s="1"/>
  <c r="J209" i="5"/>
  <c r="J252" i="5" s="1"/>
  <c r="I209" i="5"/>
  <c r="I252" i="5" s="1"/>
  <c r="H209" i="5"/>
  <c r="H252" i="5" s="1"/>
  <c r="G209" i="5"/>
  <c r="G252" i="5" s="1"/>
  <c r="F209" i="5"/>
  <c r="F252" i="5" s="1"/>
  <c r="E209" i="5"/>
  <c r="E252" i="5" s="1"/>
  <c r="D209" i="5"/>
  <c r="C209" i="5"/>
  <c r="C252" i="5" s="1"/>
  <c r="J196" i="5"/>
  <c r="H195" i="5"/>
  <c r="D195" i="5"/>
  <c r="N193" i="5"/>
  <c r="M193" i="5"/>
  <c r="L193" i="5"/>
  <c r="K193" i="5"/>
  <c r="J193" i="5"/>
  <c r="I193" i="5"/>
  <c r="H193" i="5"/>
  <c r="D193" i="5"/>
  <c r="C193" i="5"/>
  <c r="N192" i="5"/>
  <c r="M192" i="5"/>
  <c r="L192" i="5"/>
  <c r="K192" i="5"/>
  <c r="J192" i="5"/>
  <c r="I192" i="5"/>
  <c r="H192" i="5"/>
  <c r="D192" i="5"/>
  <c r="C192" i="5"/>
  <c r="N191" i="5"/>
  <c r="M191" i="5"/>
  <c r="L191" i="5"/>
  <c r="K191" i="5"/>
  <c r="J191" i="5"/>
  <c r="I191" i="5"/>
  <c r="H191" i="5"/>
  <c r="D191" i="5"/>
  <c r="C191" i="5"/>
  <c r="N190" i="5"/>
  <c r="M190" i="5"/>
  <c r="L190" i="5"/>
  <c r="L200" i="5" s="1"/>
  <c r="K190" i="5"/>
  <c r="J190" i="5"/>
  <c r="I190" i="5"/>
  <c r="I200" i="5" s="1"/>
  <c r="H190" i="5"/>
  <c r="D190" i="5"/>
  <c r="C190" i="5"/>
  <c r="N189" i="5"/>
  <c r="M189" i="5"/>
  <c r="L189" i="5"/>
  <c r="K189" i="5"/>
  <c r="J189" i="5"/>
  <c r="I189" i="5"/>
  <c r="H189" i="5"/>
  <c r="D189" i="5"/>
  <c r="C189" i="5"/>
  <c r="N188" i="5"/>
  <c r="N201" i="5" s="1"/>
  <c r="M188" i="5"/>
  <c r="L188" i="5"/>
  <c r="K188" i="5"/>
  <c r="J188" i="5"/>
  <c r="I188" i="5"/>
  <c r="H188" i="5"/>
  <c r="D188" i="5"/>
  <c r="C188" i="5"/>
  <c r="N187" i="5"/>
  <c r="M187" i="5"/>
  <c r="L187" i="5"/>
  <c r="K187" i="5"/>
  <c r="J187" i="5"/>
  <c r="I187" i="5"/>
  <c r="H187" i="5"/>
  <c r="D187" i="5"/>
  <c r="C187" i="5"/>
  <c r="N186" i="5"/>
  <c r="M186" i="5"/>
  <c r="M196" i="5" s="1"/>
  <c r="L186" i="5"/>
  <c r="K186" i="5"/>
  <c r="J186" i="5"/>
  <c r="I186" i="5"/>
  <c r="H186" i="5"/>
  <c r="D186" i="5"/>
  <c r="C186" i="5"/>
  <c r="N185" i="5"/>
  <c r="N200" i="5" s="1"/>
  <c r="M185" i="5"/>
  <c r="L185" i="5"/>
  <c r="L196" i="5" s="1"/>
  <c r="K185" i="5"/>
  <c r="J185" i="5"/>
  <c r="I185" i="5"/>
  <c r="H185" i="5"/>
  <c r="D185" i="5"/>
  <c r="C185" i="5"/>
  <c r="C200" i="5" s="1"/>
  <c r="M184" i="5"/>
  <c r="K184" i="5"/>
  <c r="J184" i="5"/>
  <c r="I184" i="5"/>
  <c r="H184" i="5"/>
  <c r="D184" i="5"/>
  <c r="C184" i="5"/>
  <c r="M183" i="5"/>
  <c r="K183" i="5"/>
  <c r="J183" i="5"/>
  <c r="I183" i="5"/>
  <c r="H183" i="5"/>
  <c r="D183" i="5"/>
  <c r="D196" i="5" s="1"/>
  <c r="C183" i="5"/>
  <c r="M182" i="5"/>
  <c r="M200" i="5" s="1"/>
  <c r="K182" i="5"/>
  <c r="K200" i="5" s="1"/>
  <c r="J182" i="5"/>
  <c r="J200" i="5" s="1"/>
  <c r="I182" i="5"/>
  <c r="I196" i="5" s="1"/>
  <c r="H182" i="5"/>
  <c r="H200" i="5" s="1"/>
  <c r="D182" i="5"/>
  <c r="D200" i="5" s="1"/>
  <c r="C182" i="5"/>
  <c r="C196" i="5" s="1"/>
  <c r="N181" i="5"/>
  <c r="M181" i="5"/>
  <c r="L181" i="5"/>
  <c r="K181" i="5"/>
  <c r="J181" i="5"/>
  <c r="I181" i="5"/>
  <c r="H181" i="5"/>
  <c r="G181" i="5"/>
  <c r="F181" i="5"/>
  <c r="D181" i="5"/>
  <c r="C181" i="5"/>
  <c r="M180" i="5"/>
  <c r="K180" i="5"/>
  <c r="J180" i="5"/>
  <c r="I180" i="5"/>
  <c r="F180" i="5"/>
  <c r="D180" i="5"/>
  <c r="C180" i="5"/>
  <c r="M179" i="5"/>
  <c r="K179" i="5"/>
  <c r="J179" i="5"/>
  <c r="I179" i="5"/>
  <c r="F179" i="5"/>
  <c r="D179" i="5"/>
  <c r="C179" i="5"/>
  <c r="N178" i="5"/>
  <c r="M178" i="5"/>
  <c r="L178" i="5"/>
  <c r="K178" i="5"/>
  <c r="J178" i="5"/>
  <c r="I178" i="5"/>
  <c r="F178" i="5"/>
  <c r="D178" i="5"/>
  <c r="C178" i="5"/>
  <c r="N177" i="5"/>
  <c r="M177" i="5"/>
  <c r="L177" i="5"/>
  <c r="K177" i="5"/>
  <c r="J177" i="5"/>
  <c r="I177" i="5"/>
  <c r="F177" i="5"/>
  <c r="D177" i="5"/>
  <c r="C177" i="5"/>
  <c r="M176" i="5"/>
  <c r="K176" i="5"/>
  <c r="J176" i="5"/>
  <c r="I176" i="5"/>
  <c r="F176" i="5"/>
  <c r="D176" i="5"/>
  <c r="C176" i="5"/>
  <c r="N175" i="5"/>
  <c r="M175" i="5"/>
  <c r="L175" i="5"/>
  <c r="K175" i="5"/>
  <c r="J175" i="5"/>
  <c r="I175" i="5"/>
  <c r="H175" i="5"/>
  <c r="G175" i="5"/>
  <c r="F175" i="5"/>
  <c r="D175" i="5"/>
  <c r="C175" i="5"/>
  <c r="M174" i="5"/>
  <c r="K174" i="5"/>
  <c r="J174" i="5"/>
  <c r="I174" i="5"/>
  <c r="F174" i="5"/>
  <c r="D174" i="5"/>
  <c r="C174" i="5"/>
  <c r="N173" i="5"/>
  <c r="M173" i="5"/>
  <c r="L173" i="5"/>
  <c r="K173" i="5"/>
  <c r="J173" i="5"/>
  <c r="I173" i="5"/>
  <c r="F173" i="5"/>
  <c r="D173" i="5"/>
  <c r="C173" i="5"/>
  <c r="N172" i="5"/>
  <c r="M172" i="5"/>
  <c r="L172" i="5"/>
  <c r="K172" i="5"/>
  <c r="J172" i="5"/>
  <c r="I172" i="5"/>
  <c r="F172" i="5"/>
  <c r="D172" i="5"/>
  <c r="C172" i="5"/>
  <c r="M171" i="5"/>
  <c r="K171" i="5"/>
  <c r="J171" i="5"/>
  <c r="I171" i="5"/>
  <c r="F171" i="5"/>
  <c r="F199" i="5" s="1"/>
  <c r="D171" i="5"/>
  <c r="C171" i="5"/>
  <c r="N170" i="5"/>
  <c r="N199" i="5" s="1"/>
  <c r="M170" i="5"/>
  <c r="M199" i="5" s="1"/>
  <c r="L170" i="5"/>
  <c r="L199" i="5" s="1"/>
  <c r="K170" i="5"/>
  <c r="K199" i="5" s="1"/>
  <c r="J170" i="5"/>
  <c r="J199" i="5" s="1"/>
  <c r="I170" i="5"/>
  <c r="I199" i="5" s="1"/>
  <c r="H170" i="5"/>
  <c r="H199" i="5" s="1"/>
  <c r="G170" i="5"/>
  <c r="G199" i="5" s="1"/>
  <c r="F170" i="5"/>
  <c r="F195" i="5" s="1"/>
  <c r="D170" i="5"/>
  <c r="D199" i="5" s="1"/>
  <c r="C170" i="5"/>
  <c r="C199" i="5" s="1"/>
  <c r="M169" i="5"/>
  <c r="K169" i="5"/>
  <c r="J169" i="5"/>
  <c r="I169" i="5"/>
  <c r="F169" i="5"/>
  <c r="E169" i="5"/>
  <c r="D169" i="5"/>
  <c r="C169" i="5"/>
  <c r="N168" i="5"/>
  <c r="M168" i="5"/>
  <c r="L168" i="5"/>
  <c r="K168" i="5"/>
  <c r="J168" i="5"/>
  <c r="I168" i="5"/>
  <c r="F168" i="5"/>
  <c r="E168" i="5"/>
  <c r="E194" i="5" s="1"/>
  <c r="D168" i="5"/>
  <c r="C168" i="5"/>
  <c r="M167" i="5"/>
  <c r="K167" i="5"/>
  <c r="J167" i="5"/>
  <c r="I167" i="5"/>
  <c r="F167" i="5"/>
  <c r="E167" i="5"/>
  <c r="D167" i="5"/>
  <c r="C167" i="5"/>
  <c r="N166" i="5"/>
  <c r="M166" i="5"/>
  <c r="L166" i="5"/>
  <c r="K166" i="5"/>
  <c r="J166" i="5"/>
  <c r="I166" i="5"/>
  <c r="F166" i="5"/>
  <c r="E166" i="5"/>
  <c r="D166" i="5"/>
  <c r="C166" i="5"/>
  <c r="M165" i="5"/>
  <c r="K165" i="5"/>
  <c r="J165" i="5"/>
  <c r="I165" i="5"/>
  <c r="F165" i="5"/>
  <c r="E165" i="5"/>
  <c r="D165" i="5"/>
  <c r="C165" i="5"/>
  <c r="N164" i="5"/>
  <c r="M164" i="5"/>
  <c r="L164" i="5"/>
  <c r="K164" i="5"/>
  <c r="J164" i="5"/>
  <c r="I164" i="5"/>
  <c r="F164" i="5"/>
  <c r="E164" i="5"/>
  <c r="D164" i="5"/>
  <c r="C164" i="5"/>
  <c r="M163" i="5"/>
  <c r="K163" i="5"/>
  <c r="J163" i="5"/>
  <c r="I163" i="5"/>
  <c r="F163" i="5"/>
  <c r="E163" i="5"/>
  <c r="D163" i="5"/>
  <c r="C163" i="5"/>
  <c r="N162" i="5"/>
  <c r="M162" i="5"/>
  <c r="L162" i="5"/>
  <c r="K162" i="5"/>
  <c r="J162" i="5"/>
  <c r="I162" i="5"/>
  <c r="F162" i="5"/>
  <c r="E162" i="5"/>
  <c r="D162" i="5"/>
  <c r="C162" i="5"/>
  <c r="M161" i="5"/>
  <c r="K161" i="5"/>
  <c r="J161" i="5"/>
  <c r="I161" i="5"/>
  <c r="F161" i="5"/>
  <c r="E161" i="5"/>
  <c r="D161" i="5"/>
  <c r="C161" i="5"/>
  <c r="N160" i="5"/>
  <c r="M160" i="5"/>
  <c r="L160" i="5"/>
  <c r="L197" i="5" s="1"/>
  <c r="K160" i="5"/>
  <c r="J160" i="5"/>
  <c r="I160" i="5"/>
  <c r="I197" i="5" s="1"/>
  <c r="H160" i="5"/>
  <c r="G160" i="5"/>
  <c r="F160" i="5"/>
  <c r="E160" i="5"/>
  <c r="D160" i="5"/>
  <c r="C160" i="5"/>
  <c r="N159" i="5"/>
  <c r="M159" i="5"/>
  <c r="L159" i="5"/>
  <c r="K159" i="5"/>
  <c r="J159" i="5"/>
  <c r="I159" i="5"/>
  <c r="H159" i="5"/>
  <c r="H201" i="5" s="1"/>
  <c r="G159" i="5"/>
  <c r="F159" i="5"/>
  <c r="E159" i="5"/>
  <c r="D159" i="5"/>
  <c r="C159" i="5"/>
  <c r="N158" i="5"/>
  <c r="N197" i="5" s="1"/>
  <c r="M158" i="5"/>
  <c r="M194" i="5" s="1"/>
  <c r="L158" i="5"/>
  <c r="L194" i="5" s="1"/>
  <c r="K158" i="5"/>
  <c r="K194" i="5" s="1"/>
  <c r="J158" i="5"/>
  <c r="J198" i="5" s="1"/>
  <c r="I158" i="5"/>
  <c r="I198" i="5" s="1"/>
  <c r="H158" i="5"/>
  <c r="H198" i="5" s="1"/>
  <c r="G158" i="5"/>
  <c r="G197" i="5" s="1"/>
  <c r="F158" i="5"/>
  <c r="F201" i="5" s="1"/>
  <c r="E158" i="5"/>
  <c r="E201" i="5" s="1"/>
  <c r="D158" i="5"/>
  <c r="D201" i="5" s="1"/>
  <c r="C158" i="5"/>
  <c r="M153" i="5"/>
  <c r="K153" i="5"/>
  <c r="J153" i="5"/>
  <c r="H153" i="5"/>
  <c r="D153" i="5"/>
  <c r="C153" i="5"/>
  <c r="N152" i="5"/>
  <c r="N153" i="5" s="1"/>
  <c r="M152" i="5"/>
  <c r="L152" i="5"/>
  <c r="L153" i="5" s="1"/>
  <c r="K152" i="5"/>
  <c r="J152" i="5"/>
  <c r="I152" i="5"/>
  <c r="I153" i="5" s="1"/>
  <c r="H152" i="5"/>
  <c r="G152" i="5"/>
  <c r="G153" i="5" s="1"/>
  <c r="F152" i="5"/>
  <c r="F153" i="5" s="1"/>
  <c r="E152" i="5"/>
  <c r="E153" i="5" s="1"/>
  <c r="D152" i="5"/>
  <c r="C152" i="5"/>
  <c r="M150" i="5"/>
  <c r="L150" i="5"/>
  <c r="K150" i="5"/>
  <c r="H150" i="5"/>
  <c r="N149" i="5"/>
  <c r="N150" i="5" s="1"/>
  <c r="M149" i="5"/>
  <c r="L149" i="5"/>
  <c r="K149" i="5"/>
  <c r="J149" i="5"/>
  <c r="J150" i="5" s="1"/>
  <c r="I149" i="5"/>
  <c r="I150" i="5" s="1"/>
  <c r="H149" i="5"/>
  <c r="D149" i="5"/>
  <c r="D150" i="5" s="1"/>
  <c r="C149" i="5"/>
  <c r="C150" i="5" s="1"/>
  <c r="N147" i="5"/>
  <c r="M147" i="5"/>
  <c r="J147" i="5"/>
  <c r="G147" i="5"/>
  <c r="C147" i="5"/>
  <c r="N146" i="5"/>
  <c r="M146" i="5"/>
  <c r="L146" i="5"/>
  <c r="L147" i="5" s="1"/>
  <c r="K146" i="5"/>
  <c r="K147" i="5" s="1"/>
  <c r="J146" i="5"/>
  <c r="I146" i="5"/>
  <c r="I147" i="5" s="1"/>
  <c r="H146" i="5"/>
  <c r="H147" i="5" s="1"/>
  <c r="G146" i="5"/>
  <c r="F146" i="5"/>
  <c r="F147" i="5" s="1"/>
  <c r="D146" i="5"/>
  <c r="D147" i="5" s="1"/>
  <c r="C146" i="5"/>
  <c r="M144" i="5"/>
  <c r="K144" i="5"/>
  <c r="J144" i="5"/>
  <c r="H144" i="5"/>
  <c r="D144" i="5"/>
  <c r="C144" i="5"/>
  <c r="N143" i="5"/>
  <c r="N144" i="5" s="1"/>
  <c r="M143" i="5"/>
  <c r="L143" i="5"/>
  <c r="L144" i="5" s="1"/>
  <c r="K143" i="5"/>
  <c r="J143" i="5"/>
  <c r="I143" i="5"/>
  <c r="I144" i="5" s="1"/>
  <c r="H143" i="5"/>
  <c r="G143" i="5"/>
  <c r="G144" i="5" s="1"/>
  <c r="F143" i="5"/>
  <c r="F144" i="5" s="1"/>
  <c r="E143" i="5"/>
  <c r="E144" i="5" s="1"/>
  <c r="D143" i="5"/>
  <c r="C143" i="5"/>
  <c r="C141" i="5"/>
  <c r="B141" i="5"/>
  <c r="K139" i="5"/>
  <c r="N138" i="5"/>
  <c r="M138" i="5"/>
  <c r="L138" i="5"/>
  <c r="K138" i="5"/>
  <c r="J138" i="5"/>
  <c r="I138" i="5"/>
  <c r="F138" i="5"/>
  <c r="O138" i="5" s="1"/>
  <c r="D138" i="5"/>
  <c r="C138" i="5"/>
  <c r="N137" i="5"/>
  <c r="N139" i="5" s="1"/>
  <c r="M137" i="5"/>
  <c r="M139" i="5" s="1"/>
  <c r="L137" i="5"/>
  <c r="L139" i="5" s="1"/>
  <c r="K137" i="5"/>
  <c r="J137" i="5"/>
  <c r="J139" i="5" s="1"/>
  <c r="I137" i="5"/>
  <c r="I139" i="5" s="1"/>
  <c r="H137" i="5"/>
  <c r="G137" i="5"/>
  <c r="F137" i="5"/>
  <c r="E137" i="5"/>
  <c r="D137" i="5"/>
  <c r="D139" i="5" s="1"/>
  <c r="C137" i="5"/>
  <c r="C139" i="5" s="1"/>
  <c r="N136" i="5"/>
  <c r="M136" i="5"/>
  <c r="L136" i="5"/>
  <c r="O136" i="5" s="1"/>
  <c r="K136" i="5"/>
  <c r="J136" i="5"/>
  <c r="I136" i="5"/>
  <c r="H136" i="5"/>
  <c r="D136" i="5"/>
  <c r="C136" i="5"/>
  <c r="N135" i="5"/>
  <c r="O135" i="5" s="1"/>
  <c r="M135" i="5"/>
  <c r="L135" i="5"/>
  <c r="K135" i="5"/>
  <c r="J135" i="5"/>
  <c r="I135" i="5"/>
  <c r="H135" i="5"/>
  <c r="G135" i="5"/>
  <c r="F135" i="5"/>
  <c r="D135" i="5"/>
  <c r="C135" i="5"/>
  <c r="O134" i="5"/>
  <c r="P136" i="5" s="1"/>
  <c r="N134" i="5"/>
  <c r="M134" i="5"/>
  <c r="L134" i="5"/>
  <c r="K134" i="5"/>
  <c r="J134" i="5"/>
  <c r="I134" i="5"/>
  <c r="H134" i="5"/>
  <c r="G134" i="5"/>
  <c r="F134" i="5"/>
  <c r="E134" i="5"/>
  <c r="D134" i="5"/>
  <c r="C134" i="5"/>
  <c r="Q132" i="5"/>
  <c r="S132" i="5" s="1"/>
  <c r="S131" i="5"/>
  <c r="Q131" i="5"/>
  <c r="Q130" i="5"/>
  <c r="S130" i="5" s="1"/>
  <c r="S133" i="5" s="1"/>
  <c r="C90" i="5"/>
  <c r="B90" i="5"/>
  <c r="U258" i="2"/>
  <c r="R258" i="2"/>
  <c r="Q258" i="2"/>
  <c r="T257" i="2"/>
  <c r="R257" i="2"/>
  <c r="Q257" i="2"/>
  <c r="V27" i="4"/>
  <c r="U27" i="4"/>
  <c r="V26" i="4"/>
  <c r="U26" i="4"/>
  <c r="V25" i="4"/>
  <c r="U25" i="4"/>
  <c r="V24" i="4"/>
  <c r="U24" i="4"/>
  <c r="V23" i="4"/>
  <c r="U23" i="4"/>
  <c r="V22" i="4"/>
  <c r="U22" i="4"/>
  <c r="M465" i="2"/>
  <c r="L465" i="2"/>
  <c r="K465" i="2"/>
  <c r="M464" i="2"/>
  <c r="L464" i="2"/>
  <c r="K464" i="2"/>
  <c r="M463" i="2"/>
  <c r="L463" i="2"/>
  <c r="K463" i="2"/>
  <c r="M462" i="2"/>
  <c r="L462" i="2"/>
  <c r="K462" i="2"/>
  <c r="M461" i="2"/>
  <c r="L461" i="2"/>
  <c r="K461" i="2"/>
  <c r="M460" i="2"/>
  <c r="L460" i="2"/>
  <c r="K460" i="2"/>
  <c r="M459" i="2"/>
  <c r="L459" i="2"/>
  <c r="K459" i="2"/>
  <c r="M458" i="2"/>
  <c r="L458" i="2"/>
  <c r="K458" i="2"/>
  <c r="M457" i="2"/>
  <c r="L457" i="2"/>
  <c r="K457" i="2"/>
  <c r="F423" i="2"/>
  <c r="N396" i="2"/>
  <c r="H396" i="2"/>
  <c r="H393" i="2"/>
  <c r="H404" i="2" s="1"/>
  <c r="N391" i="2"/>
  <c r="M391" i="2"/>
  <c r="L391" i="2"/>
  <c r="K391" i="2"/>
  <c r="J391" i="2"/>
  <c r="I391" i="2"/>
  <c r="H391" i="2"/>
  <c r="D391" i="2"/>
  <c r="C391" i="2"/>
  <c r="N390" i="2"/>
  <c r="M390" i="2"/>
  <c r="L390" i="2"/>
  <c r="K390" i="2"/>
  <c r="J390" i="2"/>
  <c r="I390" i="2"/>
  <c r="H390" i="2"/>
  <c r="D390" i="2"/>
  <c r="C390" i="2"/>
  <c r="N389" i="2"/>
  <c r="M389" i="2"/>
  <c r="L389" i="2"/>
  <c r="K389" i="2"/>
  <c r="J389" i="2"/>
  <c r="I389" i="2"/>
  <c r="H389" i="2"/>
  <c r="D389" i="2"/>
  <c r="C389" i="2"/>
  <c r="N388" i="2"/>
  <c r="M388" i="2"/>
  <c r="L388" i="2"/>
  <c r="K388" i="2"/>
  <c r="J388" i="2"/>
  <c r="I388" i="2"/>
  <c r="H388" i="2"/>
  <c r="D388" i="2"/>
  <c r="C388" i="2"/>
  <c r="N387" i="2"/>
  <c r="M387" i="2"/>
  <c r="L387" i="2"/>
  <c r="K387" i="2"/>
  <c r="K394" i="2" s="1"/>
  <c r="K405" i="2" s="1"/>
  <c r="J387" i="2"/>
  <c r="I387" i="2"/>
  <c r="H387" i="2"/>
  <c r="D387" i="2"/>
  <c r="C387" i="2"/>
  <c r="N386" i="2"/>
  <c r="M386" i="2"/>
  <c r="L386" i="2"/>
  <c r="K386" i="2"/>
  <c r="J386" i="2"/>
  <c r="I386" i="2"/>
  <c r="H386" i="2"/>
  <c r="D386" i="2"/>
  <c r="C386" i="2"/>
  <c r="N385" i="2"/>
  <c r="M385" i="2"/>
  <c r="L385" i="2"/>
  <c r="K385" i="2"/>
  <c r="J385" i="2"/>
  <c r="I385" i="2"/>
  <c r="H385" i="2"/>
  <c r="D385" i="2"/>
  <c r="C385" i="2"/>
  <c r="N384" i="2"/>
  <c r="M384" i="2"/>
  <c r="L384" i="2"/>
  <c r="L394" i="2" s="1"/>
  <c r="L405" i="2" s="1"/>
  <c r="K384" i="2"/>
  <c r="J384" i="2"/>
  <c r="I384" i="2"/>
  <c r="H384" i="2"/>
  <c r="D384" i="2"/>
  <c r="C384" i="2"/>
  <c r="N383" i="2"/>
  <c r="M383" i="2"/>
  <c r="L383" i="2"/>
  <c r="K383" i="2"/>
  <c r="J383" i="2"/>
  <c r="I383" i="2"/>
  <c r="H383" i="2"/>
  <c r="D383" i="2"/>
  <c r="C383" i="2"/>
  <c r="M382" i="2"/>
  <c r="M394" i="2" s="1"/>
  <c r="M405" i="2" s="1"/>
  <c r="K382" i="2"/>
  <c r="J382" i="2"/>
  <c r="I382" i="2"/>
  <c r="H382" i="2"/>
  <c r="H398" i="2" s="1"/>
  <c r="D382" i="2"/>
  <c r="C382" i="2"/>
  <c r="M381" i="2"/>
  <c r="K381" i="2"/>
  <c r="J381" i="2"/>
  <c r="I381" i="2"/>
  <c r="H381" i="2"/>
  <c r="D381" i="2"/>
  <c r="D398" i="2" s="1"/>
  <c r="C381" i="2"/>
  <c r="C398" i="2" s="1"/>
  <c r="M380" i="2"/>
  <c r="K380" i="2"/>
  <c r="K398" i="2" s="1"/>
  <c r="J380" i="2"/>
  <c r="J398" i="2" s="1"/>
  <c r="I380" i="2"/>
  <c r="I398" i="2" s="1"/>
  <c r="H380" i="2"/>
  <c r="D380" i="2"/>
  <c r="C380" i="2"/>
  <c r="C394" i="2" s="1"/>
  <c r="N379" i="2"/>
  <c r="M379" i="2"/>
  <c r="L379" i="2"/>
  <c r="K379" i="2"/>
  <c r="J379" i="2"/>
  <c r="I379" i="2"/>
  <c r="H379" i="2"/>
  <c r="G379" i="2"/>
  <c r="F379" i="2"/>
  <c r="D379" i="2"/>
  <c r="C379" i="2"/>
  <c r="M378" i="2"/>
  <c r="K378" i="2"/>
  <c r="J378" i="2"/>
  <c r="I378" i="2"/>
  <c r="F378" i="2"/>
  <c r="D378" i="2"/>
  <c r="C378" i="2"/>
  <c r="M377" i="2"/>
  <c r="K377" i="2"/>
  <c r="J377" i="2"/>
  <c r="I377" i="2"/>
  <c r="F377" i="2"/>
  <c r="D377" i="2"/>
  <c r="C377" i="2"/>
  <c r="N376" i="2"/>
  <c r="N393" i="2" s="1"/>
  <c r="N404" i="2" s="1"/>
  <c r="M376" i="2"/>
  <c r="L376" i="2"/>
  <c r="K376" i="2"/>
  <c r="J376" i="2"/>
  <c r="I376" i="2"/>
  <c r="F376" i="2"/>
  <c r="D376" i="2"/>
  <c r="C376" i="2"/>
  <c r="N375" i="2"/>
  <c r="M375" i="2"/>
  <c r="L375" i="2"/>
  <c r="K375" i="2"/>
  <c r="J375" i="2"/>
  <c r="I375" i="2"/>
  <c r="F375" i="2"/>
  <c r="D375" i="2"/>
  <c r="C375" i="2"/>
  <c r="M374" i="2"/>
  <c r="M397" i="2" s="1"/>
  <c r="K374" i="2"/>
  <c r="J374" i="2"/>
  <c r="I374" i="2"/>
  <c r="F374" i="2"/>
  <c r="D374" i="2"/>
  <c r="C374" i="2"/>
  <c r="N373" i="2"/>
  <c r="M373" i="2"/>
  <c r="L373" i="2"/>
  <c r="K373" i="2"/>
  <c r="J373" i="2"/>
  <c r="I373" i="2"/>
  <c r="H373" i="2"/>
  <c r="G373" i="2"/>
  <c r="G393" i="2" s="1"/>
  <c r="G404" i="2" s="1"/>
  <c r="F373" i="2"/>
  <c r="D373" i="2"/>
  <c r="C373" i="2"/>
  <c r="M372" i="2"/>
  <c r="K372" i="2"/>
  <c r="J372" i="2"/>
  <c r="I372" i="2"/>
  <c r="F372" i="2"/>
  <c r="D372" i="2"/>
  <c r="C372" i="2"/>
  <c r="N371" i="2"/>
  <c r="M371" i="2"/>
  <c r="L371" i="2"/>
  <c r="K371" i="2"/>
  <c r="J371" i="2"/>
  <c r="I371" i="2"/>
  <c r="F371" i="2"/>
  <c r="D371" i="2"/>
  <c r="C371" i="2"/>
  <c r="N370" i="2"/>
  <c r="M370" i="2"/>
  <c r="L370" i="2"/>
  <c r="K370" i="2"/>
  <c r="J370" i="2"/>
  <c r="I370" i="2"/>
  <c r="F370" i="2"/>
  <c r="D370" i="2"/>
  <c r="C370" i="2"/>
  <c r="M369" i="2"/>
  <c r="K369" i="2"/>
  <c r="J369" i="2"/>
  <c r="I369" i="2"/>
  <c r="F369" i="2"/>
  <c r="F393" i="2" s="1"/>
  <c r="F404" i="2" s="1"/>
  <c r="D369" i="2"/>
  <c r="D393" i="2" s="1"/>
  <c r="D404" i="2" s="1"/>
  <c r="C369" i="2"/>
  <c r="N368" i="2"/>
  <c r="N397" i="2" s="1"/>
  <c r="M368" i="2"/>
  <c r="L368" i="2"/>
  <c r="L397" i="2" s="1"/>
  <c r="K368" i="2"/>
  <c r="K393" i="2" s="1"/>
  <c r="K404" i="2" s="1"/>
  <c r="J368" i="2"/>
  <c r="I368" i="2"/>
  <c r="H368" i="2"/>
  <c r="G368" i="2"/>
  <c r="F368" i="2"/>
  <c r="D368" i="2"/>
  <c r="C368" i="2"/>
  <c r="C393" i="2" s="1"/>
  <c r="M367" i="2"/>
  <c r="K367" i="2"/>
  <c r="J367" i="2"/>
  <c r="I367" i="2"/>
  <c r="F367" i="2"/>
  <c r="E367" i="2"/>
  <c r="D367" i="2"/>
  <c r="C367" i="2"/>
  <c r="N366" i="2"/>
  <c r="M366" i="2"/>
  <c r="L366" i="2"/>
  <c r="K366" i="2"/>
  <c r="J366" i="2"/>
  <c r="I366" i="2"/>
  <c r="F366" i="2"/>
  <c r="E366" i="2"/>
  <c r="D366" i="2"/>
  <c r="D392" i="2" s="1"/>
  <c r="C366" i="2"/>
  <c r="M365" i="2"/>
  <c r="K365" i="2"/>
  <c r="J365" i="2"/>
  <c r="I365" i="2"/>
  <c r="F365" i="2"/>
  <c r="E365" i="2"/>
  <c r="D365" i="2"/>
  <c r="C365" i="2"/>
  <c r="N364" i="2"/>
  <c r="M364" i="2"/>
  <c r="L364" i="2"/>
  <c r="K364" i="2"/>
  <c r="J364" i="2"/>
  <c r="I364" i="2"/>
  <c r="F364" i="2"/>
  <c r="E364" i="2"/>
  <c r="D364" i="2"/>
  <c r="C364" i="2"/>
  <c r="M363" i="2"/>
  <c r="K363" i="2"/>
  <c r="J363" i="2"/>
  <c r="I363" i="2"/>
  <c r="F363" i="2"/>
  <c r="E363" i="2"/>
  <c r="D363" i="2"/>
  <c r="C363" i="2"/>
  <c r="N362" i="2"/>
  <c r="M362" i="2"/>
  <c r="L362" i="2"/>
  <c r="K362" i="2"/>
  <c r="J362" i="2"/>
  <c r="I362" i="2"/>
  <c r="F362" i="2"/>
  <c r="E362" i="2"/>
  <c r="D362" i="2"/>
  <c r="C362" i="2"/>
  <c r="M361" i="2"/>
  <c r="K361" i="2"/>
  <c r="J361" i="2"/>
  <c r="I361" i="2"/>
  <c r="F361" i="2"/>
  <c r="E361" i="2"/>
  <c r="D361" i="2"/>
  <c r="C361" i="2"/>
  <c r="N360" i="2"/>
  <c r="M360" i="2"/>
  <c r="L360" i="2"/>
  <c r="L399" i="2" s="1"/>
  <c r="K360" i="2"/>
  <c r="J360" i="2"/>
  <c r="I360" i="2"/>
  <c r="F360" i="2"/>
  <c r="E360" i="2"/>
  <c r="D360" i="2"/>
  <c r="C360" i="2"/>
  <c r="M359" i="2"/>
  <c r="K359" i="2"/>
  <c r="J359" i="2"/>
  <c r="I359" i="2"/>
  <c r="F359" i="2"/>
  <c r="E359" i="2"/>
  <c r="D359" i="2"/>
  <c r="C359" i="2"/>
  <c r="N358" i="2"/>
  <c r="M358" i="2"/>
  <c r="L358" i="2"/>
  <c r="L396" i="2" s="1"/>
  <c r="K358" i="2"/>
  <c r="J358" i="2"/>
  <c r="I358" i="2"/>
  <c r="H358" i="2"/>
  <c r="G358" i="2"/>
  <c r="F358" i="2"/>
  <c r="E358" i="2"/>
  <c r="D358" i="2"/>
  <c r="C358" i="2"/>
  <c r="N357" i="2"/>
  <c r="M357" i="2"/>
  <c r="L357" i="2"/>
  <c r="K357" i="2"/>
  <c r="K396" i="2" s="1"/>
  <c r="J357" i="2"/>
  <c r="J396" i="2" s="1"/>
  <c r="I357" i="2"/>
  <c r="H357" i="2"/>
  <c r="H392" i="2" s="1"/>
  <c r="H403" i="2" s="1"/>
  <c r="G357" i="2"/>
  <c r="G395" i="2" s="1"/>
  <c r="G406" i="2" s="1"/>
  <c r="F357" i="2"/>
  <c r="E357" i="2"/>
  <c r="D357" i="2"/>
  <c r="C357" i="2"/>
  <c r="N356" i="2"/>
  <c r="N399" i="2" s="1"/>
  <c r="M356" i="2"/>
  <c r="M396" i="2" s="1"/>
  <c r="L356" i="2"/>
  <c r="K356" i="2"/>
  <c r="J356" i="2"/>
  <c r="I356" i="2"/>
  <c r="H356" i="2"/>
  <c r="G356" i="2"/>
  <c r="F356" i="2"/>
  <c r="E356" i="2"/>
  <c r="D356" i="2"/>
  <c r="C356" i="2"/>
  <c r="C392" i="2" s="1"/>
  <c r="M350" i="2"/>
  <c r="M352" i="2" s="1"/>
  <c r="J348" i="2"/>
  <c r="K346" i="2"/>
  <c r="M344" i="2"/>
  <c r="N342" i="2"/>
  <c r="M342" i="2"/>
  <c r="L342" i="2"/>
  <c r="K342" i="2"/>
  <c r="J342" i="2"/>
  <c r="I342" i="2"/>
  <c r="H342" i="2"/>
  <c r="D342" i="2"/>
  <c r="C342" i="2"/>
  <c r="N341" i="2"/>
  <c r="M341" i="2"/>
  <c r="L341" i="2"/>
  <c r="K341" i="2"/>
  <c r="J341" i="2"/>
  <c r="I341" i="2"/>
  <c r="H341" i="2"/>
  <c r="D341" i="2"/>
  <c r="C341" i="2"/>
  <c r="N340" i="2"/>
  <c r="M340" i="2"/>
  <c r="L340" i="2"/>
  <c r="K340" i="2"/>
  <c r="J340" i="2"/>
  <c r="I340" i="2"/>
  <c r="H340" i="2"/>
  <c r="D340" i="2"/>
  <c r="C340" i="2"/>
  <c r="N339" i="2"/>
  <c r="M339" i="2"/>
  <c r="L339" i="2"/>
  <c r="K339" i="2"/>
  <c r="J339" i="2"/>
  <c r="I339" i="2"/>
  <c r="H339" i="2"/>
  <c r="D339" i="2"/>
  <c r="C339" i="2"/>
  <c r="N338" i="2"/>
  <c r="M338" i="2"/>
  <c r="L338" i="2"/>
  <c r="K338" i="2"/>
  <c r="J338" i="2"/>
  <c r="I338" i="2"/>
  <c r="H338" i="2"/>
  <c r="D338" i="2"/>
  <c r="C338" i="2"/>
  <c r="N337" i="2"/>
  <c r="M337" i="2"/>
  <c r="L337" i="2"/>
  <c r="K337" i="2"/>
  <c r="J337" i="2"/>
  <c r="I337" i="2"/>
  <c r="H337" i="2"/>
  <c r="D337" i="2"/>
  <c r="C337" i="2"/>
  <c r="N336" i="2"/>
  <c r="M336" i="2"/>
  <c r="L336" i="2"/>
  <c r="K336" i="2"/>
  <c r="J336" i="2"/>
  <c r="I336" i="2"/>
  <c r="H336" i="2"/>
  <c r="D336" i="2"/>
  <c r="C336" i="2"/>
  <c r="N335" i="2"/>
  <c r="N349" i="2" s="1"/>
  <c r="M335" i="2"/>
  <c r="L335" i="2"/>
  <c r="K335" i="2"/>
  <c r="J335" i="2"/>
  <c r="I335" i="2"/>
  <c r="H335" i="2"/>
  <c r="D335" i="2"/>
  <c r="C335" i="2"/>
  <c r="N334" i="2"/>
  <c r="M334" i="2"/>
  <c r="L334" i="2"/>
  <c r="K334" i="2"/>
  <c r="J334" i="2"/>
  <c r="I334" i="2"/>
  <c r="H334" i="2"/>
  <c r="D334" i="2"/>
  <c r="C334" i="2"/>
  <c r="M333" i="2"/>
  <c r="K333" i="2"/>
  <c r="J333" i="2"/>
  <c r="I333" i="2"/>
  <c r="I349" i="2" s="1"/>
  <c r="H333" i="2"/>
  <c r="D333" i="2"/>
  <c r="C333" i="2"/>
  <c r="M332" i="2"/>
  <c r="K332" i="2"/>
  <c r="K345" i="2" s="1"/>
  <c r="J332" i="2"/>
  <c r="J345" i="2" s="1"/>
  <c r="I332" i="2"/>
  <c r="I345" i="2" s="1"/>
  <c r="H332" i="2"/>
  <c r="D332" i="2"/>
  <c r="D349" i="2" s="1"/>
  <c r="C332" i="2"/>
  <c r="M331" i="2"/>
  <c r="K331" i="2"/>
  <c r="J331" i="2"/>
  <c r="I331" i="2"/>
  <c r="H331" i="2"/>
  <c r="D331" i="2"/>
  <c r="D345" i="2" s="1"/>
  <c r="C331" i="2"/>
  <c r="C345" i="2" s="1"/>
  <c r="N330" i="2"/>
  <c r="M330" i="2"/>
  <c r="L330" i="2"/>
  <c r="K330" i="2"/>
  <c r="J330" i="2"/>
  <c r="I330" i="2"/>
  <c r="D330" i="2"/>
  <c r="C330" i="2"/>
  <c r="M329" i="2"/>
  <c r="K329" i="2"/>
  <c r="J329" i="2"/>
  <c r="I329" i="2"/>
  <c r="F329" i="2"/>
  <c r="D329" i="2"/>
  <c r="C329" i="2"/>
  <c r="M328" i="2"/>
  <c r="K328" i="2"/>
  <c r="J328" i="2"/>
  <c r="I328" i="2"/>
  <c r="F328" i="2"/>
  <c r="D328" i="2"/>
  <c r="C328" i="2"/>
  <c r="N327" i="2"/>
  <c r="M327" i="2"/>
  <c r="L327" i="2"/>
  <c r="K327" i="2"/>
  <c r="J327" i="2"/>
  <c r="I327" i="2"/>
  <c r="F327" i="2"/>
  <c r="D327" i="2"/>
  <c r="C327" i="2"/>
  <c r="N326" i="2"/>
  <c r="M326" i="2"/>
  <c r="L326" i="2"/>
  <c r="K326" i="2"/>
  <c r="J326" i="2"/>
  <c r="I326" i="2"/>
  <c r="F326" i="2"/>
  <c r="D326" i="2"/>
  <c r="C326" i="2"/>
  <c r="M325" i="2"/>
  <c r="K325" i="2"/>
  <c r="J325" i="2"/>
  <c r="I325" i="2"/>
  <c r="F325" i="2"/>
  <c r="D325" i="2"/>
  <c r="C325" i="2"/>
  <c r="N324" i="2"/>
  <c r="M324" i="2"/>
  <c r="L324" i="2"/>
  <c r="K324" i="2"/>
  <c r="J324" i="2"/>
  <c r="I324" i="2"/>
  <c r="D324" i="2"/>
  <c r="C324" i="2"/>
  <c r="M323" i="2"/>
  <c r="K323" i="2"/>
  <c r="K344" i="2" s="1"/>
  <c r="J323" i="2"/>
  <c r="J344" i="2" s="1"/>
  <c r="I323" i="2"/>
  <c r="F323" i="2"/>
  <c r="D323" i="2"/>
  <c r="C323" i="2"/>
  <c r="N322" i="2"/>
  <c r="M322" i="2"/>
  <c r="L322" i="2"/>
  <c r="K322" i="2"/>
  <c r="J322" i="2"/>
  <c r="I322" i="2"/>
  <c r="F322" i="2"/>
  <c r="D322" i="2"/>
  <c r="C322" i="2"/>
  <c r="N321" i="2"/>
  <c r="M321" i="2"/>
  <c r="L321" i="2"/>
  <c r="K321" i="2"/>
  <c r="J321" i="2"/>
  <c r="I321" i="2"/>
  <c r="F321" i="2"/>
  <c r="D321" i="2"/>
  <c r="C321" i="2"/>
  <c r="M320" i="2"/>
  <c r="K320" i="2"/>
  <c r="J320" i="2"/>
  <c r="I320" i="2"/>
  <c r="F320" i="2"/>
  <c r="F344" i="2" s="1"/>
  <c r="D320" i="2"/>
  <c r="D348" i="2" s="1"/>
  <c r="C320" i="2"/>
  <c r="N319" i="2"/>
  <c r="N348" i="2" s="1"/>
  <c r="M319" i="2"/>
  <c r="L319" i="2"/>
  <c r="K319" i="2"/>
  <c r="K348" i="2" s="1"/>
  <c r="J319" i="2"/>
  <c r="I319" i="2"/>
  <c r="D319" i="2"/>
  <c r="C319" i="2"/>
  <c r="M318" i="2"/>
  <c r="K318" i="2"/>
  <c r="J318" i="2"/>
  <c r="I318" i="2"/>
  <c r="F318" i="2"/>
  <c r="E318" i="2"/>
  <c r="D318" i="2"/>
  <c r="C318" i="2"/>
  <c r="N317" i="2"/>
  <c r="M317" i="2"/>
  <c r="L317" i="2"/>
  <c r="K317" i="2"/>
  <c r="J317" i="2"/>
  <c r="I317" i="2"/>
  <c r="F317" i="2"/>
  <c r="E317" i="2"/>
  <c r="D317" i="2"/>
  <c r="C317" i="2"/>
  <c r="M316" i="2"/>
  <c r="K316" i="2"/>
  <c r="J316" i="2"/>
  <c r="I316" i="2"/>
  <c r="F316" i="2"/>
  <c r="E316" i="2"/>
  <c r="D316" i="2"/>
  <c r="C316" i="2"/>
  <c r="N315" i="2"/>
  <c r="M315" i="2"/>
  <c r="L315" i="2"/>
  <c r="K315" i="2"/>
  <c r="J315" i="2"/>
  <c r="I315" i="2"/>
  <c r="F315" i="2"/>
  <c r="E315" i="2"/>
  <c r="D315" i="2"/>
  <c r="C315" i="2"/>
  <c r="M314" i="2"/>
  <c r="K314" i="2"/>
  <c r="J314" i="2"/>
  <c r="I314" i="2"/>
  <c r="F314" i="2"/>
  <c r="E314" i="2"/>
  <c r="D314" i="2"/>
  <c r="C314" i="2"/>
  <c r="N313" i="2"/>
  <c r="M313" i="2"/>
  <c r="L313" i="2"/>
  <c r="K313" i="2"/>
  <c r="J313" i="2"/>
  <c r="I313" i="2"/>
  <c r="F313" i="2"/>
  <c r="E313" i="2"/>
  <c r="D313" i="2"/>
  <c r="C313" i="2"/>
  <c r="M312" i="2"/>
  <c r="K312" i="2"/>
  <c r="J312" i="2"/>
  <c r="I312" i="2"/>
  <c r="F312" i="2"/>
  <c r="E312" i="2"/>
  <c r="D312" i="2"/>
  <c r="C312" i="2"/>
  <c r="N311" i="2"/>
  <c r="M311" i="2"/>
  <c r="L311" i="2"/>
  <c r="K311" i="2"/>
  <c r="J311" i="2"/>
  <c r="I311" i="2"/>
  <c r="F311" i="2"/>
  <c r="F343" i="2" s="1"/>
  <c r="E311" i="2"/>
  <c r="D311" i="2"/>
  <c r="C311" i="2"/>
  <c r="M310" i="2"/>
  <c r="K310" i="2"/>
  <c r="J310" i="2"/>
  <c r="I310" i="2"/>
  <c r="F310" i="2"/>
  <c r="E310" i="2"/>
  <c r="D310" i="2"/>
  <c r="C310" i="2"/>
  <c r="N309" i="2"/>
  <c r="M309" i="2"/>
  <c r="L309" i="2"/>
  <c r="K309" i="2"/>
  <c r="J309" i="2"/>
  <c r="I309" i="2"/>
  <c r="E309" i="2"/>
  <c r="D309" i="2"/>
  <c r="C309" i="2"/>
  <c r="N308" i="2"/>
  <c r="N347" i="2" s="1"/>
  <c r="M308" i="2"/>
  <c r="M346" i="2" s="1"/>
  <c r="L308" i="2"/>
  <c r="K308" i="2"/>
  <c r="J308" i="2"/>
  <c r="I308" i="2"/>
  <c r="E308" i="2"/>
  <c r="D308" i="2"/>
  <c r="C308" i="2"/>
  <c r="C346" i="2" s="1"/>
  <c r="N307" i="2"/>
  <c r="M307" i="2"/>
  <c r="M347" i="2" s="1"/>
  <c r="L307" i="2"/>
  <c r="L350" i="2" s="1"/>
  <c r="K307" i="2"/>
  <c r="K350" i="2" s="1"/>
  <c r="K352" i="2" s="1"/>
  <c r="J307" i="2"/>
  <c r="J346" i="2" s="1"/>
  <c r="I307" i="2"/>
  <c r="E307" i="2"/>
  <c r="D307" i="2"/>
  <c r="C307" i="2"/>
  <c r="J301" i="2"/>
  <c r="N299" i="2"/>
  <c r="H298" i="2"/>
  <c r="I296" i="2"/>
  <c r="I414" i="2" s="1"/>
  <c r="M294" i="2"/>
  <c r="M412" i="2" s="1"/>
  <c r="N293" i="2"/>
  <c r="M293" i="2"/>
  <c r="L293" i="2"/>
  <c r="K293" i="2"/>
  <c r="J293" i="2"/>
  <c r="I293" i="2"/>
  <c r="H293" i="2"/>
  <c r="D293" i="2"/>
  <c r="C293" i="2"/>
  <c r="N292" i="2"/>
  <c r="M292" i="2"/>
  <c r="L292" i="2"/>
  <c r="K292" i="2"/>
  <c r="J292" i="2"/>
  <c r="I292" i="2"/>
  <c r="H292" i="2"/>
  <c r="D292" i="2"/>
  <c r="C292" i="2"/>
  <c r="N291" i="2"/>
  <c r="M291" i="2"/>
  <c r="L291" i="2"/>
  <c r="K291" i="2"/>
  <c r="J291" i="2"/>
  <c r="I291" i="2"/>
  <c r="H291" i="2"/>
  <c r="D291" i="2"/>
  <c r="C291" i="2"/>
  <c r="N290" i="2"/>
  <c r="M290" i="2"/>
  <c r="L290" i="2"/>
  <c r="K290" i="2"/>
  <c r="J290" i="2"/>
  <c r="I290" i="2"/>
  <c r="H290" i="2"/>
  <c r="D290" i="2"/>
  <c r="C290" i="2"/>
  <c r="N289" i="2"/>
  <c r="M289" i="2"/>
  <c r="L289" i="2"/>
  <c r="K289" i="2"/>
  <c r="K296" i="2" s="1"/>
  <c r="K414" i="2" s="1"/>
  <c r="J289" i="2"/>
  <c r="I289" i="2"/>
  <c r="H289" i="2"/>
  <c r="D289" i="2"/>
  <c r="C289" i="2"/>
  <c r="N288" i="2"/>
  <c r="M288" i="2"/>
  <c r="L288" i="2"/>
  <c r="L296" i="2" s="1"/>
  <c r="K288" i="2"/>
  <c r="J288" i="2"/>
  <c r="I288" i="2"/>
  <c r="H288" i="2"/>
  <c r="D288" i="2"/>
  <c r="C288" i="2"/>
  <c r="N287" i="2"/>
  <c r="M287" i="2"/>
  <c r="L287" i="2"/>
  <c r="K287" i="2"/>
  <c r="J287" i="2"/>
  <c r="I287" i="2"/>
  <c r="H287" i="2"/>
  <c r="D287" i="2"/>
  <c r="C287" i="2"/>
  <c r="N286" i="2"/>
  <c r="M286" i="2"/>
  <c r="L286" i="2"/>
  <c r="L300" i="2" s="1"/>
  <c r="K286" i="2"/>
  <c r="J286" i="2"/>
  <c r="I286" i="2"/>
  <c r="H286" i="2"/>
  <c r="D286" i="2"/>
  <c r="C286" i="2"/>
  <c r="N285" i="2"/>
  <c r="M285" i="2"/>
  <c r="L285" i="2"/>
  <c r="K285" i="2"/>
  <c r="J285" i="2"/>
  <c r="I285" i="2"/>
  <c r="H285" i="2"/>
  <c r="D285" i="2"/>
  <c r="C285" i="2"/>
  <c r="M284" i="2"/>
  <c r="K284" i="2"/>
  <c r="K300" i="2" s="1"/>
  <c r="J284" i="2"/>
  <c r="J300" i="2" s="1"/>
  <c r="I284" i="2"/>
  <c r="H284" i="2"/>
  <c r="D284" i="2"/>
  <c r="D300" i="2" s="1"/>
  <c r="C284" i="2"/>
  <c r="M283" i="2"/>
  <c r="K283" i="2"/>
  <c r="J283" i="2"/>
  <c r="I283" i="2"/>
  <c r="H283" i="2"/>
  <c r="D283" i="2"/>
  <c r="C283" i="2"/>
  <c r="C300" i="2" s="1"/>
  <c r="M282" i="2"/>
  <c r="M300" i="2" s="1"/>
  <c r="K282" i="2"/>
  <c r="J282" i="2"/>
  <c r="I282" i="2"/>
  <c r="I300" i="2" s="1"/>
  <c r="H282" i="2"/>
  <c r="H296" i="2" s="1"/>
  <c r="H414" i="2" s="1"/>
  <c r="D282" i="2"/>
  <c r="D296" i="2" s="1"/>
  <c r="D414" i="2" s="1"/>
  <c r="C282" i="2"/>
  <c r="C296" i="2" s="1"/>
  <c r="N281" i="2"/>
  <c r="M281" i="2"/>
  <c r="L281" i="2"/>
  <c r="K281" i="2"/>
  <c r="J281" i="2"/>
  <c r="I281" i="2"/>
  <c r="H281" i="2"/>
  <c r="G281" i="2"/>
  <c r="F281" i="2"/>
  <c r="D281" i="2"/>
  <c r="C281" i="2"/>
  <c r="M280" i="2"/>
  <c r="K280" i="2"/>
  <c r="J280" i="2"/>
  <c r="I280" i="2"/>
  <c r="F280" i="2"/>
  <c r="D280" i="2"/>
  <c r="C280" i="2"/>
  <c r="M279" i="2"/>
  <c r="K279" i="2"/>
  <c r="J279" i="2"/>
  <c r="I279" i="2"/>
  <c r="F279" i="2"/>
  <c r="D279" i="2"/>
  <c r="C279" i="2"/>
  <c r="N278" i="2"/>
  <c r="N295" i="2" s="1"/>
  <c r="M278" i="2"/>
  <c r="L278" i="2"/>
  <c r="K278" i="2"/>
  <c r="J278" i="2"/>
  <c r="I278" i="2"/>
  <c r="F278" i="2"/>
  <c r="D278" i="2"/>
  <c r="C278" i="2"/>
  <c r="N277" i="2"/>
  <c r="M277" i="2"/>
  <c r="L277" i="2"/>
  <c r="K277" i="2"/>
  <c r="J277" i="2"/>
  <c r="I277" i="2"/>
  <c r="F277" i="2"/>
  <c r="D277" i="2"/>
  <c r="C277" i="2"/>
  <c r="M276" i="2"/>
  <c r="K276" i="2"/>
  <c r="J276" i="2"/>
  <c r="I276" i="2"/>
  <c r="F276" i="2"/>
  <c r="D276" i="2"/>
  <c r="D299" i="2" s="1"/>
  <c r="C276" i="2"/>
  <c r="C299" i="2" s="1"/>
  <c r="N275" i="2"/>
  <c r="M275" i="2"/>
  <c r="L275" i="2"/>
  <c r="K275" i="2"/>
  <c r="J275" i="2"/>
  <c r="I275" i="2"/>
  <c r="H275" i="2"/>
  <c r="H295" i="2" s="1"/>
  <c r="H413" i="2" s="1"/>
  <c r="G275" i="2"/>
  <c r="G295" i="2" s="1"/>
  <c r="G413" i="2" s="1"/>
  <c r="F275" i="2"/>
  <c r="D275" i="2"/>
  <c r="C275" i="2"/>
  <c r="M274" i="2"/>
  <c r="K274" i="2"/>
  <c r="J274" i="2"/>
  <c r="I274" i="2"/>
  <c r="F274" i="2"/>
  <c r="F299" i="2" s="1"/>
  <c r="D274" i="2"/>
  <c r="D295" i="2" s="1"/>
  <c r="D413" i="2" s="1"/>
  <c r="C274" i="2"/>
  <c r="N273" i="2"/>
  <c r="M273" i="2"/>
  <c r="L273" i="2"/>
  <c r="K273" i="2"/>
  <c r="J273" i="2"/>
  <c r="I273" i="2"/>
  <c r="F273" i="2"/>
  <c r="D273" i="2"/>
  <c r="C273" i="2"/>
  <c r="N272" i="2"/>
  <c r="M272" i="2"/>
  <c r="L272" i="2"/>
  <c r="K272" i="2"/>
  <c r="J272" i="2"/>
  <c r="I272" i="2"/>
  <c r="F272" i="2"/>
  <c r="D272" i="2"/>
  <c r="C272" i="2"/>
  <c r="M271" i="2"/>
  <c r="K271" i="2"/>
  <c r="J271" i="2"/>
  <c r="I271" i="2"/>
  <c r="F271" i="2"/>
  <c r="D271" i="2"/>
  <c r="C271" i="2"/>
  <c r="N270" i="2"/>
  <c r="M270" i="2"/>
  <c r="M299" i="2" s="1"/>
  <c r="L270" i="2"/>
  <c r="L295" i="2" s="1"/>
  <c r="L413" i="2" s="1"/>
  <c r="K270" i="2"/>
  <c r="K295" i="2" s="1"/>
  <c r="K413" i="2" s="1"/>
  <c r="J270" i="2"/>
  <c r="I270" i="2"/>
  <c r="H270" i="2"/>
  <c r="H299" i="2" s="1"/>
  <c r="G270" i="2"/>
  <c r="F270" i="2"/>
  <c r="D270" i="2"/>
  <c r="C270" i="2"/>
  <c r="C295" i="2" s="1"/>
  <c r="C413" i="2" s="1"/>
  <c r="M269" i="2"/>
  <c r="K269" i="2"/>
  <c r="J269" i="2"/>
  <c r="I269" i="2"/>
  <c r="F269" i="2"/>
  <c r="E269" i="2"/>
  <c r="D269" i="2"/>
  <c r="C269" i="2"/>
  <c r="N268" i="2"/>
  <c r="M268" i="2"/>
  <c r="L268" i="2"/>
  <c r="K268" i="2"/>
  <c r="J268" i="2"/>
  <c r="I268" i="2"/>
  <c r="F268" i="2"/>
  <c r="E268" i="2"/>
  <c r="D268" i="2"/>
  <c r="C268" i="2"/>
  <c r="C294" i="2" s="1"/>
  <c r="M267" i="2"/>
  <c r="K267" i="2"/>
  <c r="J267" i="2"/>
  <c r="I267" i="2"/>
  <c r="F267" i="2"/>
  <c r="E267" i="2"/>
  <c r="D267" i="2"/>
  <c r="D294" i="2" s="1"/>
  <c r="C267" i="2"/>
  <c r="N266" i="2"/>
  <c r="M266" i="2"/>
  <c r="L266" i="2"/>
  <c r="K266" i="2"/>
  <c r="J266" i="2"/>
  <c r="I266" i="2"/>
  <c r="F266" i="2"/>
  <c r="E266" i="2"/>
  <c r="D266" i="2"/>
  <c r="C266" i="2"/>
  <c r="M265" i="2"/>
  <c r="K265" i="2"/>
  <c r="J265" i="2"/>
  <c r="I265" i="2"/>
  <c r="F265" i="2"/>
  <c r="E265" i="2"/>
  <c r="D265" i="2"/>
  <c r="C265" i="2"/>
  <c r="N264" i="2"/>
  <c r="M264" i="2"/>
  <c r="L264" i="2"/>
  <c r="K264" i="2"/>
  <c r="J264" i="2"/>
  <c r="I264" i="2"/>
  <c r="F264" i="2"/>
  <c r="E264" i="2"/>
  <c r="D264" i="2"/>
  <c r="C264" i="2"/>
  <c r="M263" i="2"/>
  <c r="K263" i="2"/>
  <c r="J263" i="2"/>
  <c r="I263" i="2"/>
  <c r="F263" i="2"/>
  <c r="E263" i="2"/>
  <c r="D263" i="2"/>
  <c r="C263" i="2"/>
  <c r="N262" i="2"/>
  <c r="M262" i="2"/>
  <c r="L262" i="2"/>
  <c r="K262" i="2"/>
  <c r="J262" i="2"/>
  <c r="I262" i="2"/>
  <c r="F262" i="2"/>
  <c r="E262" i="2"/>
  <c r="D262" i="2"/>
  <c r="C262" i="2"/>
  <c r="M261" i="2"/>
  <c r="K261" i="2"/>
  <c r="J261" i="2"/>
  <c r="I261" i="2"/>
  <c r="F261" i="2"/>
  <c r="E261" i="2"/>
  <c r="D261" i="2"/>
  <c r="C261" i="2"/>
  <c r="N260" i="2"/>
  <c r="M260" i="2"/>
  <c r="L260" i="2"/>
  <c r="K260" i="2"/>
  <c r="J260" i="2"/>
  <c r="I260" i="2"/>
  <c r="H260" i="2"/>
  <c r="G260" i="2"/>
  <c r="F260" i="2"/>
  <c r="E260" i="2"/>
  <c r="D260" i="2"/>
  <c r="C260" i="2"/>
  <c r="N259" i="2"/>
  <c r="M259" i="2"/>
  <c r="L259" i="2"/>
  <c r="K259" i="2"/>
  <c r="K294" i="2" s="1"/>
  <c r="J259" i="2"/>
  <c r="J294" i="2" s="1"/>
  <c r="I259" i="2"/>
  <c r="I294" i="2" s="1"/>
  <c r="I412" i="2" s="1"/>
  <c r="H259" i="2"/>
  <c r="G259" i="2"/>
  <c r="F259" i="2"/>
  <c r="E259" i="2"/>
  <c r="D259" i="2"/>
  <c r="D297" i="2" s="1"/>
  <c r="D415" i="2" s="1"/>
  <c r="C259" i="2"/>
  <c r="N258" i="2"/>
  <c r="N297" i="2" s="1"/>
  <c r="N415" i="2" s="1"/>
  <c r="N417" i="2" s="1"/>
  <c r="M258" i="2"/>
  <c r="M297" i="2" s="1"/>
  <c r="M415" i="2" s="1"/>
  <c r="L258" i="2"/>
  <c r="L294" i="2" s="1"/>
  <c r="K258" i="2"/>
  <c r="J258" i="2"/>
  <c r="I258" i="2"/>
  <c r="H258" i="2"/>
  <c r="G258" i="2"/>
  <c r="G297" i="2" s="1"/>
  <c r="G415" i="2" s="1"/>
  <c r="G417" i="2" s="1"/>
  <c r="F258" i="2"/>
  <c r="F297" i="2" s="1"/>
  <c r="F415" i="2" s="1"/>
  <c r="F417" i="2" s="1"/>
  <c r="E258" i="2"/>
  <c r="E298" i="2" s="1"/>
  <c r="D258" i="2"/>
  <c r="C258" i="2"/>
  <c r="H250" i="2"/>
  <c r="F250" i="2"/>
  <c r="H249" i="2"/>
  <c r="L246" i="2"/>
  <c r="F246" i="2"/>
  <c r="H245" i="2"/>
  <c r="E245" i="2"/>
  <c r="N244" i="2"/>
  <c r="M244" i="2"/>
  <c r="L244" i="2"/>
  <c r="K244" i="2"/>
  <c r="J244" i="2"/>
  <c r="I244" i="2"/>
  <c r="H244" i="2"/>
  <c r="D244" i="2"/>
  <c r="C244" i="2"/>
  <c r="N243" i="2"/>
  <c r="M243" i="2"/>
  <c r="L243" i="2"/>
  <c r="K243" i="2"/>
  <c r="J243" i="2"/>
  <c r="I243" i="2"/>
  <c r="H243" i="2"/>
  <c r="D243" i="2"/>
  <c r="C243" i="2"/>
  <c r="N242" i="2"/>
  <c r="M242" i="2"/>
  <c r="L242" i="2"/>
  <c r="K242" i="2"/>
  <c r="J242" i="2"/>
  <c r="I242" i="2"/>
  <c r="H242" i="2"/>
  <c r="D242" i="2"/>
  <c r="C242" i="2"/>
  <c r="N241" i="2"/>
  <c r="M241" i="2"/>
  <c r="L241" i="2"/>
  <c r="K241" i="2"/>
  <c r="J241" i="2"/>
  <c r="I241" i="2"/>
  <c r="H241" i="2"/>
  <c r="D241" i="2"/>
  <c r="C241" i="2"/>
  <c r="N240" i="2"/>
  <c r="M240" i="2"/>
  <c r="L240" i="2"/>
  <c r="K240" i="2"/>
  <c r="J240" i="2"/>
  <c r="I240" i="2"/>
  <c r="H240" i="2"/>
  <c r="D240" i="2"/>
  <c r="C240" i="2"/>
  <c r="N239" i="2"/>
  <c r="M239" i="2"/>
  <c r="L239" i="2"/>
  <c r="K239" i="2"/>
  <c r="J239" i="2"/>
  <c r="I239" i="2"/>
  <c r="H239" i="2"/>
  <c r="D239" i="2"/>
  <c r="C239" i="2"/>
  <c r="N238" i="2"/>
  <c r="M238" i="2"/>
  <c r="L238" i="2"/>
  <c r="K238" i="2"/>
  <c r="J238" i="2"/>
  <c r="I238" i="2"/>
  <c r="H238" i="2"/>
  <c r="D238" i="2"/>
  <c r="C238" i="2"/>
  <c r="N237" i="2"/>
  <c r="M237" i="2"/>
  <c r="L237" i="2"/>
  <c r="K237" i="2"/>
  <c r="J237" i="2"/>
  <c r="I237" i="2"/>
  <c r="H237" i="2"/>
  <c r="D237" i="2"/>
  <c r="C237" i="2"/>
  <c r="N236" i="2"/>
  <c r="N251" i="2" s="1"/>
  <c r="M236" i="2"/>
  <c r="L236" i="2"/>
  <c r="L251" i="2" s="1"/>
  <c r="K236" i="2"/>
  <c r="K251" i="2" s="1"/>
  <c r="J236" i="2"/>
  <c r="I236" i="2"/>
  <c r="H236" i="2"/>
  <c r="D236" i="2"/>
  <c r="C236" i="2"/>
  <c r="M235" i="2"/>
  <c r="K235" i="2"/>
  <c r="J235" i="2"/>
  <c r="I235" i="2"/>
  <c r="H235" i="2"/>
  <c r="D235" i="2"/>
  <c r="C235" i="2"/>
  <c r="M234" i="2"/>
  <c r="K234" i="2"/>
  <c r="K247" i="2" s="1"/>
  <c r="J234" i="2"/>
  <c r="J251" i="2" s="1"/>
  <c r="I234" i="2"/>
  <c r="H234" i="2"/>
  <c r="D234" i="2"/>
  <c r="D251" i="2" s="1"/>
  <c r="C234" i="2"/>
  <c r="M233" i="2"/>
  <c r="M251" i="2" s="1"/>
  <c r="K233" i="2"/>
  <c r="J233" i="2"/>
  <c r="I233" i="2"/>
  <c r="H233" i="2"/>
  <c r="D233" i="2"/>
  <c r="C233" i="2"/>
  <c r="N232" i="2"/>
  <c r="M232" i="2"/>
  <c r="L232" i="2"/>
  <c r="K232" i="2"/>
  <c r="J232" i="2"/>
  <c r="I232" i="2"/>
  <c r="H232" i="2"/>
  <c r="G232" i="2"/>
  <c r="F232" i="2"/>
  <c r="D232" i="2"/>
  <c r="C232" i="2"/>
  <c r="M231" i="2"/>
  <c r="K231" i="2"/>
  <c r="J231" i="2"/>
  <c r="I231" i="2"/>
  <c r="F231" i="2"/>
  <c r="D231" i="2"/>
  <c r="C231" i="2"/>
  <c r="M230" i="2"/>
  <c r="K230" i="2"/>
  <c r="J230" i="2"/>
  <c r="I230" i="2"/>
  <c r="F230" i="2"/>
  <c r="D230" i="2"/>
  <c r="C230" i="2"/>
  <c r="N229" i="2"/>
  <c r="M229" i="2"/>
  <c r="L229" i="2"/>
  <c r="K229" i="2"/>
  <c r="J229" i="2"/>
  <c r="I229" i="2"/>
  <c r="F229" i="2"/>
  <c r="D229" i="2"/>
  <c r="C229" i="2"/>
  <c r="N228" i="2"/>
  <c r="M228" i="2"/>
  <c r="L228" i="2"/>
  <c r="K228" i="2"/>
  <c r="J228" i="2"/>
  <c r="I228" i="2"/>
  <c r="F228" i="2"/>
  <c r="D228" i="2"/>
  <c r="C228" i="2"/>
  <c r="M227" i="2"/>
  <c r="K227" i="2"/>
  <c r="J227" i="2"/>
  <c r="I227" i="2"/>
  <c r="F227" i="2"/>
  <c r="D227" i="2"/>
  <c r="C227" i="2"/>
  <c r="N226" i="2"/>
  <c r="M226" i="2"/>
  <c r="L226" i="2"/>
  <c r="K226" i="2"/>
  <c r="J226" i="2"/>
  <c r="I226" i="2"/>
  <c r="I250" i="2" s="1"/>
  <c r="H226" i="2"/>
  <c r="G226" i="2"/>
  <c r="F226" i="2"/>
  <c r="D226" i="2"/>
  <c r="C226" i="2"/>
  <c r="M225" i="2"/>
  <c r="K225" i="2"/>
  <c r="J225" i="2"/>
  <c r="I225" i="2"/>
  <c r="F225" i="2"/>
  <c r="D225" i="2"/>
  <c r="C225" i="2"/>
  <c r="N224" i="2"/>
  <c r="N250" i="2" s="1"/>
  <c r="M224" i="2"/>
  <c r="L224" i="2"/>
  <c r="L250" i="2" s="1"/>
  <c r="K224" i="2"/>
  <c r="J224" i="2"/>
  <c r="I224" i="2"/>
  <c r="F224" i="2"/>
  <c r="D224" i="2"/>
  <c r="C224" i="2"/>
  <c r="N223" i="2"/>
  <c r="M223" i="2"/>
  <c r="L223" i="2"/>
  <c r="K223" i="2"/>
  <c r="J223" i="2"/>
  <c r="I223" i="2"/>
  <c r="F223" i="2"/>
  <c r="D223" i="2"/>
  <c r="C223" i="2"/>
  <c r="M222" i="2"/>
  <c r="M250" i="2" s="1"/>
  <c r="K222" i="2"/>
  <c r="J222" i="2"/>
  <c r="I222" i="2"/>
  <c r="F222" i="2"/>
  <c r="D222" i="2"/>
  <c r="C222" i="2"/>
  <c r="N221" i="2"/>
  <c r="M221" i="2"/>
  <c r="L221" i="2"/>
  <c r="K221" i="2"/>
  <c r="K246" i="2" s="1"/>
  <c r="J221" i="2"/>
  <c r="J246" i="2" s="1"/>
  <c r="I221" i="2"/>
  <c r="I246" i="2" s="1"/>
  <c r="H221" i="2"/>
  <c r="H246" i="2" s="1"/>
  <c r="G221" i="2"/>
  <c r="G246" i="2" s="1"/>
  <c r="F221" i="2"/>
  <c r="D221" i="2"/>
  <c r="D250" i="2" s="1"/>
  <c r="C221" i="2"/>
  <c r="C246" i="2" s="1"/>
  <c r="M220" i="2"/>
  <c r="K220" i="2"/>
  <c r="J220" i="2"/>
  <c r="I220" i="2"/>
  <c r="F220" i="2"/>
  <c r="E220" i="2"/>
  <c r="D220" i="2"/>
  <c r="C220" i="2"/>
  <c r="N219" i="2"/>
  <c r="M219" i="2"/>
  <c r="L219" i="2"/>
  <c r="K219" i="2"/>
  <c r="J219" i="2"/>
  <c r="I219" i="2"/>
  <c r="F219" i="2"/>
  <c r="E219" i="2"/>
  <c r="D219" i="2"/>
  <c r="C219" i="2"/>
  <c r="M218" i="2"/>
  <c r="K218" i="2"/>
  <c r="J218" i="2"/>
  <c r="I218" i="2"/>
  <c r="F218" i="2"/>
  <c r="E218" i="2"/>
  <c r="D218" i="2"/>
  <c r="C218" i="2"/>
  <c r="N217" i="2"/>
  <c r="M217" i="2"/>
  <c r="L217" i="2"/>
  <c r="K217" i="2"/>
  <c r="J217" i="2"/>
  <c r="I217" i="2"/>
  <c r="F217" i="2"/>
  <c r="E217" i="2"/>
  <c r="D217" i="2"/>
  <c r="C217" i="2"/>
  <c r="M216" i="2"/>
  <c r="K216" i="2"/>
  <c r="J216" i="2"/>
  <c r="I216" i="2"/>
  <c r="F216" i="2"/>
  <c r="E216" i="2"/>
  <c r="D216" i="2"/>
  <c r="C216" i="2"/>
  <c r="N215" i="2"/>
  <c r="M215" i="2"/>
  <c r="L215" i="2"/>
  <c r="K215" i="2"/>
  <c r="J215" i="2"/>
  <c r="I215" i="2"/>
  <c r="F215" i="2"/>
  <c r="E215" i="2"/>
  <c r="D215" i="2"/>
  <c r="C215" i="2"/>
  <c r="M214" i="2"/>
  <c r="K214" i="2"/>
  <c r="J214" i="2"/>
  <c r="I214" i="2"/>
  <c r="F214" i="2"/>
  <c r="E214" i="2"/>
  <c r="D214" i="2"/>
  <c r="C214" i="2"/>
  <c r="N213" i="2"/>
  <c r="M213" i="2"/>
  <c r="L213" i="2"/>
  <c r="K213" i="2"/>
  <c r="J213" i="2"/>
  <c r="I213" i="2"/>
  <c r="F213" i="2"/>
  <c r="E213" i="2"/>
  <c r="D213" i="2"/>
  <c r="C213" i="2"/>
  <c r="M212" i="2"/>
  <c r="K212" i="2"/>
  <c r="J212" i="2"/>
  <c r="I212" i="2"/>
  <c r="F212" i="2"/>
  <c r="F253" i="2" s="1"/>
  <c r="F254" i="2" s="1"/>
  <c r="E212" i="2"/>
  <c r="D212" i="2"/>
  <c r="C212" i="2"/>
  <c r="C252" i="2" s="1"/>
  <c r="C254" i="2" s="1"/>
  <c r="N211" i="2"/>
  <c r="M211" i="2"/>
  <c r="L211" i="2"/>
  <c r="K211" i="2"/>
  <c r="J211" i="2"/>
  <c r="I211" i="2"/>
  <c r="H211" i="2"/>
  <c r="G211" i="2"/>
  <c r="F211" i="2"/>
  <c r="F245" i="2" s="1"/>
  <c r="E211" i="2"/>
  <c r="E249" i="2" s="1"/>
  <c r="D211" i="2"/>
  <c r="D249" i="2" s="1"/>
  <c r="C211" i="2"/>
  <c r="C248" i="2" s="1"/>
  <c r="N210" i="2"/>
  <c r="N248" i="2" s="1"/>
  <c r="M210" i="2"/>
  <c r="L210" i="2"/>
  <c r="K210" i="2"/>
  <c r="J210" i="2"/>
  <c r="I210" i="2"/>
  <c r="H210" i="2"/>
  <c r="G210" i="2"/>
  <c r="F210" i="2"/>
  <c r="E210" i="2"/>
  <c r="D210" i="2"/>
  <c r="C210" i="2"/>
  <c r="C245" i="2" s="1"/>
  <c r="N209" i="2"/>
  <c r="M209" i="2"/>
  <c r="M248" i="2" s="1"/>
  <c r="L209" i="2"/>
  <c r="L248" i="2" s="1"/>
  <c r="K209" i="2"/>
  <c r="J209" i="2"/>
  <c r="I209" i="2"/>
  <c r="H209" i="2"/>
  <c r="G209" i="2"/>
  <c r="G249" i="2" s="1"/>
  <c r="F209" i="2"/>
  <c r="F248" i="2" s="1"/>
  <c r="E209" i="2"/>
  <c r="E248" i="2" s="1"/>
  <c r="D209" i="2"/>
  <c r="D245" i="2" s="1"/>
  <c r="C209" i="2"/>
  <c r="N198" i="2"/>
  <c r="K195" i="2"/>
  <c r="H195" i="2"/>
  <c r="N193" i="2"/>
  <c r="M193" i="2"/>
  <c r="L193" i="2"/>
  <c r="K193" i="2"/>
  <c r="J193" i="2"/>
  <c r="I193" i="2"/>
  <c r="H193" i="2"/>
  <c r="D193" i="2"/>
  <c r="C193" i="2"/>
  <c r="N192" i="2"/>
  <c r="M192" i="2"/>
  <c r="L192" i="2"/>
  <c r="K192" i="2"/>
  <c r="J192" i="2"/>
  <c r="I192" i="2"/>
  <c r="H192" i="2"/>
  <c r="D192" i="2"/>
  <c r="C192" i="2"/>
  <c r="N191" i="2"/>
  <c r="M191" i="2"/>
  <c r="L191" i="2"/>
  <c r="K191" i="2"/>
  <c r="J191" i="2"/>
  <c r="I191" i="2"/>
  <c r="H191" i="2"/>
  <c r="D191" i="2"/>
  <c r="C191" i="2"/>
  <c r="N190" i="2"/>
  <c r="M190" i="2"/>
  <c r="L190" i="2"/>
  <c r="K190" i="2"/>
  <c r="K196" i="2" s="1"/>
  <c r="J190" i="2"/>
  <c r="I190" i="2"/>
  <c r="H190" i="2"/>
  <c r="D190" i="2"/>
  <c r="C190" i="2"/>
  <c r="N189" i="2"/>
  <c r="M189" i="2"/>
  <c r="L189" i="2"/>
  <c r="K189" i="2"/>
  <c r="J189" i="2"/>
  <c r="I189" i="2"/>
  <c r="H189" i="2"/>
  <c r="D189" i="2"/>
  <c r="C189" i="2"/>
  <c r="N188" i="2"/>
  <c r="M188" i="2"/>
  <c r="L188" i="2"/>
  <c r="K188" i="2"/>
  <c r="J188" i="2"/>
  <c r="I188" i="2"/>
  <c r="H188" i="2"/>
  <c r="D188" i="2"/>
  <c r="C188" i="2"/>
  <c r="N187" i="2"/>
  <c r="M187" i="2"/>
  <c r="L187" i="2"/>
  <c r="K187" i="2"/>
  <c r="J187" i="2"/>
  <c r="I187" i="2"/>
  <c r="H187" i="2"/>
  <c r="D187" i="2"/>
  <c r="C187" i="2"/>
  <c r="N186" i="2"/>
  <c r="N196" i="2" s="1"/>
  <c r="M186" i="2"/>
  <c r="L186" i="2"/>
  <c r="L200" i="2" s="1"/>
  <c r="K186" i="2"/>
  <c r="J186" i="2"/>
  <c r="I186" i="2"/>
  <c r="H186" i="2"/>
  <c r="D186" i="2"/>
  <c r="C186" i="2"/>
  <c r="N185" i="2"/>
  <c r="M185" i="2"/>
  <c r="L185" i="2"/>
  <c r="K185" i="2"/>
  <c r="J185" i="2"/>
  <c r="I185" i="2"/>
  <c r="H185" i="2"/>
  <c r="D185" i="2"/>
  <c r="C185" i="2"/>
  <c r="M184" i="2"/>
  <c r="K184" i="2"/>
  <c r="J184" i="2"/>
  <c r="I184" i="2"/>
  <c r="H184" i="2"/>
  <c r="D184" i="2"/>
  <c r="C184" i="2"/>
  <c r="M183" i="2"/>
  <c r="K183" i="2"/>
  <c r="J183" i="2"/>
  <c r="I183" i="2"/>
  <c r="H183" i="2"/>
  <c r="H200" i="2" s="1"/>
  <c r="D183" i="2"/>
  <c r="D200" i="2" s="1"/>
  <c r="C183" i="2"/>
  <c r="C200" i="2" s="1"/>
  <c r="M182" i="2"/>
  <c r="M196" i="2" s="1"/>
  <c r="K182" i="2"/>
  <c r="K200" i="2" s="1"/>
  <c r="J182" i="2"/>
  <c r="J200" i="2" s="1"/>
  <c r="I182" i="2"/>
  <c r="I200" i="2" s="1"/>
  <c r="H182" i="2"/>
  <c r="D182" i="2"/>
  <c r="C182" i="2"/>
  <c r="C196" i="2" s="1"/>
  <c r="N181" i="2"/>
  <c r="M181" i="2"/>
  <c r="L181" i="2"/>
  <c r="K181" i="2"/>
  <c r="J181" i="2"/>
  <c r="I181" i="2"/>
  <c r="H181" i="2"/>
  <c r="G181" i="2"/>
  <c r="F181" i="2"/>
  <c r="D181" i="2"/>
  <c r="C181" i="2"/>
  <c r="M180" i="2"/>
  <c r="K180" i="2"/>
  <c r="J180" i="2"/>
  <c r="I180" i="2"/>
  <c r="F180" i="2"/>
  <c r="D180" i="2"/>
  <c r="C180" i="2"/>
  <c r="M179" i="2"/>
  <c r="K179" i="2"/>
  <c r="J179" i="2"/>
  <c r="I179" i="2"/>
  <c r="F179" i="2"/>
  <c r="D179" i="2"/>
  <c r="C179" i="2"/>
  <c r="N178" i="2"/>
  <c r="M178" i="2"/>
  <c r="L178" i="2"/>
  <c r="K178" i="2"/>
  <c r="J178" i="2"/>
  <c r="I178" i="2"/>
  <c r="F178" i="2"/>
  <c r="D178" i="2"/>
  <c r="C178" i="2"/>
  <c r="N177" i="2"/>
  <c r="M177" i="2"/>
  <c r="L177" i="2"/>
  <c r="K177" i="2"/>
  <c r="J177" i="2"/>
  <c r="I177" i="2"/>
  <c r="F177" i="2"/>
  <c r="D177" i="2"/>
  <c r="C177" i="2"/>
  <c r="M176" i="2"/>
  <c r="K176" i="2"/>
  <c r="J176" i="2"/>
  <c r="I176" i="2"/>
  <c r="F176" i="2"/>
  <c r="D176" i="2"/>
  <c r="C176" i="2"/>
  <c r="N175" i="2"/>
  <c r="M175" i="2"/>
  <c r="L175" i="2"/>
  <c r="K175" i="2"/>
  <c r="J175" i="2"/>
  <c r="I175" i="2"/>
  <c r="H175" i="2"/>
  <c r="H199" i="2" s="1"/>
  <c r="G175" i="2"/>
  <c r="F175" i="2"/>
  <c r="D175" i="2"/>
  <c r="C175" i="2"/>
  <c r="M174" i="2"/>
  <c r="K174" i="2"/>
  <c r="J174" i="2"/>
  <c r="I174" i="2"/>
  <c r="F174" i="2"/>
  <c r="D174" i="2"/>
  <c r="C174" i="2"/>
  <c r="N173" i="2"/>
  <c r="M173" i="2"/>
  <c r="L173" i="2"/>
  <c r="K173" i="2"/>
  <c r="J173" i="2"/>
  <c r="I173" i="2"/>
  <c r="F173" i="2"/>
  <c r="D173" i="2"/>
  <c r="C173" i="2"/>
  <c r="N172" i="2"/>
  <c r="M172" i="2"/>
  <c r="L172" i="2"/>
  <c r="K172" i="2"/>
  <c r="J172" i="2"/>
  <c r="I172" i="2"/>
  <c r="F172" i="2"/>
  <c r="D172" i="2"/>
  <c r="C172" i="2"/>
  <c r="C199" i="2" s="1"/>
  <c r="M171" i="2"/>
  <c r="K171" i="2"/>
  <c r="J171" i="2"/>
  <c r="J195" i="2" s="1"/>
  <c r="I171" i="2"/>
  <c r="I199" i="2" s="1"/>
  <c r="F171" i="2"/>
  <c r="D171" i="2"/>
  <c r="D199" i="2" s="1"/>
  <c r="C171" i="2"/>
  <c r="N170" i="2"/>
  <c r="N199" i="2" s="1"/>
  <c r="M170" i="2"/>
  <c r="L170" i="2"/>
  <c r="K170" i="2"/>
  <c r="J170" i="2"/>
  <c r="I170" i="2"/>
  <c r="H170" i="2"/>
  <c r="G170" i="2"/>
  <c r="G195" i="2" s="1"/>
  <c r="F170" i="2"/>
  <c r="F195" i="2" s="1"/>
  <c r="D170" i="2"/>
  <c r="D195" i="2" s="1"/>
  <c r="C170" i="2"/>
  <c r="C195" i="2" s="1"/>
  <c r="M169" i="2"/>
  <c r="K169" i="2"/>
  <c r="J169" i="2"/>
  <c r="I169" i="2"/>
  <c r="F169" i="2"/>
  <c r="E169" i="2"/>
  <c r="D169" i="2"/>
  <c r="C169" i="2"/>
  <c r="N168" i="2"/>
  <c r="M168" i="2"/>
  <c r="L168" i="2"/>
  <c r="K168" i="2"/>
  <c r="J168" i="2"/>
  <c r="I168" i="2"/>
  <c r="F168" i="2"/>
  <c r="E168" i="2"/>
  <c r="D168" i="2"/>
  <c r="D198" i="2" s="1"/>
  <c r="C168" i="2"/>
  <c r="M167" i="2"/>
  <c r="K167" i="2"/>
  <c r="J167" i="2"/>
  <c r="I167" i="2"/>
  <c r="F167" i="2"/>
  <c r="E167" i="2"/>
  <c r="D167" i="2"/>
  <c r="C167" i="2"/>
  <c r="N166" i="2"/>
  <c r="M166" i="2"/>
  <c r="L166" i="2"/>
  <c r="K166" i="2"/>
  <c r="J166" i="2"/>
  <c r="I166" i="2"/>
  <c r="F166" i="2"/>
  <c r="E166" i="2"/>
  <c r="D166" i="2"/>
  <c r="C166" i="2"/>
  <c r="M165" i="2"/>
  <c r="K165" i="2"/>
  <c r="J165" i="2"/>
  <c r="I165" i="2"/>
  <c r="F165" i="2"/>
  <c r="E165" i="2"/>
  <c r="D165" i="2"/>
  <c r="C165" i="2"/>
  <c r="N164" i="2"/>
  <c r="M164" i="2"/>
  <c r="L164" i="2"/>
  <c r="K164" i="2"/>
  <c r="J164" i="2"/>
  <c r="I164" i="2"/>
  <c r="F164" i="2"/>
  <c r="E164" i="2"/>
  <c r="D164" i="2"/>
  <c r="C164" i="2"/>
  <c r="M163" i="2"/>
  <c r="K163" i="2"/>
  <c r="J163" i="2"/>
  <c r="I163" i="2"/>
  <c r="F163" i="2"/>
  <c r="E163" i="2"/>
  <c r="D163" i="2"/>
  <c r="C163" i="2"/>
  <c r="N162" i="2"/>
  <c r="M162" i="2"/>
  <c r="L162" i="2"/>
  <c r="L201" i="2" s="1"/>
  <c r="K162" i="2"/>
  <c r="J162" i="2"/>
  <c r="I162" i="2"/>
  <c r="F162" i="2"/>
  <c r="E162" i="2"/>
  <c r="D162" i="2"/>
  <c r="C162" i="2"/>
  <c r="M161" i="2"/>
  <c r="K161" i="2"/>
  <c r="J161" i="2"/>
  <c r="I161" i="2"/>
  <c r="F161" i="2"/>
  <c r="E161" i="2"/>
  <c r="D161" i="2"/>
  <c r="C161" i="2"/>
  <c r="N160" i="2"/>
  <c r="M160" i="2"/>
  <c r="L160" i="2"/>
  <c r="K160" i="2"/>
  <c r="J160" i="2"/>
  <c r="I160" i="2"/>
  <c r="H160" i="2"/>
  <c r="G160" i="2"/>
  <c r="F160" i="2"/>
  <c r="E160" i="2"/>
  <c r="D160" i="2"/>
  <c r="C160" i="2"/>
  <c r="N159" i="2"/>
  <c r="N201" i="2" s="1"/>
  <c r="M159" i="2"/>
  <c r="M198" i="2" s="1"/>
  <c r="L159" i="2"/>
  <c r="K159" i="2"/>
  <c r="K198" i="2" s="1"/>
  <c r="J159" i="2"/>
  <c r="J197" i="2" s="1"/>
  <c r="I159" i="2"/>
  <c r="H159" i="2"/>
  <c r="G159" i="2"/>
  <c r="G197" i="2" s="1"/>
  <c r="F159" i="2"/>
  <c r="E159" i="2"/>
  <c r="D159" i="2"/>
  <c r="C159" i="2"/>
  <c r="N158" i="2"/>
  <c r="M158" i="2"/>
  <c r="L158" i="2"/>
  <c r="K158" i="2"/>
  <c r="J158" i="2"/>
  <c r="I158" i="2"/>
  <c r="I197" i="2" s="1"/>
  <c r="H158" i="2"/>
  <c r="H197" i="2" s="1"/>
  <c r="G158" i="2"/>
  <c r="F158" i="2"/>
  <c r="E158" i="2"/>
  <c r="D158" i="2"/>
  <c r="C158" i="2"/>
  <c r="F153" i="2"/>
  <c r="E153" i="2"/>
  <c r="D153" i="2"/>
  <c r="C153" i="2"/>
  <c r="N152" i="2"/>
  <c r="N153" i="2" s="1"/>
  <c r="M152" i="2"/>
  <c r="M153" i="2" s="1"/>
  <c r="L152" i="2"/>
  <c r="L153" i="2" s="1"/>
  <c r="K152" i="2"/>
  <c r="K153" i="2" s="1"/>
  <c r="J152" i="2"/>
  <c r="J153" i="2" s="1"/>
  <c r="I152" i="2"/>
  <c r="I153" i="2" s="1"/>
  <c r="H152" i="2"/>
  <c r="H153" i="2" s="1"/>
  <c r="G152" i="2"/>
  <c r="G153" i="2" s="1"/>
  <c r="F152" i="2"/>
  <c r="E152" i="2"/>
  <c r="D152" i="2"/>
  <c r="C152" i="2"/>
  <c r="M150" i="2"/>
  <c r="K150" i="2"/>
  <c r="J150" i="2"/>
  <c r="I150" i="2"/>
  <c r="H150" i="2"/>
  <c r="D150" i="2"/>
  <c r="C150" i="2"/>
  <c r="N149" i="2"/>
  <c r="N150" i="2" s="1"/>
  <c r="M149" i="2"/>
  <c r="L149" i="2"/>
  <c r="L150" i="2" s="1"/>
  <c r="K149" i="2"/>
  <c r="J149" i="2"/>
  <c r="I149" i="2"/>
  <c r="H149" i="2"/>
  <c r="D149" i="2"/>
  <c r="C149" i="2"/>
  <c r="N147" i="2"/>
  <c r="M147" i="2"/>
  <c r="L147" i="2"/>
  <c r="K147" i="2"/>
  <c r="J147" i="2"/>
  <c r="H147" i="2"/>
  <c r="G147" i="2"/>
  <c r="F147" i="2"/>
  <c r="D147" i="2"/>
  <c r="N146" i="2"/>
  <c r="M146" i="2"/>
  <c r="L146" i="2"/>
  <c r="K146" i="2"/>
  <c r="J146" i="2"/>
  <c r="I146" i="2"/>
  <c r="I147" i="2" s="1"/>
  <c r="H146" i="2"/>
  <c r="G146" i="2"/>
  <c r="F146" i="2"/>
  <c r="D146" i="2"/>
  <c r="C146" i="2"/>
  <c r="C147" i="2" s="1"/>
  <c r="N144" i="2"/>
  <c r="M144" i="2"/>
  <c r="K144" i="2"/>
  <c r="F144" i="2"/>
  <c r="E144" i="2"/>
  <c r="D144" i="2"/>
  <c r="C144" i="2"/>
  <c r="N143" i="2"/>
  <c r="M143" i="2"/>
  <c r="L143" i="2"/>
  <c r="L144" i="2" s="1"/>
  <c r="K143" i="2"/>
  <c r="J143" i="2"/>
  <c r="J144" i="2" s="1"/>
  <c r="I143" i="2"/>
  <c r="I144" i="2" s="1"/>
  <c r="H143" i="2"/>
  <c r="H144" i="2" s="1"/>
  <c r="G143" i="2"/>
  <c r="G144" i="2" s="1"/>
  <c r="F143" i="2"/>
  <c r="E143" i="2"/>
  <c r="D143" i="2"/>
  <c r="C143" i="2"/>
  <c r="C141" i="2"/>
  <c r="B141" i="2"/>
  <c r="L139" i="2"/>
  <c r="K139" i="2"/>
  <c r="F139" i="2"/>
  <c r="D139" i="2"/>
  <c r="N138" i="2"/>
  <c r="M138" i="2"/>
  <c r="L138" i="2"/>
  <c r="K138" i="2"/>
  <c r="J138" i="2"/>
  <c r="I138" i="2"/>
  <c r="F138" i="2"/>
  <c r="D138" i="2"/>
  <c r="C138" i="2"/>
  <c r="N137" i="2"/>
  <c r="N139" i="2" s="1"/>
  <c r="M137" i="2"/>
  <c r="M139" i="2" s="1"/>
  <c r="L137" i="2"/>
  <c r="K137" i="2"/>
  <c r="J137" i="2"/>
  <c r="J139" i="2" s="1"/>
  <c r="I137" i="2"/>
  <c r="I139" i="2" s="1"/>
  <c r="H137" i="2"/>
  <c r="G137" i="2"/>
  <c r="F137" i="2"/>
  <c r="E137" i="2"/>
  <c r="D137" i="2"/>
  <c r="C137" i="2"/>
  <c r="C139" i="2" s="1"/>
  <c r="N136" i="2"/>
  <c r="M136" i="2"/>
  <c r="O136" i="2" s="1"/>
  <c r="L136" i="2"/>
  <c r="K136" i="2"/>
  <c r="J136" i="2"/>
  <c r="I136" i="2"/>
  <c r="H136" i="2"/>
  <c r="D136" i="2"/>
  <c r="C136" i="2"/>
  <c r="N135" i="2"/>
  <c r="M135" i="2"/>
  <c r="L135" i="2"/>
  <c r="K135" i="2"/>
  <c r="J135" i="2"/>
  <c r="I135" i="2"/>
  <c r="H135" i="2"/>
  <c r="G135" i="2"/>
  <c r="F135" i="2"/>
  <c r="D135" i="2"/>
  <c r="C135" i="2"/>
  <c r="N134" i="2"/>
  <c r="M134" i="2"/>
  <c r="O134" i="2" s="1"/>
  <c r="L134" i="2"/>
  <c r="K134" i="2"/>
  <c r="J134" i="2"/>
  <c r="I134" i="2"/>
  <c r="H134" i="2"/>
  <c r="G134" i="2"/>
  <c r="F134" i="2"/>
  <c r="E134" i="2"/>
  <c r="D134" i="2"/>
  <c r="C134" i="2"/>
  <c r="Q132" i="2"/>
  <c r="S132" i="2" s="1"/>
  <c r="Q131" i="2"/>
  <c r="S131" i="2" s="1"/>
  <c r="S130" i="2"/>
  <c r="Q130" i="2"/>
  <c r="C90" i="2"/>
  <c r="B90" i="2"/>
  <c r="C433" i="1"/>
  <c r="N429" i="1"/>
  <c r="N433" i="1" s="1"/>
  <c r="M429" i="1"/>
  <c r="L429" i="1"/>
  <c r="L433" i="1" s="1"/>
  <c r="K429" i="1"/>
  <c r="J429" i="1"/>
  <c r="J433" i="1" s="1"/>
  <c r="I429" i="1"/>
  <c r="H429" i="1"/>
  <c r="G429" i="1"/>
  <c r="F429" i="1"/>
  <c r="E429" i="1"/>
  <c r="D429" i="1"/>
  <c r="C429" i="1"/>
  <c r="N428" i="1"/>
  <c r="M428" i="1"/>
  <c r="L428" i="1"/>
  <c r="K428" i="1"/>
  <c r="J428" i="1"/>
  <c r="I428" i="1"/>
  <c r="H428" i="1"/>
  <c r="D428" i="1"/>
  <c r="C428" i="1"/>
  <c r="N427" i="1"/>
  <c r="M427" i="1"/>
  <c r="L427" i="1"/>
  <c r="K427" i="1"/>
  <c r="J427" i="1"/>
  <c r="I427" i="1"/>
  <c r="H427" i="1"/>
  <c r="G427" i="1"/>
  <c r="F427" i="1"/>
  <c r="D427" i="1"/>
  <c r="C427" i="1"/>
  <c r="N426" i="1"/>
  <c r="M426" i="1"/>
  <c r="L426" i="1"/>
  <c r="K426" i="1"/>
  <c r="J426" i="1"/>
  <c r="I426" i="1"/>
  <c r="H426" i="1"/>
  <c r="G426" i="1"/>
  <c r="F426" i="1"/>
  <c r="E426" i="1"/>
  <c r="D426" i="1"/>
  <c r="C426" i="1"/>
  <c r="F387" i="1"/>
  <c r="E385" i="1"/>
  <c r="N380" i="1"/>
  <c r="M380" i="1"/>
  <c r="L380" i="1"/>
  <c r="K380" i="1"/>
  <c r="J380" i="1"/>
  <c r="I380" i="1"/>
  <c r="H380" i="1"/>
  <c r="D380" i="1"/>
  <c r="C380" i="1"/>
  <c r="N379" i="1"/>
  <c r="M379" i="1"/>
  <c r="L379" i="1"/>
  <c r="K379" i="1"/>
  <c r="J379" i="1"/>
  <c r="I379" i="1"/>
  <c r="H379" i="1"/>
  <c r="D379" i="1"/>
  <c r="C379" i="1"/>
  <c r="N378" i="1"/>
  <c r="M378" i="1"/>
  <c r="L378" i="1"/>
  <c r="K378" i="1"/>
  <c r="J378" i="1"/>
  <c r="I378" i="1"/>
  <c r="H378" i="1"/>
  <c r="D378" i="1"/>
  <c r="C378" i="1"/>
  <c r="N377" i="1"/>
  <c r="M377" i="1"/>
  <c r="L377" i="1"/>
  <c r="K377" i="1"/>
  <c r="J377" i="1"/>
  <c r="I377" i="1"/>
  <c r="H377" i="1"/>
  <c r="D377" i="1"/>
  <c r="C377" i="1"/>
  <c r="N376" i="1"/>
  <c r="M376" i="1"/>
  <c r="L376" i="1"/>
  <c r="K376" i="1"/>
  <c r="J376" i="1"/>
  <c r="I376" i="1"/>
  <c r="H376" i="1"/>
  <c r="D376" i="1"/>
  <c r="C376" i="1"/>
  <c r="N375" i="1"/>
  <c r="M375" i="1"/>
  <c r="L375" i="1"/>
  <c r="K375" i="1"/>
  <c r="J375" i="1"/>
  <c r="I375" i="1"/>
  <c r="H375" i="1"/>
  <c r="D375" i="1"/>
  <c r="C375" i="1"/>
  <c r="N374" i="1"/>
  <c r="M374" i="1"/>
  <c r="L374" i="1"/>
  <c r="K374" i="1"/>
  <c r="J374" i="1"/>
  <c r="I374" i="1"/>
  <c r="I383" i="1" s="1"/>
  <c r="I394" i="1" s="1"/>
  <c r="H374" i="1"/>
  <c r="H383" i="1" s="1"/>
  <c r="H394" i="1" s="1"/>
  <c r="D374" i="1"/>
  <c r="C374" i="1"/>
  <c r="N373" i="1"/>
  <c r="M373" i="1"/>
  <c r="L373" i="1"/>
  <c r="K373" i="1"/>
  <c r="J373" i="1"/>
  <c r="I373" i="1"/>
  <c r="H373" i="1"/>
  <c r="D373" i="1"/>
  <c r="C373" i="1"/>
  <c r="N372" i="1"/>
  <c r="M372" i="1"/>
  <c r="L372" i="1"/>
  <c r="K372" i="1"/>
  <c r="J372" i="1"/>
  <c r="I372" i="1"/>
  <c r="H372" i="1"/>
  <c r="D372" i="1"/>
  <c r="C372" i="1"/>
  <c r="N368" i="1"/>
  <c r="M368" i="1"/>
  <c r="L368" i="1"/>
  <c r="K368" i="1"/>
  <c r="J368" i="1"/>
  <c r="I368" i="1"/>
  <c r="H368" i="1"/>
  <c r="G368" i="1"/>
  <c r="F368" i="1"/>
  <c r="D368" i="1"/>
  <c r="C368" i="1"/>
  <c r="N365" i="1"/>
  <c r="M365" i="1"/>
  <c r="L365" i="1"/>
  <c r="K365" i="1"/>
  <c r="J365" i="1"/>
  <c r="I365" i="1"/>
  <c r="F365" i="1"/>
  <c r="D365" i="1"/>
  <c r="C365" i="1"/>
  <c r="N364" i="1"/>
  <c r="M364" i="1"/>
  <c r="L364" i="1"/>
  <c r="K364" i="1"/>
  <c r="J364" i="1"/>
  <c r="I364" i="1"/>
  <c r="F364" i="1"/>
  <c r="D364" i="1"/>
  <c r="C364" i="1"/>
  <c r="N362" i="1"/>
  <c r="M362" i="1"/>
  <c r="L362" i="1"/>
  <c r="K362" i="1"/>
  <c r="J362" i="1"/>
  <c r="I362" i="1"/>
  <c r="H362" i="1"/>
  <c r="G362" i="1"/>
  <c r="F362" i="1"/>
  <c r="D362" i="1"/>
  <c r="C362" i="1"/>
  <c r="N360" i="1"/>
  <c r="M360" i="1"/>
  <c r="L360" i="1"/>
  <c r="L382" i="1" s="1"/>
  <c r="L393" i="1" s="1"/>
  <c r="K360" i="1"/>
  <c r="K386" i="1" s="1"/>
  <c r="J360" i="1"/>
  <c r="I360" i="1"/>
  <c r="F360" i="1"/>
  <c r="D360" i="1"/>
  <c r="C360" i="1"/>
  <c r="N359" i="1"/>
  <c r="M359" i="1"/>
  <c r="L359" i="1"/>
  <c r="K359" i="1"/>
  <c r="J359" i="1"/>
  <c r="J386" i="1" s="1"/>
  <c r="I359" i="1"/>
  <c r="F359" i="1"/>
  <c r="D359" i="1"/>
  <c r="C359" i="1"/>
  <c r="N357" i="1"/>
  <c r="M357" i="1"/>
  <c r="M382" i="1" s="1"/>
  <c r="M393" i="1" s="1"/>
  <c r="L357" i="1"/>
  <c r="K357" i="1"/>
  <c r="J357" i="1"/>
  <c r="I357" i="1"/>
  <c r="H357" i="1"/>
  <c r="H382" i="1" s="1"/>
  <c r="H393" i="1" s="1"/>
  <c r="G357" i="1"/>
  <c r="F357" i="1"/>
  <c r="D357" i="1"/>
  <c r="C357" i="1"/>
  <c r="N355" i="1"/>
  <c r="M355" i="1"/>
  <c r="L355" i="1"/>
  <c r="K355" i="1"/>
  <c r="J355" i="1"/>
  <c r="I355" i="1"/>
  <c r="F355" i="1"/>
  <c r="E355" i="1"/>
  <c r="D355" i="1"/>
  <c r="C355" i="1"/>
  <c r="N353" i="1"/>
  <c r="M353" i="1"/>
  <c r="L353" i="1"/>
  <c r="K353" i="1"/>
  <c r="J353" i="1"/>
  <c r="I353" i="1"/>
  <c r="F353" i="1"/>
  <c r="E353" i="1"/>
  <c r="D353" i="1"/>
  <c r="C353" i="1"/>
  <c r="N351" i="1"/>
  <c r="M351" i="1"/>
  <c r="L351" i="1"/>
  <c r="K351" i="1"/>
  <c r="J351" i="1"/>
  <c r="I351" i="1"/>
  <c r="F351" i="1"/>
  <c r="E351" i="1"/>
  <c r="D351" i="1"/>
  <c r="C351" i="1"/>
  <c r="N349" i="1"/>
  <c r="M349" i="1"/>
  <c r="L349" i="1"/>
  <c r="K349" i="1"/>
  <c r="J349" i="1"/>
  <c r="I349" i="1"/>
  <c r="F349" i="1"/>
  <c r="E349" i="1"/>
  <c r="E384" i="1" s="1"/>
  <c r="E395" i="1" s="1"/>
  <c r="D349" i="1"/>
  <c r="D385" i="1" s="1"/>
  <c r="C349" i="1"/>
  <c r="N347" i="1"/>
  <c r="M347" i="1"/>
  <c r="L347" i="1"/>
  <c r="K347" i="1"/>
  <c r="J347" i="1"/>
  <c r="I347" i="1"/>
  <c r="H347" i="1"/>
  <c r="G347" i="1"/>
  <c r="F347" i="1"/>
  <c r="E347" i="1"/>
  <c r="D347" i="1"/>
  <c r="C347" i="1"/>
  <c r="N346" i="1"/>
  <c r="M346" i="1"/>
  <c r="L346" i="1"/>
  <c r="L385" i="1" s="1"/>
  <c r="K346" i="1"/>
  <c r="J346" i="1"/>
  <c r="I346" i="1"/>
  <c r="H346" i="1"/>
  <c r="G346" i="1"/>
  <c r="G388" i="1" s="1"/>
  <c r="F346" i="1"/>
  <c r="E346" i="1"/>
  <c r="D346" i="1"/>
  <c r="C346" i="1"/>
  <c r="N345" i="1"/>
  <c r="N381" i="1" s="1"/>
  <c r="M345" i="1"/>
  <c r="L345" i="1"/>
  <c r="K345" i="1"/>
  <c r="J345" i="1"/>
  <c r="I345" i="1"/>
  <c r="I388" i="1" s="1"/>
  <c r="H345" i="1"/>
  <c r="H388" i="1" s="1"/>
  <c r="G345" i="1"/>
  <c r="F345" i="1"/>
  <c r="E345" i="1"/>
  <c r="D345" i="1"/>
  <c r="C345" i="1"/>
  <c r="N331" i="1"/>
  <c r="M331" i="1"/>
  <c r="L331" i="1"/>
  <c r="K331" i="1"/>
  <c r="J331" i="1"/>
  <c r="I331" i="1"/>
  <c r="H331" i="1"/>
  <c r="D331" i="1"/>
  <c r="C331" i="1"/>
  <c r="N330" i="1"/>
  <c r="M330" i="1"/>
  <c r="L330" i="1"/>
  <c r="K330" i="1"/>
  <c r="J330" i="1"/>
  <c r="I330" i="1"/>
  <c r="H330" i="1"/>
  <c r="D330" i="1"/>
  <c r="C330" i="1"/>
  <c r="N329" i="1"/>
  <c r="M329" i="1"/>
  <c r="L329" i="1"/>
  <c r="K329" i="1"/>
  <c r="J329" i="1"/>
  <c r="I329" i="1"/>
  <c r="H329" i="1"/>
  <c r="D329" i="1"/>
  <c r="C329" i="1"/>
  <c r="N328" i="1"/>
  <c r="M328" i="1"/>
  <c r="L328" i="1"/>
  <c r="K328" i="1"/>
  <c r="J328" i="1"/>
  <c r="I328" i="1"/>
  <c r="H328" i="1"/>
  <c r="D328" i="1"/>
  <c r="C328" i="1"/>
  <c r="N327" i="1"/>
  <c r="M327" i="1"/>
  <c r="L327" i="1"/>
  <c r="K327" i="1"/>
  <c r="J327" i="1"/>
  <c r="I327" i="1"/>
  <c r="H327" i="1"/>
  <c r="D327" i="1"/>
  <c r="C327" i="1"/>
  <c r="N326" i="1"/>
  <c r="M326" i="1"/>
  <c r="L326" i="1"/>
  <c r="K326" i="1"/>
  <c r="J326" i="1"/>
  <c r="I326" i="1"/>
  <c r="I338" i="1" s="1"/>
  <c r="H326" i="1"/>
  <c r="D326" i="1"/>
  <c r="C326" i="1"/>
  <c r="N325" i="1"/>
  <c r="M325" i="1"/>
  <c r="L325" i="1"/>
  <c r="K325" i="1"/>
  <c r="J325" i="1"/>
  <c r="I325" i="1"/>
  <c r="H325" i="1"/>
  <c r="D325" i="1"/>
  <c r="C325" i="1"/>
  <c r="N324" i="1"/>
  <c r="M324" i="1"/>
  <c r="L324" i="1"/>
  <c r="K324" i="1"/>
  <c r="J324" i="1"/>
  <c r="I324" i="1"/>
  <c r="H324" i="1"/>
  <c r="D324" i="1"/>
  <c r="C324" i="1"/>
  <c r="N323" i="1"/>
  <c r="M323" i="1"/>
  <c r="L323" i="1"/>
  <c r="K323" i="1"/>
  <c r="J323" i="1"/>
  <c r="I323" i="1"/>
  <c r="I334" i="1" s="1"/>
  <c r="H323" i="1"/>
  <c r="D323" i="1"/>
  <c r="D338" i="1" s="1"/>
  <c r="C323" i="1"/>
  <c r="N319" i="1"/>
  <c r="M319" i="1"/>
  <c r="L319" i="1"/>
  <c r="K319" i="1"/>
  <c r="J319" i="1"/>
  <c r="I319" i="1"/>
  <c r="D319" i="1"/>
  <c r="C319" i="1"/>
  <c r="N316" i="1"/>
  <c r="M316" i="1"/>
  <c r="L316" i="1"/>
  <c r="K316" i="1"/>
  <c r="J316" i="1"/>
  <c r="I316" i="1"/>
  <c r="F316" i="1"/>
  <c r="D316" i="1"/>
  <c r="C316" i="1"/>
  <c r="N315" i="1"/>
  <c r="M315" i="1"/>
  <c r="L315" i="1"/>
  <c r="K315" i="1"/>
  <c r="J315" i="1"/>
  <c r="I315" i="1"/>
  <c r="F315" i="1"/>
  <c r="D315" i="1"/>
  <c r="C315" i="1"/>
  <c r="N313" i="1"/>
  <c r="M313" i="1"/>
  <c r="L313" i="1"/>
  <c r="K313" i="1"/>
  <c r="J313" i="1"/>
  <c r="I313" i="1"/>
  <c r="D313" i="1"/>
  <c r="C313" i="1"/>
  <c r="N311" i="1"/>
  <c r="M311" i="1"/>
  <c r="L311" i="1"/>
  <c r="K311" i="1"/>
  <c r="J311" i="1"/>
  <c r="I311" i="1"/>
  <c r="F311" i="1"/>
  <c r="D311" i="1"/>
  <c r="C311" i="1"/>
  <c r="N310" i="1"/>
  <c r="M310" i="1"/>
  <c r="L310" i="1"/>
  <c r="K310" i="1"/>
  <c r="J310" i="1"/>
  <c r="I310" i="1"/>
  <c r="F310" i="1"/>
  <c r="F337" i="1" s="1"/>
  <c r="D310" i="1"/>
  <c r="C310" i="1"/>
  <c r="N308" i="1"/>
  <c r="M308" i="1"/>
  <c r="L308" i="1"/>
  <c r="K308" i="1"/>
  <c r="K337" i="1" s="1"/>
  <c r="J308" i="1"/>
  <c r="I308" i="1"/>
  <c r="D308" i="1"/>
  <c r="C308" i="1"/>
  <c r="N306" i="1"/>
  <c r="M306" i="1"/>
  <c r="L306" i="1"/>
  <c r="K306" i="1"/>
  <c r="J306" i="1"/>
  <c r="I306" i="1"/>
  <c r="F306" i="1"/>
  <c r="E306" i="1"/>
  <c r="D306" i="1"/>
  <c r="C306" i="1"/>
  <c r="N304" i="1"/>
  <c r="M304" i="1"/>
  <c r="L304" i="1"/>
  <c r="K304" i="1"/>
  <c r="J304" i="1"/>
  <c r="I304" i="1"/>
  <c r="F304" i="1"/>
  <c r="E304" i="1"/>
  <c r="D304" i="1"/>
  <c r="C304" i="1"/>
  <c r="N302" i="1"/>
  <c r="M302" i="1"/>
  <c r="L302" i="1"/>
  <c r="K302" i="1"/>
  <c r="J302" i="1"/>
  <c r="I302" i="1"/>
  <c r="F302" i="1"/>
  <c r="E302" i="1"/>
  <c r="D302" i="1"/>
  <c r="C302" i="1"/>
  <c r="N300" i="1"/>
  <c r="M300" i="1"/>
  <c r="L300" i="1"/>
  <c r="K300" i="1"/>
  <c r="J300" i="1"/>
  <c r="I300" i="1"/>
  <c r="F300" i="1"/>
  <c r="F336" i="1" s="1"/>
  <c r="E300" i="1"/>
  <c r="E335" i="1" s="1"/>
  <c r="D300" i="1"/>
  <c r="C300" i="1"/>
  <c r="N298" i="1"/>
  <c r="M298" i="1"/>
  <c r="L298" i="1"/>
  <c r="K298" i="1"/>
  <c r="J298" i="1"/>
  <c r="I298" i="1"/>
  <c r="E298" i="1"/>
  <c r="D298" i="1"/>
  <c r="C298" i="1"/>
  <c r="N297" i="1"/>
  <c r="M297" i="1"/>
  <c r="L297" i="1"/>
  <c r="K297" i="1"/>
  <c r="J297" i="1"/>
  <c r="I297" i="1"/>
  <c r="E297" i="1"/>
  <c r="D297" i="1"/>
  <c r="C297" i="1"/>
  <c r="N296" i="1"/>
  <c r="N332" i="1" s="1"/>
  <c r="M296" i="1"/>
  <c r="L296" i="1"/>
  <c r="K296" i="1"/>
  <c r="J296" i="1"/>
  <c r="I296" i="1"/>
  <c r="E296" i="1"/>
  <c r="D296" i="1"/>
  <c r="C296" i="1"/>
  <c r="J284" i="1"/>
  <c r="N282" i="1"/>
  <c r="M282" i="1"/>
  <c r="L282" i="1"/>
  <c r="K282" i="1"/>
  <c r="J282" i="1"/>
  <c r="I282" i="1"/>
  <c r="H282" i="1"/>
  <c r="D282" i="1"/>
  <c r="C282" i="1"/>
  <c r="N281" i="1"/>
  <c r="M281" i="1"/>
  <c r="L281" i="1"/>
  <c r="K281" i="1"/>
  <c r="J281" i="1"/>
  <c r="I281" i="1"/>
  <c r="H281" i="1"/>
  <c r="D281" i="1"/>
  <c r="C281" i="1"/>
  <c r="N280" i="1"/>
  <c r="M280" i="1"/>
  <c r="L280" i="1"/>
  <c r="K280" i="1"/>
  <c r="J280" i="1"/>
  <c r="I280" i="1"/>
  <c r="H280" i="1"/>
  <c r="D280" i="1"/>
  <c r="C280" i="1"/>
  <c r="N279" i="1"/>
  <c r="M279" i="1"/>
  <c r="L279" i="1"/>
  <c r="K279" i="1"/>
  <c r="J279" i="1"/>
  <c r="I279" i="1"/>
  <c r="H279" i="1"/>
  <c r="D279" i="1"/>
  <c r="C279" i="1"/>
  <c r="N278" i="1"/>
  <c r="M278" i="1"/>
  <c r="L278" i="1"/>
  <c r="K278" i="1"/>
  <c r="J278" i="1"/>
  <c r="I278" i="1"/>
  <c r="H278" i="1"/>
  <c r="D278" i="1"/>
  <c r="C278" i="1"/>
  <c r="N277" i="1"/>
  <c r="N285" i="1" s="1"/>
  <c r="M277" i="1"/>
  <c r="M285" i="1" s="1"/>
  <c r="L277" i="1"/>
  <c r="K277" i="1"/>
  <c r="J277" i="1"/>
  <c r="I277" i="1"/>
  <c r="H277" i="1"/>
  <c r="D277" i="1"/>
  <c r="C277" i="1"/>
  <c r="N276" i="1"/>
  <c r="M276" i="1"/>
  <c r="L276" i="1"/>
  <c r="L289" i="1" s="1"/>
  <c r="K276" i="1"/>
  <c r="J276" i="1"/>
  <c r="I276" i="1"/>
  <c r="H276" i="1"/>
  <c r="D276" i="1"/>
  <c r="D289" i="1" s="1"/>
  <c r="C276" i="1"/>
  <c r="C289" i="1" s="1"/>
  <c r="N275" i="1"/>
  <c r="M275" i="1"/>
  <c r="L275" i="1"/>
  <c r="K275" i="1"/>
  <c r="J275" i="1"/>
  <c r="I275" i="1"/>
  <c r="H275" i="1"/>
  <c r="D275" i="1"/>
  <c r="C275" i="1"/>
  <c r="N274" i="1"/>
  <c r="M274" i="1"/>
  <c r="L274" i="1"/>
  <c r="K274" i="1"/>
  <c r="J274" i="1"/>
  <c r="I274" i="1"/>
  <c r="H274" i="1"/>
  <c r="H289" i="1" s="1"/>
  <c r="D274" i="1"/>
  <c r="C274" i="1"/>
  <c r="N270" i="1"/>
  <c r="M270" i="1"/>
  <c r="L270" i="1"/>
  <c r="K270" i="1"/>
  <c r="J270" i="1"/>
  <c r="I270" i="1"/>
  <c r="H270" i="1"/>
  <c r="G270" i="1"/>
  <c r="F270" i="1"/>
  <c r="D270" i="1"/>
  <c r="C270" i="1"/>
  <c r="N267" i="1"/>
  <c r="M267" i="1"/>
  <c r="L267" i="1"/>
  <c r="K267" i="1"/>
  <c r="J267" i="1"/>
  <c r="I267" i="1"/>
  <c r="F267" i="1"/>
  <c r="D267" i="1"/>
  <c r="C267" i="1"/>
  <c r="N266" i="1"/>
  <c r="M266" i="1"/>
  <c r="L266" i="1"/>
  <c r="K266" i="1"/>
  <c r="J266" i="1"/>
  <c r="I266" i="1"/>
  <c r="F266" i="1"/>
  <c r="D266" i="1"/>
  <c r="C266" i="1"/>
  <c r="N264" i="1"/>
  <c r="M264" i="1"/>
  <c r="L264" i="1"/>
  <c r="K264" i="1"/>
  <c r="J264" i="1"/>
  <c r="I264" i="1"/>
  <c r="H264" i="1"/>
  <c r="H288" i="1" s="1"/>
  <c r="G264" i="1"/>
  <c r="F264" i="1"/>
  <c r="D264" i="1"/>
  <c r="C264" i="1"/>
  <c r="N262" i="1"/>
  <c r="M262" i="1"/>
  <c r="L262" i="1"/>
  <c r="K262" i="1"/>
  <c r="J262" i="1"/>
  <c r="I262" i="1"/>
  <c r="I288" i="1" s="1"/>
  <c r="F262" i="1"/>
  <c r="D262" i="1"/>
  <c r="C262" i="1"/>
  <c r="N261" i="1"/>
  <c r="M261" i="1"/>
  <c r="L261" i="1"/>
  <c r="K261" i="1"/>
  <c r="J261" i="1"/>
  <c r="I261" i="1"/>
  <c r="F261" i="1"/>
  <c r="D261" i="1"/>
  <c r="C261" i="1"/>
  <c r="N259" i="1"/>
  <c r="M259" i="1"/>
  <c r="L259" i="1"/>
  <c r="K259" i="1"/>
  <c r="K288" i="1" s="1"/>
  <c r="J259" i="1"/>
  <c r="I259" i="1"/>
  <c r="H259" i="1"/>
  <c r="G259" i="1"/>
  <c r="F259" i="1"/>
  <c r="D259" i="1"/>
  <c r="C259" i="1"/>
  <c r="N257" i="1"/>
  <c r="M257" i="1"/>
  <c r="L257" i="1"/>
  <c r="K257" i="1"/>
  <c r="J257" i="1"/>
  <c r="I257" i="1"/>
  <c r="F257" i="1"/>
  <c r="E257" i="1"/>
  <c r="D257" i="1"/>
  <c r="D283" i="1" s="1"/>
  <c r="C257" i="1"/>
  <c r="N255" i="1"/>
  <c r="M255" i="1"/>
  <c r="L255" i="1"/>
  <c r="K255" i="1"/>
  <c r="J255" i="1"/>
  <c r="I255" i="1"/>
  <c r="F255" i="1"/>
  <c r="E255" i="1"/>
  <c r="D255" i="1"/>
  <c r="C255" i="1"/>
  <c r="N253" i="1"/>
  <c r="M253" i="1"/>
  <c r="L253" i="1"/>
  <c r="K253" i="1"/>
  <c r="J253" i="1"/>
  <c r="I253" i="1"/>
  <c r="F253" i="1"/>
  <c r="E253" i="1"/>
  <c r="D253" i="1"/>
  <c r="C253" i="1"/>
  <c r="N251" i="1"/>
  <c r="M251" i="1"/>
  <c r="L251" i="1"/>
  <c r="K251" i="1"/>
  <c r="J251" i="1"/>
  <c r="I251" i="1"/>
  <c r="F251" i="1"/>
  <c r="E251" i="1"/>
  <c r="D251" i="1"/>
  <c r="C251" i="1"/>
  <c r="N249" i="1"/>
  <c r="M249" i="1"/>
  <c r="L249" i="1"/>
  <c r="K249" i="1"/>
  <c r="J249" i="1"/>
  <c r="I249" i="1"/>
  <c r="H249" i="1"/>
  <c r="G249" i="1"/>
  <c r="F249" i="1"/>
  <c r="E249" i="1"/>
  <c r="D249" i="1"/>
  <c r="C249" i="1"/>
  <c r="N248" i="1"/>
  <c r="M248" i="1"/>
  <c r="L248" i="1"/>
  <c r="K248" i="1"/>
  <c r="J248" i="1"/>
  <c r="J286" i="1" s="1"/>
  <c r="I248" i="1"/>
  <c r="H248" i="1"/>
  <c r="G248" i="1"/>
  <c r="F248" i="1"/>
  <c r="E248" i="1"/>
  <c r="D248" i="1"/>
  <c r="C248" i="1"/>
  <c r="N247" i="1"/>
  <c r="M247" i="1"/>
  <c r="M287" i="1" s="1"/>
  <c r="L247" i="1"/>
  <c r="L283" i="1" s="1"/>
  <c r="K247" i="1"/>
  <c r="J247" i="1"/>
  <c r="I247" i="1"/>
  <c r="H247" i="1"/>
  <c r="G247" i="1"/>
  <c r="G283" i="1" s="1"/>
  <c r="F247" i="1"/>
  <c r="F286" i="1" s="1"/>
  <c r="E247" i="1"/>
  <c r="D247" i="1"/>
  <c r="C247" i="1"/>
  <c r="N233" i="1"/>
  <c r="M233" i="1"/>
  <c r="L233" i="1"/>
  <c r="K233" i="1"/>
  <c r="J233" i="1"/>
  <c r="I233" i="1"/>
  <c r="H233" i="1"/>
  <c r="D233" i="1"/>
  <c r="C233" i="1"/>
  <c r="N232" i="1"/>
  <c r="M232" i="1"/>
  <c r="L232" i="1"/>
  <c r="K232" i="1"/>
  <c r="J232" i="1"/>
  <c r="I232" i="1"/>
  <c r="H232" i="1"/>
  <c r="D232" i="1"/>
  <c r="C232" i="1"/>
  <c r="N231" i="1"/>
  <c r="M231" i="1"/>
  <c r="L231" i="1"/>
  <c r="K231" i="1"/>
  <c r="J231" i="1"/>
  <c r="I231" i="1"/>
  <c r="H231" i="1"/>
  <c r="D231" i="1"/>
  <c r="C231" i="1"/>
  <c r="N230" i="1"/>
  <c r="M230" i="1"/>
  <c r="L230" i="1"/>
  <c r="K230" i="1"/>
  <c r="J230" i="1"/>
  <c r="I230" i="1"/>
  <c r="H230" i="1"/>
  <c r="D230" i="1"/>
  <c r="C230" i="1"/>
  <c r="N229" i="1"/>
  <c r="M229" i="1"/>
  <c r="L229" i="1"/>
  <c r="K229" i="1"/>
  <c r="J229" i="1"/>
  <c r="I229" i="1"/>
  <c r="H229" i="1"/>
  <c r="D229" i="1"/>
  <c r="C229" i="1"/>
  <c r="N228" i="1"/>
  <c r="M228" i="1"/>
  <c r="L228" i="1"/>
  <c r="K228" i="1"/>
  <c r="J228" i="1"/>
  <c r="I228" i="1"/>
  <c r="H228" i="1"/>
  <c r="D228" i="1"/>
  <c r="C228" i="1"/>
  <c r="N227" i="1"/>
  <c r="M227" i="1"/>
  <c r="L227" i="1"/>
  <c r="K227" i="1"/>
  <c r="J227" i="1"/>
  <c r="I227" i="1"/>
  <c r="H227" i="1"/>
  <c r="D227" i="1"/>
  <c r="C227" i="1"/>
  <c r="N226" i="1"/>
  <c r="M226" i="1"/>
  <c r="L226" i="1"/>
  <c r="K226" i="1"/>
  <c r="J226" i="1"/>
  <c r="I226" i="1"/>
  <c r="H226" i="1"/>
  <c r="D226" i="1"/>
  <c r="C226" i="1"/>
  <c r="N225" i="1"/>
  <c r="N236" i="1" s="1"/>
  <c r="M225" i="1"/>
  <c r="L225" i="1"/>
  <c r="L240" i="1" s="1"/>
  <c r="K225" i="1"/>
  <c r="J225" i="1"/>
  <c r="I225" i="1"/>
  <c r="H225" i="1"/>
  <c r="D225" i="1"/>
  <c r="C225" i="1"/>
  <c r="N221" i="1"/>
  <c r="M221" i="1"/>
  <c r="L221" i="1"/>
  <c r="K221" i="1"/>
  <c r="J221" i="1"/>
  <c r="I221" i="1"/>
  <c r="H221" i="1"/>
  <c r="G221" i="1"/>
  <c r="G235" i="1" s="1"/>
  <c r="F221" i="1"/>
  <c r="D221" i="1"/>
  <c r="C221" i="1"/>
  <c r="N218" i="1"/>
  <c r="M218" i="1"/>
  <c r="M235" i="1" s="1"/>
  <c r="L218" i="1"/>
  <c r="K218" i="1"/>
  <c r="J218" i="1"/>
  <c r="I218" i="1"/>
  <c r="F218" i="1"/>
  <c r="D218" i="1"/>
  <c r="C218" i="1"/>
  <c r="N217" i="1"/>
  <c r="M217" i="1"/>
  <c r="L217" i="1"/>
  <c r="K217" i="1"/>
  <c r="J217" i="1"/>
  <c r="I217" i="1"/>
  <c r="F217" i="1"/>
  <c r="D217" i="1"/>
  <c r="C217" i="1"/>
  <c r="N215" i="1"/>
  <c r="M215" i="1"/>
  <c r="L215" i="1"/>
  <c r="K215" i="1"/>
  <c r="J215" i="1"/>
  <c r="I215" i="1"/>
  <c r="H215" i="1"/>
  <c r="G215" i="1"/>
  <c r="F215" i="1"/>
  <c r="D215" i="1"/>
  <c r="C215" i="1"/>
  <c r="C241" i="1" s="1"/>
  <c r="N213" i="1"/>
  <c r="M213" i="1"/>
  <c r="L213" i="1"/>
  <c r="K213" i="1"/>
  <c r="J213" i="1"/>
  <c r="I213" i="1"/>
  <c r="F213" i="1"/>
  <c r="D213" i="1"/>
  <c r="C213" i="1"/>
  <c r="N212" i="1"/>
  <c r="M212" i="1"/>
  <c r="L212" i="1"/>
  <c r="K212" i="1"/>
  <c r="J212" i="1"/>
  <c r="I212" i="1"/>
  <c r="I239" i="1" s="1"/>
  <c r="F212" i="1"/>
  <c r="F235" i="1" s="1"/>
  <c r="D212" i="1"/>
  <c r="C212" i="1"/>
  <c r="N210" i="1"/>
  <c r="M210" i="1"/>
  <c r="L210" i="1"/>
  <c r="K210" i="1"/>
  <c r="J210" i="1"/>
  <c r="I210" i="1"/>
  <c r="H210" i="1"/>
  <c r="G210" i="1"/>
  <c r="F210" i="1"/>
  <c r="D210" i="1"/>
  <c r="C210" i="1"/>
  <c r="N208" i="1"/>
  <c r="M208" i="1"/>
  <c r="L208" i="1"/>
  <c r="K208" i="1"/>
  <c r="J208" i="1"/>
  <c r="I208" i="1"/>
  <c r="F208" i="1"/>
  <c r="E208" i="1"/>
  <c r="D208" i="1"/>
  <c r="C208" i="1"/>
  <c r="N206" i="1"/>
  <c r="M206" i="1"/>
  <c r="L206" i="1"/>
  <c r="K206" i="1"/>
  <c r="J206" i="1"/>
  <c r="I206" i="1"/>
  <c r="F206" i="1"/>
  <c r="E206" i="1"/>
  <c r="D206" i="1"/>
  <c r="C206" i="1"/>
  <c r="N204" i="1"/>
  <c r="M204" i="1"/>
  <c r="L204" i="1"/>
  <c r="K204" i="1"/>
  <c r="J204" i="1"/>
  <c r="I204" i="1"/>
  <c r="F204" i="1"/>
  <c r="E204" i="1"/>
  <c r="D204" i="1"/>
  <c r="C204" i="1"/>
  <c r="N202" i="1"/>
  <c r="M202" i="1"/>
  <c r="L202" i="1"/>
  <c r="K202" i="1"/>
  <c r="J202" i="1"/>
  <c r="I202" i="1"/>
  <c r="F202" i="1"/>
  <c r="E202" i="1"/>
  <c r="D202" i="1"/>
  <c r="C202" i="1"/>
  <c r="N200" i="1"/>
  <c r="M200" i="1"/>
  <c r="L200" i="1"/>
  <c r="K200" i="1"/>
  <c r="J200" i="1"/>
  <c r="I200" i="1"/>
  <c r="H200" i="1"/>
  <c r="G200" i="1"/>
  <c r="F200" i="1"/>
  <c r="E200" i="1"/>
  <c r="E238" i="1" s="1"/>
  <c r="D200" i="1"/>
  <c r="C200" i="1"/>
  <c r="N199" i="1"/>
  <c r="M199" i="1"/>
  <c r="L199" i="1"/>
  <c r="K199" i="1"/>
  <c r="J199" i="1"/>
  <c r="I199" i="1"/>
  <c r="H199" i="1"/>
  <c r="G199" i="1"/>
  <c r="F199" i="1"/>
  <c r="E199" i="1"/>
  <c r="D199" i="1"/>
  <c r="C199" i="1"/>
  <c r="N198" i="1"/>
  <c r="M198" i="1"/>
  <c r="L198" i="1"/>
  <c r="L237" i="1" s="1"/>
  <c r="K198" i="1"/>
  <c r="J198" i="1"/>
  <c r="I198" i="1"/>
  <c r="H198" i="1"/>
  <c r="H238" i="1" s="1"/>
  <c r="G198" i="1"/>
  <c r="G238" i="1" s="1"/>
  <c r="F198" i="1"/>
  <c r="E198" i="1"/>
  <c r="D198" i="1"/>
  <c r="C198" i="1"/>
  <c r="L185" i="1"/>
  <c r="G184" i="1"/>
  <c r="N182" i="1"/>
  <c r="M182" i="1"/>
  <c r="L182" i="1"/>
  <c r="K182" i="1"/>
  <c r="J182" i="1"/>
  <c r="I182" i="1"/>
  <c r="H182" i="1"/>
  <c r="D182" i="1"/>
  <c r="C182" i="1"/>
  <c r="N181" i="1"/>
  <c r="M181" i="1"/>
  <c r="L181" i="1"/>
  <c r="K181" i="1"/>
  <c r="J181" i="1"/>
  <c r="I181" i="1"/>
  <c r="H181" i="1"/>
  <c r="D181" i="1"/>
  <c r="C181" i="1"/>
  <c r="N180" i="1"/>
  <c r="M180" i="1"/>
  <c r="L180" i="1"/>
  <c r="K180" i="1"/>
  <c r="J180" i="1"/>
  <c r="I180" i="1"/>
  <c r="H180" i="1"/>
  <c r="D180" i="1"/>
  <c r="C180" i="1"/>
  <c r="N179" i="1"/>
  <c r="M179" i="1"/>
  <c r="M189" i="1" s="1"/>
  <c r="L179" i="1"/>
  <c r="K179" i="1"/>
  <c r="J179" i="1"/>
  <c r="I179" i="1"/>
  <c r="H179" i="1"/>
  <c r="D179" i="1"/>
  <c r="C179" i="1"/>
  <c r="N178" i="1"/>
  <c r="M178" i="1"/>
  <c r="L178" i="1"/>
  <c r="K178" i="1"/>
  <c r="J178" i="1"/>
  <c r="I178" i="1"/>
  <c r="H178" i="1"/>
  <c r="D178" i="1"/>
  <c r="C178" i="1"/>
  <c r="N177" i="1"/>
  <c r="M177" i="1"/>
  <c r="L177" i="1"/>
  <c r="K177" i="1"/>
  <c r="J177" i="1"/>
  <c r="I177" i="1"/>
  <c r="H177" i="1"/>
  <c r="D177" i="1"/>
  <c r="C177" i="1"/>
  <c r="N176" i="1"/>
  <c r="M176" i="1"/>
  <c r="L176" i="1"/>
  <c r="K176" i="1"/>
  <c r="J176" i="1"/>
  <c r="I176" i="1"/>
  <c r="H176" i="1"/>
  <c r="D176" i="1"/>
  <c r="C176" i="1"/>
  <c r="N175" i="1"/>
  <c r="M175" i="1"/>
  <c r="L175" i="1"/>
  <c r="K175" i="1"/>
  <c r="J175" i="1"/>
  <c r="I175" i="1"/>
  <c r="H175" i="1"/>
  <c r="D175" i="1"/>
  <c r="C175" i="1"/>
  <c r="N174" i="1"/>
  <c r="M174" i="1"/>
  <c r="L174" i="1"/>
  <c r="K174" i="1"/>
  <c r="J174" i="1"/>
  <c r="J185" i="1" s="1"/>
  <c r="I174" i="1"/>
  <c r="H174" i="1"/>
  <c r="D174" i="1"/>
  <c r="C174" i="1"/>
  <c r="N170" i="1"/>
  <c r="M170" i="1"/>
  <c r="L170" i="1"/>
  <c r="K170" i="1"/>
  <c r="J170" i="1"/>
  <c r="I170" i="1"/>
  <c r="H170" i="1"/>
  <c r="G170" i="1"/>
  <c r="F170" i="1"/>
  <c r="D170" i="1"/>
  <c r="C170" i="1"/>
  <c r="N167" i="1"/>
  <c r="M167" i="1"/>
  <c r="L167" i="1"/>
  <c r="K167" i="1"/>
  <c r="J167" i="1"/>
  <c r="I167" i="1"/>
  <c r="F167" i="1"/>
  <c r="D167" i="1"/>
  <c r="C167" i="1"/>
  <c r="N166" i="1"/>
  <c r="M166" i="1"/>
  <c r="L166" i="1"/>
  <c r="K166" i="1"/>
  <c r="J166" i="1"/>
  <c r="I166" i="1"/>
  <c r="F166" i="1"/>
  <c r="D166" i="1"/>
  <c r="C166" i="1"/>
  <c r="N164" i="1"/>
  <c r="M164" i="1"/>
  <c r="L164" i="1"/>
  <c r="K164" i="1"/>
  <c r="J164" i="1"/>
  <c r="I164" i="1"/>
  <c r="H164" i="1"/>
  <c r="G164" i="1"/>
  <c r="F164" i="1"/>
  <c r="D164" i="1"/>
  <c r="C164" i="1"/>
  <c r="N162" i="1"/>
  <c r="M162" i="1"/>
  <c r="L162" i="1"/>
  <c r="K162" i="1"/>
  <c r="J162" i="1"/>
  <c r="I162" i="1"/>
  <c r="F162" i="1"/>
  <c r="D162" i="1"/>
  <c r="C162" i="1"/>
  <c r="N161" i="1"/>
  <c r="M161" i="1"/>
  <c r="L161" i="1"/>
  <c r="K161" i="1"/>
  <c r="J161" i="1"/>
  <c r="I161" i="1"/>
  <c r="F161" i="1"/>
  <c r="D161" i="1"/>
  <c r="C161" i="1"/>
  <c r="N159" i="1"/>
  <c r="M159" i="1"/>
  <c r="M184" i="1" s="1"/>
  <c r="L159" i="1"/>
  <c r="K159" i="1"/>
  <c r="J159" i="1"/>
  <c r="J184" i="1" s="1"/>
  <c r="I159" i="1"/>
  <c r="H159" i="1"/>
  <c r="G159" i="1"/>
  <c r="F159" i="1"/>
  <c r="D159" i="1"/>
  <c r="D188" i="1" s="1"/>
  <c r="C159" i="1"/>
  <c r="N157" i="1"/>
  <c r="M157" i="1"/>
  <c r="L157" i="1"/>
  <c r="K157" i="1"/>
  <c r="J157" i="1"/>
  <c r="I157" i="1"/>
  <c r="F157" i="1"/>
  <c r="E157" i="1"/>
  <c r="D157" i="1"/>
  <c r="C157" i="1"/>
  <c r="N155" i="1"/>
  <c r="M155" i="1"/>
  <c r="L155" i="1"/>
  <c r="K155" i="1"/>
  <c r="J155" i="1"/>
  <c r="I155" i="1"/>
  <c r="F155" i="1"/>
  <c r="E155" i="1"/>
  <c r="D155" i="1"/>
  <c r="C155" i="1"/>
  <c r="N153" i="1"/>
  <c r="M153" i="1"/>
  <c r="L153" i="1"/>
  <c r="K153" i="1"/>
  <c r="J153" i="1"/>
  <c r="I153" i="1"/>
  <c r="F153" i="1"/>
  <c r="E153" i="1"/>
  <c r="D153" i="1"/>
  <c r="C153" i="1"/>
  <c r="N151" i="1"/>
  <c r="M151" i="1"/>
  <c r="L151" i="1"/>
  <c r="K151" i="1"/>
  <c r="J151" i="1"/>
  <c r="I151" i="1"/>
  <c r="F151" i="1"/>
  <c r="E151" i="1"/>
  <c r="D151" i="1"/>
  <c r="C151" i="1"/>
  <c r="N149" i="1"/>
  <c r="M149" i="1"/>
  <c r="L149" i="1"/>
  <c r="K149" i="1"/>
  <c r="J149" i="1"/>
  <c r="I149" i="1"/>
  <c r="H149" i="1"/>
  <c r="G149" i="1"/>
  <c r="F149" i="1"/>
  <c r="E149" i="1"/>
  <c r="D149" i="1"/>
  <c r="C149" i="1"/>
  <c r="N148" i="1"/>
  <c r="M148" i="1"/>
  <c r="L148" i="1"/>
  <c r="K148" i="1"/>
  <c r="J148" i="1"/>
  <c r="J183" i="1" s="1"/>
  <c r="I148" i="1"/>
  <c r="H148" i="1"/>
  <c r="G148" i="1"/>
  <c r="F148" i="1"/>
  <c r="E148" i="1"/>
  <c r="D148" i="1"/>
  <c r="C148" i="1"/>
  <c r="N147" i="1"/>
  <c r="N187" i="1" s="1"/>
  <c r="M147" i="1"/>
  <c r="L147" i="1"/>
  <c r="K147" i="1"/>
  <c r="J147" i="1"/>
  <c r="I147" i="1"/>
  <c r="I186" i="1" s="1"/>
  <c r="H147" i="1"/>
  <c r="H187" i="1" s="1"/>
  <c r="G147" i="1"/>
  <c r="G183" i="1" s="1"/>
  <c r="F147" i="1"/>
  <c r="E147" i="1"/>
  <c r="D147" i="1"/>
  <c r="C147" i="1"/>
  <c r="F138" i="1"/>
  <c r="F139" i="1" s="1"/>
  <c r="N137" i="1"/>
  <c r="M137" i="1"/>
  <c r="M139" i="1" s="1"/>
  <c r="L137" i="1"/>
  <c r="K137" i="1"/>
  <c r="J137" i="1"/>
  <c r="I137" i="1"/>
  <c r="H137" i="1"/>
  <c r="G137" i="1"/>
  <c r="F137" i="1"/>
  <c r="E137" i="1"/>
  <c r="D137" i="1"/>
  <c r="D139" i="1" s="1"/>
  <c r="C137" i="1"/>
  <c r="N136" i="1"/>
  <c r="M136" i="1"/>
  <c r="L136" i="1"/>
  <c r="K136" i="1"/>
  <c r="J136" i="1"/>
  <c r="I136" i="1"/>
  <c r="H136" i="1"/>
  <c r="D136" i="1"/>
  <c r="C136" i="1"/>
  <c r="N135" i="1"/>
  <c r="M135" i="1"/>
  <c r="L135" i="1"/>
  <c r="K135" i="1"/>
  <c r="J135" i="1"/>
  <c r="I135" i="1"/>
  <c r="H135" i="1"/>
  <c r="G135" i="1"/>
  <c r="F135" i="1"/>
  <c r="D135" i="1"/>
  <c r="C135" i="1"/>
  <c r="N134" i="1"/>
  <c r="M134" i="1"/>
  <c r="L134" i="1"/>
  <c r="K134" i="1"/>
  <c r="J134" i="1"/>
  <c r="I134" i="1"/>
  <c r="H134" i="1"/>
  <c r="G134" i="1"/>
  <c r="F134" i="1"/>
  <c r="E134" i="1"/>
  <c r="D134" i="1"/>
  <c r="C134" i="1"/>
  <c r="N133" i="1"/>
  <c r="M133" i="1"/>
  <c r="L133" i="1"/>
  <c r="K133" i="1"/>
  <c r="J133" i="1"/>
  <c r="I133" i="1"/>
  <c r="H133" i="1"/>
  <c r="G133" i="1"/>
  <c r="F133" i="1"/>
  <c r="E133" i="1"/>
  <c r="D133" i="1"/>
  <c r="C133" i="1"/>
  <c r="N132" i="1"/>
  <c r="M132" i="1"/>
  <c r="L132" i="1"/>
  <c r="K132" i="1"/>
  <c r="J132" i="1"/>
  <c r="J138" i="1" s="1"/>
  <c r="I132" i="1"/>
  <c r="H132" i="1"/>
  <c r="D132" i="1"/>
  <c r="C132" i="1"/>
  <c r="N131" i="1"/>
  <c r="M131" i="1"/>
  <c r="L131" i="1"/>
  <c r="K131" i="1"/>
  <c r="J131" i="1"/>
  <c r="I131" i="1"/>
  <c r="H131" i="1"/>
  <c r="G131" i="1"/>
  <c r="F131" i="1"/>
  <c r="D131" i="1"/>
  <c r="C131" i="1"/>
  <c r="N130" i="1"/>
  <c r="M130" i="1"/>
  <c r="L130" i="1"/>
  <c r="K130" i="1"/>
  <c r="K138" i="1" s="1"/>
  <c r="J130" i="1"/>
  <c r="I130" i="1"/>
  <c r="H130" i="1"/>
  <c r="G130" i="1"/>
  <c r="F130" i="1"/>
  <c r="E130" i="1"/>
  <c r="D130" i="1"/>
  <c r="D138" i="1" s="1"/>
  <c r="C130" i="1"/>
  <c r="N88" i="1"/>
  <c r="M88" i="1"/>
  <c r="L88" i="1"/>
  <c r="K88" i="1"/>
  <c r="J88" i="1"/>
  <c r="I88" i="1"/>
  <c r="H88" i="1"/>
  <c r="G88" i="1"/>
  <c r="F88" i="1"/>
  <c r="E88" i="1"/>
  <c r="D88" i="1"/>
  <c r="C88" i="1"/>
  <c r="N75" i="1"/>
  <c r="M75" i="1"/>
  <c r="L75" i="1"/>
  <c r="K75" i="1"/>
  <c r="J75" i="1"/>
  <c r="I75" i="1"/>
  <c r="H75" i="1"/>
  <c r="D75" i="1"/>
  <c r="C75" i="1"/>
  <c r="N62" i="1"/>
  <c r="M62" i="1"/>
  <c r="L62" i="1"/>
  <c r="K62" i="1"/>
  <c r="J62" i="1"/>
  <c r="I62" i="1"/>
  <c r="H62" i="1"/>
  <c r="G62" i="1"/>
  <c r="F62" i="1"/>
  <c r="D62" i="1"/>
  <c r="C62" i="1"/>
  <c r="N49" i="1"/>
  <c r="M49" i="1"/>
  <c r="L49" i="1"/>
  <c r="K49" i="1"/>
  <c r="J49" i="1"/>
  <c r="I49" i="1"/>
  <c r="H49" i="1"/>
  <c r="G49" i="1"/>
  <c r="F49" i="1"/>
  <c r="E49" i="1"/>
  <c r="D49" i="1"/>
  <c r="C49" i="1"/>
  <c r="B90" i="1" s="1"/>
  <c r="I427" i="5" l="1"/>
  <c r="I425" i="5"/>
  <c r="J413" i="5"/>
  <c r="I423" i="5"/>
  <c r="I430" i="5"/>
  <c r="I428" i="5"/>
  <c r="I426" i="5"/>
  <c r="I424" i="5"/>
  <c r="I431" i="5"/>
  <c r="I429" i="5"/>
  <c r="C403" i="5"/>
  <c r="K202" i="5"/>
  <c r="N254" i="5"/>
  <c r="D424" i="5"/>
  <c r="D431" i="5"/>
  <c r="D429" i="5"/>
  <c r="N414" i="5"/>
  <c r="D427" i="5"/>
  <c r="D425" i="5"/>
  <c r="D423" i="5"/>
  <c r="D430" i="5"/>
  <c r="D428" i="5"/>
  <c r="D426" i="5"/>
  <c r="D403" i="5"/>
  <c r="L202" i="5"/>
  <c r="O200" i="5"/>
  <c r="M202" i="5"/>
  <c r="O299" i="5"/>
  <c r="O349" i="5"/>
  <c r="K254" i="5"/>
  <c r="C412" i="5"/>
  <c r="D254" i="5"/>
  <c r="L400" i="5"/>
  <c r="L405" i="5"/>
  <c r="O199" i="5"/>
  <c r="D412" i="5"/>
  <c r="K401" i="5"/>
  <c r="I303" i="5"/>
  <c r="L352" i="5"/>
  <c r="I352" i="5"/>
  <c r="N203" i="5"/>
  <c r="G429" i="5"/>
  <c r="G427" i="5"/>
  <c r="G425" i="5"/>
  <c r="G423" i="5"/>
  <c r="L414" i="5"/>
  <c r="G430" i="5"/>
  <c r="G428" i="5"/>
  <c r="G426" i="5"/>
  <c r="G424" i="5"/>
  <c r="G431" i="5"/>
  <c r="C254" i="5"/>
  <c r="O417" i="5"/>
  <c r="D351" i="5"/>
  <c r="N194" i="5"/>
  <c r="H197" i="5"/>
  <c r="K198" i="5"/>
  <c r="G201" i="5"/>
  <c r="C245" i="5"/>
  <c r="F246" i="5"/>
  <c r="M248" i="5"/>
  <c r="C250" i="5"/>
  <c r="J251" i="5"/>
  <c r="O251" i="5" s="1"/>
  <c r="M252" i="5"/>
  <c r="M254" i="5" s="1"/>
  <c r="E294" i="5"/>
  <c r="E412" i="5" s="1"/>
  <c r="H295" i="5"/>
  <c r="H413" i="5" s="1"/>
  <c r="F299" i="5"/>
  <c r="L300" i="5"/>
  <c r="O300" i="5" s="1"/>
  <c r="N301" i="5"/>
  <c r="N303" i="5" s="1"/>
  <c r="K345" i="5"/>
  <c r="J348" i="5"/>
  <c r="C350" i="5"/>
  <c r="C352" i="5" s="1"/>
  <c r="E392" i="5"/>
  <c r="E403" i="5" s="1"/>
  <c r="H393" i="5"/>
  <c r="H404" i="5" s="1"/>
  <c r="F397" i="5"/>
  <c r="O397" i="5" s="1"/>
  <c r="L398" i="5"/>
  <c r="O398" i="5" s="1"/>
  <c r="N399" i="5"/>
  <c r="N401" i="5" s="1"/>
  <c r="E424" i="5"/>
  <c r="F431" i="5"/>
  <c r="R257" i="5"/>
  <c r="R258" i="5" s="1"/>
  <c r="F139" i="5"/>
  <c r="O139" i="5" s="1"/>
  <c r="L198" i="5"/>
  <c r="D245" i="5"/>
  <c r="N248" i="5"/>
  <c r="F294" i="5"/>
  <c r="F412" i="5" s="1"/>
  <c r="C298" i="5"/>
  <c r="K348" i="5"/>
  <c r="F392" i="5"/>
  <c r="F403" i="5" s="1"/>
  <c r="C396" i="5"/>
  <c r="L412" i="5"/>
  <c r="F424" i="5"/>
  <c r="H196" i="5"/>
  <c r="J197" i="5"/>
  <c r="M198" i="5"/>
  <c r="I201" i="5"/>
  <c r="I203" i="5" s="1"/>
  <c r="E245" i="5"/>
  <c r="M247" i="5"/>
  <c r="F250" i="5"/>
  <c r="O250" i="5" s="1"/>
  <c r="G294" i="5"/>
  <c r="G412" i="5" s="1"/>
  <c r="D298" i="5"/>
  <c r="D344" i="5"/>
  <c r="M345" i="5"/>
  <c r="D347" i="5"/>
  <c r="E350" i="5"/>
  <c r="G392" i="5"/>
  <c r="G403" i="5" s="1"/>
  <c r="D396" i="5"/>
  <c r="E426" i="5"/>
  <c r="C195" i="5"/>
  <c r="K197" i="5"/>
  <c r="N198" i="5"/>
  <c r="J201" i="5"/>
  <c r="J203" i="5" s="1"/>
  <c r="F245" i="5"/>
  <c r="I246" i="5"/>
  <c r="C249" i="5"/>
  <c r="O249" i="5" s="1"/>
  <c r="H294" i="5"/>
  <c r="H412" i="5" s="1"/>
  <c r="K295" i="5"/>
  <c r="K413" i="5" s="1"/>
  <c r="E298" i="5"/>
  <c r="F302" i="5"/>
  <c r="F344" i="5"/>
  <c r="Q345" i="5" s="1"/>
  <c r="S345" i="5" s="1"/>
  <c r="N345" i="5"/>
  <c r="E347" i="5"/>
  <c r="M348" i="5"/>
  <c r="O348" i="5" s="1"/>
  <c r="F350" i="5"/>
  <c r="H392" i="5"/>
  <c r="H403" i="5" s="1"/>
  <c r="K393" i="5"/>
  <c r="K404" i="5" s="1"/>
  <c r="E396" i="5"/>
  <c r="F400" i="5"/>
  <c r="F401" i="5" s="1"/>
  <c r="F426" i="5"/>
  <c r="E428" i="5"/>
  <c r="K201" i="5"/>
  <c r="K203" i="5" s="1"/>
  <c r="I294" i="5"/>
  <c r="C194" i="5"/>
  <c r="K196" i="5"/>
  <c r="M197" i="5"/>
  <c r="L201" i="5"/>
  <c r="L203" i="5" s="1"/>
  <c r="H245" i="5"/>
  <c r="E249" i="5"/>
  <c r="J294" i="5"/>
  <c r="D297" i="5"/>
  <c r="D415" i="5" s="1"/>
  <c r="G298" i="5"/>
  <c r="C301" i="5"/>
  <c r="C303" i="5" s="1"/>
  <c r="C343" i="5"/>
  <c r="C351" i="5" s="1"/>
  <c r="I347" i="5"/>
  <c r="J350" i="5"/>
  <c r="J352" i="5" s="1"/>
  <c r="J392" i="5"/>
  <c r="D395" i="5"/>
  <c r="D406" i="5" s="1"/>
  <c r="G396" i="5"/>
  <c r="C399" i="5"/>
  <c r="C401" i="5" s="1"/>
  <c r="F428" i="5"/>
  <c r="I392" i="5"/>
  <c r="D194" i="5"/>
  <c r="D202" i="5" s="1"/>
  <c r="G195" i="5"/>
  <c r="Q196" i="5" s="1"/>
  <c r="S196" i="5" s="1"/>
  <c r="M201" i="5"/>
  <c r="M203" i="5" s="1"/>
  <c r="I245" i="5"/>
  <c r="L246" i="5"/>
  <c r="C248" i="5"/>
  <c r="F249" i="5"/>
  <c r="Q257" i="5"/>
  <c r="Q258" i="5" s="1"/>
  <c r="K294" i="5"/>
  <c r="N295" i="5"/>
  <c r="H298" i="5"/>
  <c r="D301" i="5"/>
  <c r="D303" i="5" s="1"/>
  <c r="J347" i="5"/>
  <c r="C349" i="5"/>
  <c r="K350" i="5"/>
  <c r="K352" i="5" s="1"/>
  <c r="K392" i="5"/>
  <c r="N393" i="5"/>
  <c r="N404" i="5" s="1"/>
  <c r="H396" i="5"/>
  <c r="D399" i="5"/>
  <c r="E430" i="5"/>
  <c r="E423" i="5"/>
  <c r="F430" i="5"/>
  <c r="E343" i="5"/>
  <c r="F194" i="5"/>
  <c r="I195" i="5"/>
  <c r="N196" i="5"/>
  <c r="C198" i="5"/>
  <c r="K245" i="5"/>
  <c r="K253" i="5" s="1"/>
  <c r="N246" i="5"/>
  <c r="E248" i="5"/>
  <c r="H249" i="5"/>
  <c r="T257" i="5"/>
  <c r="U258" i="5" s="1"/>
  <c r="M294" i="5"/>
  <c r="G297" i="5"/>
  <c r="G415" i="5" s="1"/>
  <c r="G417" i="5" s="1"/>
  <c r="J298" i="5"/>
  <c r="F343" i="5"/>
  <c r="L347" i="5"/>
  <c r="I349" i="5"/>
  <c r="M350" i="5"/>
  <c r="M352" i="5" s="1"/>
  <c r="M392" i="5"/>
  <c r="G395" i="5"/>
  <c r="G406" i="5" s="1"/>
  <c r="J396" i="5"/>
  <c r="F423" i="5"/>
  <c r="G194" i="5"/>
  <c r="C205" i="5" s="1"/>
  <c r="J195" i="5"/>
  <c r="D198" i="5"/>
  <c r="L245" i="5"/>
  <c r="F248" i="5"/>
  <c r="I249" i="5"/>
  <c r="N294" i="5"/>
  <c r="C296" i="5"/>
  <c r="H297" i="5"/>
  <c r="H415" i="5" s="1"/>
  <c r="H417" i="5" s="1"/>
  <c r="K298" i="5"/>
  <c r="I343" i="5"/>
  <c r="I351" i="5" s="1"/>
  <c r="M347" i="5"/>
  <c r="J349" i="5"/>
  <c r="N350" i="5"/>
  <c r="N352" i="5" s="1"/>
  <c r="N392" i="5"/>
  <c r="C394" i="5"/>
  <c r="H395" i="5"/>
  <c r="H406" i="5" s="1"/>
  <c r="K396" i="5"/>
  <c r="E425" i="5"/>
  <c r="H194" i="5"/>
  <c r="K195" i="5"/>
  <c r="E198" i="5"/>
  <c r="F202" i="5"/>
  <c r="F203" i="5" s="1"/>
  <c r="M245" i="5"/>
  <c r="G248" i="5"/>
  <c r="J249" i="5"/>
  <c r="D296" i="5"/>
  <c r="D414" i="5" s="1"/>
  <c r="I297" i="5"/>
  <c r="I415" i="5" s="1"/>
  <c r="L298" i="5"/>
  <c r="J343" i="5"/>
  <c r="J351" i="5" s="1"/>
  <c r="N347" i="5"/>
  <c r="O347" i="5" s="1"/>
  <c r="D394" i="5"/>
  <c r="D405" i="5" s="1"/>
  <c r="I395" i="5"/>
  <c r="I406" i="5" s="1"/>
  <c r="L396" i="5"/>
  <c r="F425" i="5"/>
  <c r="I194" i="5"/>
  <c r="L195" i="5"/>
  <c r="C197" i="5"/>
  <c r="F198" i="5"/>
  <c r="N245" i="5"/>
  <c r="N253" i="5" s="1"/>
  <c r="C247" i="5"/>
  <c r="H248" i="5"/>
  <c r="K249" i="5"/>
  <c r="H296" i="5"/>
  <c r="H414" i="5" s="1"/>
  <c r="J297" i="5"/>
  <c r="J415" i="5" s="1"/>
  <c r="J417" i="5" s="1"/>
  <c r="M298" i="5"/>
  <c r="K343" i="5"/>
  <c r="K351" i="5" s="1"/>
  <c r="H394" i="5"/>
  <c r="H405" i="5" s="1"/>
  <c r="J395" i="5"/>
  <c r="J406" i="5" s="1"/>
  <c r="M396" i="5"/>
  <c r="E427" i="5"/>
  <c r="D248" i="5"/>
  <c r="L302" i="5"/>
  <c r="J194" i="5"/>
  <c r="J202" i="5" s="1"/>
  <c r="M195" i="5"/>
  <c r="D197" i="5"/>
  <c r="D203" i="5" s="1"/>
  <c r="G198" i="5"/>
  <c r="C201" i="5"/>
  <c r="D247" i="5"/>
  <c r="I248" i="5"/>
  <c r="I254" i="5" s="1"/>
  <c r="L249" i="5"/>
  <c r="C295" i="5"/>
  <c r="C413" i="5" s="1"/>
  <c r="I296" i="5"/>
  <c r="I414" i="5" s="1"/>
  <c r="K297" i="5"/>
  <c r="K415" i="5" s="1"/>
  <c r="N298" i="5"/>
  <c r="L343" i="5"/>
  <c r="L351" i="5" s="1"/>
  <c r="C393" i="5"/>
  <c r="C404" i="5" s="1"/>
  <c r="I394" i="5"/>
  <c r="I405" i="5" s="1"/>
  <c r="K395" i="5"/>
  <c r="K406" i="5" s="1"/>
  <c r="N396" i="5"/>
  <c r="F427" i="5"/>
  <c r="N195" i="5"/>
  <c r="E197" i="5"/>
  <c r="H247" i="5"/>
  <c r="J248" i="5"/>
  <c r="J254" i="5" s="1"/>
  <c r="D295" i="5"/>
  <c r="D413" i="5" s="1"/>
  <c r="J296" i="5"/>
  <c r="L297" i="5"/>
  <c r="L415" i="5" s="1"/>
  <c r="L417" i="5" s="1"/>
  <c r="O419" i="5" s="1"/>
  <c r="M343" i="5"/>
  <c r="M351" i="5" s="1"/>
  <c r="D393" i="5"/>
  <c r="D404" i="5" s="1"/>
  <c r="J394" i="5"/>
  <c r="J405" i="5" s="1"/>
  <c r="L395" i="5"/>
  <c r="L406" i="5" s="1"/>
  <c r="E429" i="5"/>
  <c r="F197" i="5"/>
  <c r="I247" i="5"/>
  <c r="K248" i="5"/>
  <c r="K296" i="5"/>
  <c r="K414" i="5" s="1"/>
  <c r="M297" i="5"/>
  <c r="M415" i="5" s="1"/>
  <c r="N343" i="5"/>
  <c r="K394" i="5"/>
  <c r="K405" i="5" s="1"/>
  <c r="M395" i="5"/>
  <c r="M406" i="5" s="1"/>
  <c r="L413" i="5"/>
  <c r="L248" i="5"/>
  <c r="L254" i="5" s="1"/>
  <c r="C236" i="1"/>
  <c r="J339" i="1"/>
  <c r="C141" i="1"/>
  <c r="I139" i="1"/>
  <c r="J186" i="1"/>
  <c r="N190" i="1"/>
  <c r="L189" i="1"/>
  <c r="G187" i="1"/>
  <c r="H286" i="1"/>
  <c r="L287" i="1"/>
  <c r="J289" i="1"/>
  <c r="K335" i="1"/>
  <c r="I337" i="1"/>
  <c r="D333" i="1"/>
  <c r="J384" i="1"/>
  <c r="J395" i="1" s="1"/>
  <c r="J139" i="1"/>
  <c r="O139" i="1" s="1"/>
  <c r="K186" i="1"/>
  <c r="C186" i="1"/>
  <c r="M185" i="1"/>
  <c r="K187" i="1"/>
  <c r="C238" i="1"/>
  <c r="I286" i="1"/>
  <c r="M290" i="1"/>
  <c r="K289" i="1"/>
  <c r="L335" i="1"/>
  <c r="C338" i="1"/>
  <c r="M334" i="1"/>
  <c r="K385" i="1"/>
  <c r="C388" i="1"/>
  <c r="C390" i="1" s="1"/>
  <c r="I384" i="1"/>
  <c r="I395" i="1" s="1"/>
  <c r="K139" i="1"/>
  <c r="L186" i="1"/>
  <c r="G188" i="1"/>
  <c r="N185" i="1"/>
  <c r="D238" i="1"/>
  <c r="D235" i="1"/>
  <c r="L239" i="1"/>
  <c r="H235" i="1"/>
  <c r="L236" i="1"/>
  <c r="N290" i="1"/>
  <c r="C288" i="1"/>
  <c r="C335" i="1"/>
  <c r="F332" i="1"/>
  <c r="D388" i="1"/>
  <c r="D390" i="1" s="1"/>
  <c r="N387" i="1"/>
  <c r="N188" i="1"/>
  <c r="L139" i="1"/>
  <c r="M186" i="1"/>
  <c r="I188" i="1"/>
  <c r="M188" i="1"/>
  <c r="M289" i="1"/>
  <c r="D332" i="1"/>
  <c r="M388" i="1"/>
  <c r="E388" i="1"/>
  <c r="I386" i="1"/>
  <c r="C387" i="1"/>
  <c r="C243" i="1"/>
  <c r="L291" i="1"/>
  <c r="E332" i="1"/>
  <c r="D387" i="1"/>
  <c r="Q132" i="1"/>
  <c r="S132" i="1" s="1"/>
  <c r="N139" i="1"/>
  <c r="C188" i="1"/>
  <c r="I339" i="1"/>
  <c r="C337" i="1"/>
  <c r="J338" i="1"/>
  <c r="C336" i="1"/>
  <c r="K382" i="1"/>
  <c r="K393" i="1" s="1"/>
  <c r="H387" i="1"/>
  <c r="C383" i="1"/>
  <c r="G286" i="1"/>
  <c r="D186" i="1"/>
  <c r="H186" i="1"/>
  <c r="D184" i="1"/>
  <c r="H188" i="1"/>
  <c r="D189" i="1"/>
  <c r="I235" i="1"/>
  <c r="C240" i="1"/>
  <c r="D384" i="1"/>
  <c r="D395" i="1" s="1"/>
  <c r="I387" i="1"/>
  <c r="M190" i="1"/>
  <c r="I289" i="1"/>
  <c r="L138" i="1"/>
  <c r="E186" i="1"/>
  <c r="F184" i="1"/>
  <c r="J239" i="1"/>
  <c r="D240" i="1"/>
  <c r="G234" i="1"/>
  <c r="K332" i="1"/>
  <c r="K336" i="1"/>
  <c r="M138" i="1"/>
  <c r="I138" i="1"/>
  <c r="O138" i="1" s="1"/>
  <c r="F242" i="1"/>
  <c r="F243" i="1" s="1"/>
  <c r="J241" i="1"/>
  <c r="N234" i="1"/>
  <c r="D234" i="1"/>
  <c r="K239" i="1"/>
  <c r="J235" i="1"/>
  <c r="D287" i="1"/>
  <c r="D284" i="1"/>
  <c r="L284" i="1"/>
  <c r="C284" i="1"/>
  <c r="I285" i="1"/>
  <c r="N289" i="1"/>
  <c r="L285" i="1"/>
  <c r="F385" i="1"/>
  <c r="N386" i="1"/>
  <c r="J382" i="1"/>
  <c r="J393" i="1" s="1"/>
  <c r="K286" i="1"/>
  <c r="N138" i="1"/>
  <c r="E287" i="1"/>
  <c r="F284" i="1"/>
  <c r="M332" i="1"/>
  <c r="C384" i="1"/>
  <c r="C395" i="1" s="1"/>
  <c r="C138" i="1"/>
  <c r="C139" i="1"/>
  <c r="C189" i="1"/>
  <c r="M239" i="1"/>
  <c r="G284" i="1"/>
  <c r="L337" i="1"/>
  <c r="K185" i="1"/>
  <c r="K338" i="1"/>
  <c r="M237" i="1"/>
  <c r="N239" i="1"/>
  <c r="K240" i="1"/>
  <c r="C286" i="1"/>
  <c r="H284" i="1"/>
  <c r="M337" i="1"/>
  <c r="J337" i="1"/>
  <c r="D334" i="1"/>
  <c r="L339" i="1"/>
  <c r="I381" i="1"/>
  <c r="I392" i="1" s="1"/>
  <c r="F191" i="1"/>
  <c r="F192" i="1" s="1"/>
  <c r="N186" i="1"/>
  <c r="D183" i="1"/>
  <c r="K188" i="1"/>
  <c r="I184" i="1"/>
  <c r="H185" i="1"/>
  <c r="C185" i="1"/>
  <c r="N237" i="1"/>
  <c r="C239" i="1"/>
  <c r="I284" i="1"/>
  <c r="D339" i="1"/>
  <c r="N382" i="1"/>
  <c r="N393" i="1" s="1"/>
  <c r="G186" i="1"/>
  <c r="J188" i="1"/>
  <c r="I185" i="1"/>
  <c r="D185" i="1"/>
  <c r="K238" i="1"/>
  <c r="C237" i="1"/>
  <c r="M236" i="1"/>
  <c r="J288" i="1"/>
  <c r="K384" i="1"/>
  <c r="K395" i="1" s="1"/>
  <c r="E428" i="2"/>
  <c r="E426" i="2"/>
  <c r="L412" i="2"/>
  <c r="E423" i="2"/>
  <c r="E430" i="2"/>
  <c r="E425" i="2"/>
  <c r="E427" i="2"/>
  <c r="E429" i="2"/>
  <c r="E424" i="2"/>
  <c r="E431" i="2"/>
  <c r="L302" i="2"/>
  <c r="O348" i="2"/>
  <c r="D302" i="2"/>
  <c r="D412" i="2"/>
  <c r="C400" i="2"/>
  <c r="C403" i="2"/>
  <c r="C414" i="2"/>
  <c r="D340" i="1"/>
  <c r="M390" i="1"/>
  <c r="S133" i="2"/>
  <c r="D403" i="2"/>
  <c r="C394" i="1"/>
  <c r="C404" i="2"/>
  <c r="O139" i="2"/>
  <c r="N392" i="1"/>
  <c r="C302" i="2"/>
  <c r="C412" i="2"/>
  <c r="C430" i="2"/>
  <c r="C428" i="2"/>
  <c r="C423" i="2"/>
  <c r="C425" i="2"/>
  <c r="C427" i="2"/>
  <c r="C429" i="2"/>
  <c r="C424" i="2"/>
  <c r="C431" i="2"/>
  <c r="C426" i="2"/>
  <c r="N413" i="2"/>
  <c r="G426" i="2"/>
  <c r="G424" i="2"/>
  <c r="G431" i="2"/>
  <c r="G425" i="2"/>
  <c r="G427" i="2"/>
  <c r="G429" i="2"/>
  <c r="L414" i="2"/>
  <c r="G430" i="2"/>
  <c r="G428" i="2"/>
  <c r="G423" i="2"/>
  <c r="M292" i="1"/>
  <c r="J243" i="1"/>
  <c r="H424" i="2"/>
  <c r="H431" i="2"/>
  <c r="H425" i="2"/>
  <c r="H427" i="2"/>
  <c r="H429" i="2"/>
  <c r="J412" i="2"/>
  <c r="H426" i="2"/>
  <c r="H428" i="2"/>
  <c r="H423" i="2"/>
  <c r="H430" i="2"/>
  <c r="K412" i="2"/>
  <c r="K302" i="2"/>
  <c r="L341" i="1"/>
  <c r="N242" i="1"/>
  <c r="J191" i="1"/>
  <c r="D191" i="1"/>
  <c r="C405" i="2"/>
  <c r="C201" i="2"/>
  <c r="C197" i="2"/>
  <c r="Q131" i="1"/>
  <c r="S131" i="1" s="1"/>
  <c r="L188" i="1"/>
  <c r="E183" i="1"/>
  <c r="H184" i="1"/>
  <c r="F188" i="1"/>
  <c r="N189" i="1"/>
  <c r="I236" i="1"/>
  <c r="I240" i="1"/>
  <c r="E234" i="1"/>
  <c r="K235" i="1"/>
  <c r="E237" i="1"/>
  <c r="M240" i="1"/>
  <c r="G290" i="1"/>
  <c r="G287" i="1"/>
  <c r="L288" i="1"/>
  <c r="E283" i="1"/>
  <c r="K284" i="1"/>
  <c r="N287" i="1"/>
  <c r="J335" i="1"/>
  <c r="J341" i="1" s="1"/>
  <c r="L332" i="1"/>
  <c r="J334" i="1"/>
  <c r="D336" i="1"/>
  <c r="K387" i="1"/>
  <c r="K383" i="1"/>
  <c r="K394" i="1" s="1"/>
  <c r="J381" i="1"/>
  <c r="C385" i="1"/>
  <c r="L386" i="1"/>
  <c r="J388" i="1"/>
  <c r="J390" i="1" s="1"/>
  <c r="D201" i="2"/>
  <c r="D197" i="2"/>
  <c r="I195" i="2"/>
  <c r="M200" i="2"/>
  <c r="H252" i="2"/>
  <c r="H248" i="2"/>
  <c r="H251" i="2"/>
  <c r="H247" i="2"/>
  <c r="M246" i="2"/>
  <c r="G250" i="2"/>
  <c r="D252" i="2"/>
  <c r="I299" i="2"/>
  <c r="I295" i="2"/>
  <c r="I413" i="2" s="1"/>
  <c r="N300" i="2"/>
  <c r="O300" i="2" s="1"/>
  <c r="N296" i="2"/>
  <c r="N294" i="2"/>
  <c r="J296" i="2"/>
  <c r="G298" i="2"/>
  <c r="K301" i="2"/>
  <c r="C347" i="2"/>
  <c r="L348" i="2"/>
  <c r="M345" i="2"/>
  <c r="C343" i="2"/>
  <c r="N344" i="2"/>
  <c r="L346" i="2"/>
  <c r="L352" i="2" s="1"/>
  <c r="N350" i="2"/>
  <c r="N352" i="2" s="1"/>
  <c r="D396" i="2"/>
  <c r="M393" i="2"/>
  <c r="M404" i="2" s="1"/>
  <c r="H395" i="2"/>
  <c r="H406" i="2" s="1"/>
  <c r="C399" i="2"/>
  <c r="F428" i="2"/>
  <c r="J238" i="1"/>
  <c r="J387" i="1"/>
  <c r="J383" i="1"/>
  <c r="J394" i="1" s="1"/>
  <c r="F183" i="1"/>
  <c r="C187" i="1"/>
  <c r="J240" i="1"/>
  <c r="F234" i="1"/>
  <c r="L235" i="1"/>
  <c r="F237" i="1"/>
  <c r="N240" i="1"/>
  <c r="H290" i="1"/>
  <c r="H287" i="1"/>
  <c r="M288" i="1"/>
  <c r="M284" i="1"/>
  <c r="F283" i="1"/>
  <c r="L338" i="1"/>
  <c r="K334" i="1"/>
  <c r="E336" i="1"/>
  <c r="L387" i="1"/>
  <c r="L383" i="1"/>
  <c r="L394" i="1" s="1"/>
  <c r="K381" i="1"/>
  <c r="D383" i="1"/>
  <c r="D394" i="1" s="1"/>
  <c r="M386" i="1"/>
  <c r="K388" i="1"/>
  <c r="K390" i="1" s="1"/>
  <c r="O135" i="2"/>
  <c r="P136" i="2" s="1"/>
  <c r="E201" i="2"/>
  <c r="E197" i="2"/>
  <c r="C194" i="2"/>
  <c r="N200" i="2"/>
  <c r="I252" i="2"/>
  <c r="I248" i="2"/>
  <c r="I247" i="2"/>
  <c r="G245" i="2"/>
  <c r="N246" i="2"/>
  <c r="E252" i="2"/>
  <c r="J299" i="2"/>
  <c r="J295" i="2"/>
  <c r="J302" i="2" s="1"/>
  <c r="L301" i="2"/>
  <c r="D347" i="2"/>
  <c r="D350" i="2"/>
  <c r="M348" i="2"/>
  <c r="D343" i="2"/>
  <c r="C349" i="2"/>
  <c r="E396" i="2"/>
  <c r="I392" i="2"/>
  <c r="M398" i="2"/>
  <c r="I395" i="2"/>
  <c r="I406" i="2" s="1"/>
  <c r="C397" i="2"/>
  <c r="D399" i="2"/>
  <c r="D187" i="1"/>
  <c r="F190" i="1"/>
  <c r="I237" i="1"/>
  <c r="G237" i="1"/>
  <c r="D239" i="1"/>
  <c r="I290" i="1"/>
  <c r="I292" i="1" s="1"/>
  <c r="I287" i="1"/>
  <c r="N288" i="1"/>
  <c r="N284" i="1"/>
  <c r="D288" i="1"/>
  <c r="C290" i="1"/>
  <c r="M338" i="1"/>
  <c r="L334" i="1"/>
  <c r="M387" i="1"/>
  <c r="M383" i="1"/>
  <c r="M394" i="1" s="1"/>
  <c r="L381" i="1"/>
  <c r="L388" i="1"/>
  <c r="L390" i="1" s="1"/>
  <c r="F197" i="2"/>
  <c r="F198" i="2"/>
  <c r="D194" i="2"/>
  <c r="D202" i="2" s="1"/>
  <c r="J252" i="2"/>
  <c r="J248" i="2"/>
  <c r="F252" i="2"/>
  <c r="I298" i="2"/>
  <c r="M301" i="2"/>
  <c r="M303" i="2" s="1"/>
  <c r="E347" i="2"/>
  <c r="E350" i="2"/>
  <c r="E343" i="2"/>
  <c r="N346" i="2"/>
  <c r="F396" i="2"/>
  <c r="F400" i="2"/>
  <c r="F401" i="2" s="1"/>
  <c r="F392" i="2"/>
  <c r="F403" i="2" s="1"/>
  <c r="J395" i="2"/>
  <c r="J406" i="2" s="1"/>
  <c r="D397" i="2"/>
  <c r="E399" i="2"/>
  <c r="Q130" i="1"/>
  <c r="S130" i="1" s="1"/>
  <c r="S133" i="1" s="1"/>
  <c r="H183" i="1"/>
  <c r="K184" i="1"/>
  <c r="E187" i="1"/>
  <c r="G190" i="1"/>
  <c r="J237" i="1"/>
  <c r="H234" i="1"/>
  <c r="N235" i="1"/>
  <c r="H237" i="1"/>
  <c r="F239" i="1"/>
  <c r="D241" i="1"/>
  <c r="J283" i="1"/>
  <c r="H283" i="1"/>
  <c r="C285" i="1"/>
  <c r="F288" i="1"/>
  <c r="D290" i="1"/>
  <c r="M336" i="1"/>
  <c r="N338" i="1"/>
  <c r="I336" i="1"/>
  <c r="L384" i="1"/>
  <c r="L395" i="1" s="1"/>
  <c r="M381" i="1"/>
  <c r="G198" i="2"/>
  <c r="E194" i="2"/>
  <c r="K197" i="2"/>
  <c r="F199" i="2"/>
  <c r="F201" i="2"/>
  <c r="K252" i="2"/>
  <c r="K248" i="2"/>
  <c r="K249" i="2"/>
  <c r="I245" i="2"/>
  <c r="I253" i="2" s="1"/>
  <c r="J250" i="2"/>
  <c r="G252" i="2"/>
  <c r="F426" i="2"/>
  <c r="F424" i="2"/>
  <c r="M296" i="2"/>
  <c r="M414" i="2" s="1"/>
  <c r="J298" i="2"/>
  <c r="H300" i="2"/>
  <c r="N301" i="2"/>
  <c r="N303" i="2" s="1"/>
  <c r="I350" i="2"/>
  <c r="G392" i="2"/>
  <c r="G403" i="2" s="1"/>
  <c r="E392" i="2"/>
  <c r="E403" i="2" s="1"/>
  <c r="K395" i="2"/>
  <c r="K406" i="2" s="1"/>
  <c r="F397" i="2"/>
  <c r="F399" i="2"/>
  <c r="H236" i="1"/>
  <c r="H240" i="1"/>
  <c r="L398" i="2"/>
  <c r="I183" i="1"/>
  <c r="I191" i="1" s="1"/>
  <c r="L184" i="1"/>
  <c r="F187" i="1"/>
  <c r="H190" i="1"/>
  <c r="K237" i="1"/>
  <c r="I234" i="1"/>
  <c r="G239" i="1"/>
  <c r="E241" i="1"/>
  <c r="K283" i="1"/>
  <c r="I283" i="1"/>
  <c r="I291" i="1" s="1"/>
  <c r="D285" i="1"/>
  <c r="D291" i="1" s="1"/>
  <c r="L286" i="1"/>
  <c r="G288" i="1"/>
  <c r="E290" i="1"/>
  <c r="N336" i="1"/>
  <c r="N334" i="1"/>
  <c r="J336" i="1"/>
  <c r="E339" i="1"/>
  <c r="M384" i="1"/>
  <c r="M395" i="1" s="1"/>
  <c r="N383" i="1"/>
  <c r="N394" i="1" s="1"/>
  <c r="G385" i="1"/>
  <c r="H198" i="2"/>
  <c r="L194" i="2"/>
  <c r="L202" i="2" s="1"/>
  <c r="F194" i="2"/>
  <c r="L197" i="2"/>
  <c r="L203" i="2" s="1"/>
  <c r="G199" i="2"/>
  <c r="G201" i="2"/>
  <c r="L249" i="2"/>
  <c r="J245" i="2"/>
  <c r="J253" i="2" s="1"/>
  <c r="J247" i="2"/>
  <c r="C249" i="2"/>
  <c r="K250" i="2"/>
  <c r="O250" i="2" s="1"/>
  <c r="L252" i="2"/>
  <c r="L254" i="2" s="1"/>
  <c r="K298" i="2"/>
  <c r="I343" i="2"/>
  <c r="I351" i="2" s="1"/>
  <c r="I347" i="2"/>
  <c r="J349" i="2"/>
  <c r="J392" i="2"/>
  <c r="L395" i="2"/>
  <c r="L406" i="2" s="1"/>
  <c r="K397" i="2"/>
  <c r="O397" i="2" s="1"/>
  <c r="G399" i="2"/>
  <c r="G248" i="2"/>
  <c r="I190" i="1"/>
  <c r="I192" i="1" s="1"/>
  <c r="L241" i="1"/>
  <c r="L243" i="1" s="1"/>
  <c r="L238" i="1"/>
  <c r="J234" i="1"/>
  <c r="J242" i="1" s="1"/>
  <c r="H239" i="1"/>
  <c r="F241" i="1"/>
  <c r="M283" i="1"/>
  <c r="M291" i="1" s="1"/>
  <c r="H285" i="1"/>
  <c r="M286" i="1"/>
  <c r="F290" i="1"/>
  <c r="C333" i="1"/>
  <c r="F339" i="1"/>
  <c r="N384" i="1"/>
  <c r="N395" i="1" s="1"/>
  <c r="N388" i="1"/>
  <c r="H385" i="1"/>
  <c r="I198" i="2"/>
  <c r="I194" i="2"/>
  <c r="G194" i="2"/>
  <c r="D196" i="2"/>
  <c r="Q196" i="2" s="1"/>
  <c r="S196" i="2" s="1"/>
  <c r="M197" i="2"/>
  <c r="H201" i="2"/>
  <c r="M249" i="2"/>
  <c r="K245" i="2"/>
  <c r="K253" i="2" s="1"/>
  <c r="M252" i="2"/>
  <c r="M254" i="2" s="1"/>
  <c r="F295" i="2"/>
  <c r="F413" i="2" s="1"/>
  <c r="E297" i="2"/>
  <c r="E415" i="2" s="1"/>
  <c r="L298" i="2"/>
  <c r="L345" i="2"/>
  <c r="J343" i="2"/>
  <c r="J351" i="2" s="1"/>
  <c r="J347" i="2"/>
  <c r="K349" i="2"/>
  <c r="K392" i="2"/>
  <c r="D394" i="2"/>
  <c r="D405" i="2" s="1"/>
  <c r="M395" i="2"/>
  <c r="M406" i="2" s="1"/>
  <c r="H399" i="2"/>
  <c r="K183" i="1"/>
  <c r="K191" i="1" s="1"/>
  <c r="N184" i="1"/>
  <c r="J190" i="1"/>
  <c r="J192" i="1" s="1"/>
  <c r="M241" i="1"/>
  <c r="M243" i="1" s="1"/>
  <c r="M238" i="1"/>
  <c r="K234" i="1"/>
  <c r="G241" i="1"/>
  <c r="N283" i="1"/>
  <c r="N286" i="1"/>
  <c r="N292" i="1" s="1"/>
  <c r="J290" i="1"/>
  <c r="J292" i="1" s="1"/>
  <c r="N333" i="1"/>
  <c r="L336" i="1"/>
  <c r="C386" i="1"/>
  <c r="I385" i="1"/>
  <c r="J194" i="2"/>
  <c r="H194" i="2"/>
  <c r="H196" i="2"/>
  <c r="N197" i="2"/>
  <c r="N203" i="2" s="1"/>
  <c r="I201" i="2"/>
  <c r="I203" i="2" s="1"/>
  <c r="N249" i="2"/>
  <c r="O249" i="2" s="1"/>
  <c r="N245" i="2"/>
  <c r="L245" i="2"/>
  <c r="L253" i="2" s="1"/>
  <c r="L247" i="2"/>
  <c r="N252" i="2"/>
  <c r="N254" i="2" s="1"/>
  <c r="M298" i="2"/>
  <c r="F347" i="2"/>
  <c r="I344" i="2"/>
  <c r="K343" i="2"/>
  <c r="K351" i="2" s="1"/>
  <c r="K347" i="2"/>
  <c r="L349" i="2"/>
  <c r="G397" i="2"/>
  <c r="L392" i="2"/>
  <c r="H394" i="2"/>
  <c r="H405" i="2" s="1"/>
  <c r="N395" i="2"/>
  <c r="N406" i="2" s="1"/>
  <c r="I399" i="2"/>
  <c r="I401" i="2" s="1"/>
  <c r="D237" i="1"/>
  <c r="C90" i="1"/>
  <c r="L183" i="1"/>
  <c r="F186" i="1"/>
  <c r="I187" i="1"/>
  <c r="K190" i="1"/>
  <c r="K192" i="1" s="1"/>
  <c r="N241" i="1"/>
  <c r="N238" i="1"/>
  <c r="L234" i="1"/>
  <c r="L242" i="1" s="1"/>
  <c r="J236" i="1"/>
  <c r="H241" i="1"/>
  <c r="J285" i="1"/>
  <c r="K290" i="1"/>
  <c r="F333" i="1"/>
  <c r="D386" i="1"/>
  <c r="D382" i="1"/>
  <c r="D393" i="1" s="1"/>
  <c r="C382" i="1"/>
  <c r="C393" i="1" s="1"/>
  <c r="J385" i="1"/>
  <c r="K194" i="2"/>
  <c r="K202" i="2" s="1"/>
  <c r="M194" i="2"/>
  <c r="I196" i="2"/>
  <c r="J201" i="2"/>
  <c r="J203" i="2" s="1"/>
  <c r="C251" i="2"/>
  <c r="O251" i="2" s="1"/>
  <c r="C247" i="2"/>
  <c r="C253" i="2" s="1"/>
  <c r="M245" i="2"/>
  <c r="M247" i="2"/>
  <c r="F249" i="2"/>
  <c r="C297" i="2"/>
  <c r="C415" i="2" s="1"/>
  <c r="C417" i="2" s="1"/>
  <c r="O417" i="2" s="1"/>
  <c r="C298" i="2"/>
  <c r="N298" i="2"/>
  <c r="M302" i="2"/>
  <c r="N345" i="2"/>
  <c r="L343" i="2"/>
  <c r="L347" i="2"/>
  <c r="O347" i="2" s="1"/>
  <c r="M349" i="2"/>
  <c r="O349" i="2" s="1"/>
  <c r="H397" i="2"/>
  <c r="M392" i="2"/>
  <c r="I394" i="2"/>
  <c r="I405" i="2" s="1"/>
  <c r="J399" i="2"/>
  <c r="J401" i="2" s="1"/>
  <c r="F431" i="2"/>
  <c r="M183" i="1"/>
  <c r="M191" i="1" s="1"/>
  <c r="J187" i="1"/>
  <c r="L190" i="1"/>
  <c r="C235" i="1"/>
  <c r="M234" i="1"/>
  <c r="M242" i="1" s="1"/>
  <c r="K236" i="1"/>
  <c r="I241" i="1"/>
  <c r="K285" i="1"/>
  <c r="C287" i="1"/>
  <c r="L290" i="1"/>
  <c r="D337" i="1"/>
  <c r="I333" i="1"/>
  <c r="D335" i="1"/>
  <c r="K339" i="1"/>
  <c r="E381" i="1"/>
  <c r="E392" i="1" s="1"/>
  <c r="F386" i="1"/>
  <c r="F382" i="1"/>
  <c r="F393" i="1" s="1"/>
  <c r="I382" i="1"/>
  <c r="I393" i="1" s="1"/>
  <c r="N194" i="2"/>
  <c r="N202" i="2" s="1"/>
  <c r="J196" i="2"/>
  <c r="C198" i="2"/>
  <c r="K201" i="2"/>
  <c r="K203" i="2" s="1"/>
  <c r="D247" i="2"/>
  <c r="D246" i="2"/>
  <c r="D253" i="2" s="1"/>
  <c r="N247" i="2"/>
  <c r="I251" i="2"/>
  <c r="D298" i="2"/>
  <c r="H294" i="2"/>
  <c r="H412" i="2" s="1"/>
  <c r="M295" i="2"/>
  <c r="M413" i="2" s="1"/>
  <c r="H297" i="2"/>
  <c r="H415" i="2" s="1"/>
  <c r="H417" i="2" s="1"/>
  <c r="C301" i="2"/>
  <c r="C303" i="2" s="1"/>
  <c r="M343" i="2"/>
  <c r="M351" i="2" s="1"/>
  <c r="I397" i="2"/>
  <c r="I393" i="2"/>
  <c r="I404" i="2" s="1"/>
  <c r="N398" i="2"/>
  <c r="O398" i="2" s="1"/>
  <c r="N394" i="2"/>
  <c r="N405" i="2" s="1"/>
  <c r="N392" i="2"/>
  <c r="J394" i="2"/>
  <c r="J405" i="2" s="1"/>
  <c r="G396" i="2"/>
  <c r="K399" i="2"/>
  <c r="K401" i="2" s="1"/>
  <c r="I335" i="1"/>
  <c r="I341" i="1" s="1"/>
  <c r="I332" i="1"/>
  <c r="C395" i="2"/>
  <c r="C406" i="2" s="1"/>
  <c r="C396" i="2"/>
  <c r="N183" i="1"/>
  <c r="J333" i="1"/>
  <c r="F389" i="1"/>
  <c r="F390" i="1" s="1"/>
  <c r="G386" i="1"/>
  <c r="G382" i="1"/>
  <c r="G393" i="1" s="1"/>
  <c r="J199" i="2"/>
  <c r="I302" i="2"/>
  <c r="I297" i="2"/>
  <c r="I415" i="2" s="1"/>
  <c r="D301" i="2"/>
  <c r="D303" i="2" s="1"/>
  <c r="N343" i="2"/>
  <c r="N351" i="2" s="1"/>
  <c r="J397" i="2"/>
  <c r="J393" i="2"/>
  <c r="J404" i="2" s="1"/>
  <c r="F429" i="2"/>
  <c r="B141" i="1"/>
  <c r="L187" i="1"/>
  <c r="H189" i="1"/>
  <c r="K241" i="1"/>
  <c r="F335" i="1"/>
  <c r="K333" i="1"/>
  <c r="M339" i="1"/>
  <c r="C381" i="1"/>
  <c r="F384" i="1"/>
  <c r="F395" i="1" s="1"/>
  <c r="M385" i="1"/>
  <c r="K199" i="2"/>
  <c r="L196" i="2"/>
  <c r="E198" i="2"/>
  <c r="M201" i="2"/>
  <c r="M203" i="2" s="1"/>
  <c r="I249" i="2"/>
  <c r="F298" i="2"/>
  <c r="F302" i="2"/>
  <c r="F294" i="2"/>
  <c r="F412" i="2" s="1"/>
  <c r="J297" i="2"/>
  <c r="J415" i="2" s="1"/>
  <c r="J417" i="2" s="1"/>
  <c r="E301" i="2"/>
  <c r="D346" i="2"/>
  <c r="I396" i="2"/>
  <c r="O396" i="2" s="1"/>
  <c r="P398" i="2" s="1"/>
  <c r="M399" i="2"/>
  <c r="M187" i="1"/>
  <c r="I189" i="1"/>
  <c r="F238" i="1"/>
  <c r="F287" i="1"/>
  <c r="L333" i="1"/>
  <c r="N339" i="1"/>
  <c r="D381" i="1"/>
  <c r="G384" i="1"/>
  <c r="G395" i="1" s="1"/>
  <c r="N385" i="1"/>
  <c r="O138" i="2"/>
  <c r="L199" i="2"/>
  <c r="L195" i="2"/>
  <c r="J198" i="2"/>
  <c r="J249" i="2"/>
  <c r="G294" i="2"/>
  <c r="G412" i="2" s="1"/>
  <c r="E294" i="2"/>
  <c r="E412" i="2" s="1"/>
  <c r="K297" i="2"/>
  <c r="K415" i="2" s="1"/>
  <c r="F301" i="2"/>
  <c r="C344" i="2"/>
  <c r="E346" i="2"/>
  <c r="C348" i="2"/>
  <c r="C350" i="2"/>
  <c r="C352" i="2" s="1"/>
  <c r="L393" i="2"/>
  <c r="L404" i="2" s="1"/>
  <c r="F427" i="2"/>
  <c r="C194" i="1"/>
  <c r="C190" i="1"/>
  <c r="C192" i="1" s="1"/>
  <c r="C184" i="1"/>
  <c r="J189" i="1"/>
  <c r="J287" i="1"/>
  <c r="C339" i="1"/>
  <c r="C341" i="1" s="1"/>
  <c r="C332" i="1"/>
  <c r="M333" i="1"/>
  <c r="M335" i="1"/>
  <c r="F381" i="1"/>
  <c r="F392" i="1" s="1"/>
  <c r="H384" i="1"/>
  <c r="H395" i="1" s="1"/>
  <c r="H386" i="1"/>
  <c r="F388" i="1"/>
  <c r="M199" i="2"/>
  <c r="O199" i="2" s="1"/>
  <c r="M195" i="2"/>
  <c r="D248" i="2"/>
  <c r="L297" i="2"/>
  <c r="L415" i="2" s="1"/>
  <c r="L417" i="2" s="1"/>
  <c r="O419" i="2" s="1"/>
  <c r="K299" i="2"/>
  <c r="G301" i="2"/>
  <c r="D344" i="2"/>
  <c r="F346" i="2"/>
  <c r="J350" i="2"/>
  <c r="J352" i="2" s="1"/>
  <c r="D395" i="2"/>
  <c r="D406" i="2" s="1"/>
  <c r="D190" i="1"/>
  <c r="D192" i="1" s="1"/>
  <c r="K189" i="1"/>
  <c r="D286" i="1"/>
  <c r="K287" i="1"/>
  <c r="F291" i="1"/>
  <c r="C334" i="1"/>
  <c r="N335" i="1"/>
  <c r="N337" i="1"/>
  <c r="G381" i="1"/>
  <c r="G392" i="1" s="1"/>
  <c r="N195" i="2"/>
  <c r="L198" i="2"/>
  <c r="O198" i="2" s="1"/>
  <c r="C250" i="2"/>
  <c r="L299" i="2"/>
  <c r="O299" i="2" s="1"/>
  <c r="H301" i="2"/>
  <c r="I346" i="2"/>
  <c r="F348" i="2"/>
  <c r="E395" i="2"/>
  <c r="E406" i="2" s="1"/>
  <c r="F425" i="2"/>
  <c r="E190" i="1"/>
  <c r="C183" i="1"/>
  <c r="D236" i="1"/>
  <c r="C234" i="1"/>
  <c r="I238" i="1"/>
  <c r="E286" i="1"/>
  <c r="C283" i="1"/>
  <c r="H381" i="1"/>
  <c r="H392" i="1" s="1"/>
  <c r="F202" i="2"/>
  <c r="F203" i="2" s="1"/>
  <c r="G299" i="2"/>
  <c r="I301" i="2"/>
  <c r="F350" i="2"/>
  <c r="L344" i="2"/>
  <c r="I348" i="2"/>
  <c r="F395" i="2"/>
  <c r="F406" i="2" s="1"/>
  <c r="F430" i="2"/>
  <c r="J332" i="1"/>
  <c r="P349" i="5" l="1"/>
  <c r="K303" i="5"/>
  <c r="M403" i="5"/>
  <c r="M400" i="5"/>
  <c r="O351" i="5"/>
  <c r="O198" i="5"/>
  <c r="P200" i="5" s="1"/>
  <c r="M401" i="5"/>
  <c r="Q392" i="5"/>
  <c r="S392" i="5" s="1"/>
  <c r="S395" i="5" s="1"/>
  <c r="Q393" i="5"/>
  <c r="S393" i="5" s="1"/>
  <c r="Q394" i="5"/>
  <c r="S394" i="5" s="1"/>
  <c r="C405" i="5"/>
  <c r="Q405" i="5" s="1"/>
  <c r="S405" i="5" s="1"/>
  <c r="N400" i="5"/>
  <c r="N403" i="5"/>
  <c r="C424" i="5"/>
  <c r="C431" i="5"/>
  <c r="C429" i="5"/>
  <c r="C427" i="5"/>
  <c r="C425" i="5"/>
  <c r="C423" i="5"/>
  <c r="C430" i="5"/>
  <c r="C428" i="5"/>
  <c r="C426" i="5"/>
  <c r="N413" i="5"/>
  <c r="C400" i="5"/>
  <c r="I401" i="5"/>
  <c r="K302" i="5"/>
  <c r="K412" i="5"/>
  <c r="O254" i="5"/>
  <c r="B205" i="5"/>
  <c r="C302" i="5"/>
  <c r="O302" i="5" s="1"/>
  <c r="D400" i="5"/>
  <c r="N351" i="5"/>
  <c r="C203" i="5"/>
  <c r="O203" i="5" s="1"/>
  <c r="Q245" i="5"/>
  <c r="S245" i="5" s="1"/>
  <c r="Q246" i="5"/>
  <c r="S246" i="5" s="1"/>
  <c r="C253" i="5"/>
  <c r="L401" i="5"/>
  <c r="J425" i="5"/>
  <c r="J423" i="5"/>
  <c r="J430" i="5"/>
  <c r="J428" i="5"/>
  <c r="J426" i="5"/>
  <c r="J414" i="5"/>
  <c r="J424" i="5"/>
  <c r="J431" i="5"/>
  <c r="J429" i="5"/>
  <c r="J427" i="5"/>
  <c r="J401" i="5"/>
  <c r="Q247" i="5"/>
  <c r="S247" i="5" s="1"/>
  <c r="I253" i="5"/>
  <c r="J412" i="5"/>
  <c r="H427" i="5"/>
  <c r="H425" i="5"/>
  <c r="H423" i="5"/>
  <c r="H430" i="5"/>
  <c r="H428" i="5"/>
  <c r="H426" i="5"/>
  <c r="J302" i="5"/>
  <c r="H424" i="5"/>
  <c r="H431" i="5"/>
  <c r="H429" i="5"/>
  <c r="Q343" i="5"/>
  <c r="S343" i="5" s="1"/>
  <c r="Q294" i="5"/>
  <c r="S294" i="5" s="1"/>
  <c r="J403" i="5"/>
  <c r="J400" i="5"/>
  <c r="D401" i="5"/>
  <c r="O401" i="5" s="1"/>
  <c r="O352" i="5"/>
  <c r="M302" i="5"/>
  <c r="M412" i="5"/>
  <c r="K403" i="5"/>
  <c r="K400" i="5"/>
  <c r="I403" i="5"/>
  <c r="Q404" i="5" s="1"/>
  <c r="S404" i="5" s="1"/>
  <c r="I400" i="5"/>
  <c r="F303" i="5"/>
  <c r="O303" i="5" s="1"/>
  <c r="Q344" i="5"/>
  <c r="S344" i="5" s="1"/>
  <c r="M253" i="5"/>
  <c r="O396" i="5"/>
  <c r="P398" i="5" s="1"/>
  <c r="B426" i="5"/>
  <c r="B424" i="5"/>
  <c r="B431" i="5"/>
  <c r="B429" i="5"/>
  <c r="N302" i="5"/>
  <c r="B427" i="5"/>
  <c r="B425" i="5"/>
  <c r="B423" i="5"/>
  <c r="B430" i="5"/>
  <c r="N412" i="5"/>
  <c r="B428" i="5"/>
  <c r="N202" i="5"/>
  <c r="I202" i="5"/>
  <c r="L253" i="5"/>
  <c r="D302" i="5"/>
  <c r="Q295" i="5"/>
  <c r="S295" i="5" s="1"/>
  <c r="C414" i="5"/>
  <c r="Q296" i="5"/>
  <c r="S296" i="5" s="1"/>
  <c r="Q195" i="5"/>
  <c r="S195" i="5" s="1"/>
  <c r="C202" i="5"/>
  <c r="Q194" i="5"/>
  <c r="S194" i="5" s="1"/>
  <c r="S197" i="5" s="1"/>
  <c r="L303" i="5"/>
  <c r="J303" i="5"/>
  <c r="O298" i="5"/>
  <c r="P300" i="5" s="1"/>
  <c r="I412" i="5"/>
  <c r="Q412" i="5" s="1"/>
  <c r="S412" i="5" s="1"/>
  <c r="I302" i="5"/>
  <c r="D253" i="5"/>
  <c r="M303" i="5"/>
  <c r="I243" i="1"/>
  <c r="D242" i="1"/>
  <c r="B194" i="1"/>
  <c r="L192" i="1"/>
  <c r="O187" i="1"/>
  <c r="M340" i="1"/>
  <c r="M341" i="1"/>
  <c r="O341" i="1" s="1"/>
  <c r="N340" i="1"/>
  <c r="C292" i="1"/>
  <c r="K292" i="1"/>
  <c r="F292" i="1"/>
  <c r="K340" i="1"/>
  <c r="N243" i="1"/>
  <c r="I390" i="1"/>
  <c r="N192" i="1"/>
  <c r="O192" i="1" s="1"/>
  <c r="Q236" i="1"/>
  <c r="S236" i="1" s="1"/>
  <c r="K341" i="1"/>
  <c r="O188" i="1"/>
  <c r="K243" i="1"/>
  <c r="N191" i="1"/>
  <c r="D341" i="1"/>
  <c r="N291" i="1"/>
  <c r="I389" i="1"/>
  <c r="Q185" i="1"/>
  <c r="S185" i="1" s="1"/>
  <c r="I340" i="1"/>
  <c r="M192" i="1"/>
  <c r="P349" i="2"/>
  <c r="I352" i="2"/>
  <c r="J400" i="2"/>
  <c r="J403" i="2"/>
  <c r="D351" i="2"/>
  <c r="O189" i="1"/>
  <c r="D254" i="2"/>
  <c r="O254" i="2" s="1"/>
  <c r="M400" i="2"/>
  <c r="M403" i="2"/>
  <c r="Q332" i="1"/>
  <c r="S332" i="1" s="1"/>
  <c r="M392" i="1"/>
  <c r="M389" i="1"/>
  <c r="I303" i="2"/>
  <c r="I242" i="1"/>
  <c r="M202" i="2"/>
  <c r="D352" i="2"/>
  <c r="L340" i="1"/>
  <c r="N401" i="2"/>
  <c r="Q296" i="2"/>
  <c r="S296" i="2" s="1"/>
  <c r="L191" i="1"/>
  <c r="K242" i="1"/>
  <c r="C351" i="2"/>
  <c r="O351" i="2" s="1"/>
  <c r="J303" i="2"/>
  <c r="Q392" i="2"/>
  <c r="S392" i="2" s="1"/>
  <c r="F303" i="2"/>
  <c r="O303" i="2" s="1"/>
  <c r="L292" i="1"/>
  <c r="N253" i="2"/>
  <c r="J254" i="2"/>
  <c r="L303" i="2"/>
  <c r="Q294" i="2"/>
  <c r="S294" i="2" s="1"/>
  <c r="L351" i="2"/>
  <c r="I424" i="2"/>
  <c r="I431" i="2"/>
  <c r="I429" i="2"/>
  <c r="I427" i="2"/>
  <c r="J413" i="2"/>
  <c r="Q412" i="2" s="1"/>
  <c r="S412" i="2" s="1"/>
  <c r="I426" i="2"/>
  <c r="I428" i="2"/>
  <c r="I423" i="2"/>
  <c r="I430" i="2"/>
  <c r="I425" i="2"/>
  <c r="K392" i="1"/>
  <c r="K389" i="1"/>
  <c r="D292" i="1"/>
  <c r="Q383" i="1"/>
  <c r="S383" i="1" s="1"/>
  <c r="D389" i="1"/>
  <c r="D392" i="1"/>
  <c r="K303" i="2"/>
  <c r="C203" i="2"/>
  <c r="Q295" i="2"/>
  <c r="S295" i="2" s="1"/>
  <c r="Q284" i="1"/>
  <c r="S284" i="1" s="1"/>
  <c r="C291" i="1"/>
  <c r="O291" i="1" s="1"/>
  <c r="Q283" i="1"/>
  <c r="S283" i="1" s="1"/>
  <c r="Q234" i="1"/>
  <c r="S234" i="1" s="1"/>
  <c r="C242" i="1"/>
  <c r="Q235" i="1"/>
  <c r="S235" i="1" s="1"/>
  <c r="Q333" i="1"/>
  <c r="S333" i="1" s="1"/>
  <c r="Q334" i="1"/>
  <c r="S334" i="1" s="1"/>
  <c r="O352" i="2"/>
  <c r="N341" i="1"/>
  <c r="O298" i="2"/>
  <c r="P300" i="2" s="1"/>
  <c r="Q285" i="1"/>
  <c r="S285" i="1" s="1"/>
  <c r="B205" i="2"/>
  <c r="O302" i="2"/>
  <c r="N403" i="2"/>
  <c r="N400" i="2"/>
  <c r="L400" i="2"/>
  <c r="L403" i="2"/>
  <c r="L392" i="1"/>
  <c r="L389" i="1"/>
  <c r="D401" i="2"/>
  <c r="J431" i="2"/>
  <c r="J429" i="2"/>
  <c r="J424" i="2"/>
  <c r="J426" i="2"/>
  <c r="J414" i="2"/>
  <c r="Q413" i="2" s="1"/>
  <c r="S413" i="2" s="1"/>
  <c r="J427" i="2"/>
  <c r="J428" i="2"/>
  <c r="J423" i="2"/>
  <c r="J430" i="2"/>
  <c r="J425" i="2"/>
  <c r="D203" i="2"/>
  <c r="C205" i="2"/>
  <c r="D400" i="2"/>
  <c r="O400" i="2" s="1"/>
  <c r="C191" i="1"/>
  <c r="Q183" i="1"/>
  <c r="S183" i="1" s="1"/>
  <c r="Q184" i="1"/>
  <c r="S184" i="1" s="1"/>
  <c r="B423" i="2"/>
  <c r="B430" i="2"/>
  <c r="N412" i="2"/>
  <c r="B428" i="2"/>
  <c r="B425" i="2"/>
  <c r="N302" i="2"/>
  <c r="B427" i="2"/>
  <c r="B429" i="2"/>
  <c r="B424" i="2"/>
  <c r="B431" i="2"/>
  <c r="B426" i="2"/>
  <c r="Q393" i="2"/>
  <c r="S393" i="2" s="1"/>
  <c r="N389" i="1"/>
  <c r="L401" i="2"/>
  <c r="I202" i="2"/>
  <c r="K254" i="2"/>
  <c r="D243" i="1"/>
  <c r="D428" i="2"/>
  <c r="D426" i="2"/>
  <c r="D423" i="2"/>
  <c r="D430" i="2"/>
  <c r="D425" i="2"/>
  <c r="N414" i="2"/>
  <c r="Q414" i="2" s="1"/>
  <c r="S414" i="2" s="1"/>
  <c r="D427" i="2"/>
  <c r="D429" i="2"/>
  <c r="D424" i="2"/>
  <c r="D431" i="2"/>
  <c r="Q405" i="2"/>
  <c r="S405" i="2" s="1"/>
  <c r="Q246" i="2"/>
  <c r="S246" i="2" s="1"/>
  <c r="J340" i="1"/>
  <c r="Q343" i="2"/>
  <c r="S343" i="2" s="1"/>
  <c r="K400" i="2"/>
  <c r="K403" i="2"/>
  <c r="I254" i="2"/>
  <c r="C401" i="2"/>
  <c r="Q394" i="2"/>
  <c r="S394" i="2" s="1"/>
  <c r="Q344" i="2"/>
  <c r="S344" i="2" s="1"/>
  <c r="J202" i="2"/>
  <c r="M253" i="2"/>
  <c r="O253" i="2" s="1"/>
  <c r="I400" i="2"/>
  <c r="I403" i="2"/>
  <c r="Q403" i="2" s="1"/>
  <c r="S403" i="2" s="1"/>
  <c r="O200" i="2"/>
  <c r="P200" i="2" s="1"/>
  <c r="J392" i="1"/>
  <c r="J389" i="1"/>
  <c r="Q245" i="2"/>
  <c r="S245" i="2" s="1"/>
  <c r="Q345" i="2"/>
  <c r="S345" i="2" s="1"/>
  <c r="J291" i="1"/>
  <c r="C389" i="1"/>
  <c r="Q382" i="1"/>
  <c r="S382" i="1" s="1"/>
  <c r="Q381" i="1"/>
  <c r="S381" i="1" s="1"/>
  <c r="C392" i="1"/>
  <c r="C340" i="1"/>
  <c r="M401" i="2"/>
  <c r="Q247" i="2"/>
  <c r="S247" i="2" s="1"/>
  <c r="N390" i="1"/>
  <c r="O390" i="1" s="1"/>
  <c r="K291" i="1"/>
  <c r="O292" i="1"/>
  <c r="Q195" i="2"/>
  <c r="S195" i="2" s="1"/>
  <c r="C202" i="2"/>
  <c r="O202" i="2" s="1"/>
  <c r="Q194" i="2"/>
  <c r="S194" i="2" s="1"/>
  <c r="S197" i="2" s="1"/>
  <c r="Q413" i="5" l="1"/>
  <c r="S413" i="5" s="1"/>
  <c r="S415" i="5" s="1"/>
  <c r="Q403" i="5"/>
  <c r="S403" i="5" s="1"/>
  <c r="S406" i="5" s="1"/>
  <c r="O202" i="5"/>
  <c r="O253" i="5"/>
  <c r="O400" i="5"/>
  <c r="S297" i="5"/>
  <c r="S248" i="5"/>
  <c r="Q414" i="5"/>
  <c r="S414" i="5" s="1"/>
  <c r="S346" i="5"/>
  <c r="O340" i="1"/>
  <c r="O243" i="1"/>
  <c r="S335" i="1"/>
  <c r="S415" i="2"/>
  <c r="O203" i="2"/>
  <c r="S395" i="2"/>
  <c r="Q404" i="2"/>
  <c r="S404" i="2" s="1"/>
  <c r="S406" i="2" s="1"/>
  <c r="S248" i="2"/>
  <c r="O401" i="2"/>
  <c r="S384" i="1"/>
  <c r="S297" i="2"/>
  <c r="O389" i="1"/>
  <c r="O242" i="1"/>
  <c r="S346" i="2"/>
  <c r="S186" i="1"/>
  <c r="S237" i="1"/>
  <c r="O191" i="1"/>
  <c r="S286" i="1"/>
</calcChain>
</file>

<file path=xl/sharedStrings.xml><?xml version="1.0" encoding="utf-8"?>
<sst xmlns="http://schemas.openxmlformats.org/spreadsheetml/2006/main" count="2185" uniqueCount="118">
  <si>
    <t>Average of average all eval criteria (Basis Primary)</t>
  </si>
  <si>
    <t>Column Labels</t>
  </si>
  <si>
    <t>Row Labels</t>
  </si>
  <si>
    <t>14" SRTT</t>
  </si>
  <si>
    <t>17" SRTT Winter</t>
  </si>
  <si>
    <t>17" SRTT Winter with Spins</t>
  </si>
  <si>
    <t>200 mile 16"_C1</t>
  </si>
  <si>
    <t>200 mile 16"_C2</t>
  </si>
  <si>
    <t>200 mile 16"_C3</t>
  </si>
  <si>
    <t>3PMSF LT</t>
  </si>
  <si>
    <t>Conti Control</t>
  </si>
  <si>
    <t>New 16" Ardmore</t>
  </si>
  <si>
    <t>Primacy</t>
  </si>
  <si>
    <t>Primary 16"</t>
  </si>
  <si>
    <t>Vsteel</t>
  </si>
  <si>
    <t>Grand Total</t>
  </si>
  <si>
    <t>A</t>
  </si>
  <si>
    <t>B</t>
  </si>
  <si>
    <t>C</t>
  </si>
  <si>
    <t>Average A</t>
  </si>
  <si>
    <t>Location A</t>
  </si>
  <si>
    <t>Average B</t>
  </si>
  <si>
    <t>Location B</t>
  </si>
  <si>
    <t>Average C</t>
  </si>
  <si>
    <t>Location C</t>
  </si>
  <si>
    <t>Average all</t>
  </si>
  <si>
    <t>Min</t>
  </si>
  <si>
    <t>Max</t>
  </si>
  <si>
    <t>Location</t>
  </si>
  <si>
    <t>correlation slope between locations - Best fit = 1.00</t>
  </si>
  <si>
    <t>Abs (delta to 1.0)</t>
  </si>
  <si>
    <t>A vs B</t>
  </si>
  <si>
    <t>A vs C</t>
  </si>
  <si>
    <t>B vs C</t>
  </si>
  <si>
    <t>Average delta</t>
  </si>
  <si>
    <t>standard deviation A</t>
  </si>
  <si>
    <t>standard deviation B</t>
  </si>
  <si>
    <t>standard deviation C</t>
  </si>
  <si>
    <t>standard deviation All</t>
  </si>
  <si>
    <t>standard deviation for ave between locations</t>
  </si>
  <si>
    <t>overall coefficient of variation</t>
  </si>
  <si>
    <t>coefficinet of variation</t>
  </si>
  <si>
    <t>Average of average all eval criteria (Basis recalculated to New 16" Ardmore (Witness = 100))</t>
  </si>
  <si>
    <t>average</t>
  </si>
  <si>
    <t>overall coefficient of variation per tire type</t>
  </si>
  <si>
    <t>Average of average all eval criteria (Basis recalculated to Conti Control = 100)</t>
  </si>
  <si>
    <r>
      <t xml:space="preserve">Average of average all eval criteria (Basis recalculated to SRTT 17" Winter = 100)) - </t>
    </r>
    <r>
      <rPr>
        <b/>
        <sz val="16"/>
        <color rgb="FFFFFF00"/>
        <rFont val="Aptos Narrow"/>
        <family val="2"/>
        <scheme val="minor"/>
      </rPr>
      <t>only days, on which SMRT tires were tested!!!</t>
    </r>
  </si>
  <si>
    <t>Average of average all eval criteria (Basis recalculated to 200 mile SRTT 16" = 100))</t>
  </si>
  <si>
    <r>
      <rPr>
        <b/>
        <sz val="9"/>
        <color rgb="FFFF0000"/>
        <rFont val="Aptos Narrow"/>
        <family val="2"/>
        <scheme val="minor"/>
      </rPr>
      <t>Note</t>
    </r>
    <r>
      <rPr>
        <sz val="9"/>
        <color rgb="FFFF0000"/>
        <rFont val="Aptos Narrow"/>
        <family val="2"/>
        <scheme val="minor"/>
      </rPr>
      <t xml:space="preserve">:simplification via Pivot table leads to slightly different values than in the report or on the other worksheet (Study 1 incl. recalc Basis), because the average of all 200 mile per day is not calculated completely in the same way. 
</t>
    </r>
    <r>
      <rPr>
        <b/>
        <sz val="9"/>
        <color rgb="FFFF0000"/>
        <rFont val="Aptos Narrow"/>
        <family val="2"/>
        <scheme val="minor"/>
      </rPr>
      <t xml:space="preserve">Pivot:1st average --&gt; correction, </t>
    </r>
    <r>
      <rPr>
        <sz val="9"/>
        <color rgb="FFFF0000"/>
        <rFont val="Aptos Narrow"/>
        <family val="2"/>
        <scheme val="minor"/>
      </rPr>
      <t xml:space="preserve">
</t>
    </r>
    <r>
      <rPr>
        <b/>
        <sz val="9"/>
        <color rgb="FFFF0000"/>
        <rFont val="Aptos Narrow"/>
        <family val="2"/>
        <scheme val="minor"/>
      </rPr>
      <t>for report 1st correction and --&gt; average</t>
    </r>
    <r>
      <rPr>
        <sz val="9"/>
        <color rgb="FFFF0000"/>
        <rFont val="Aptos Narrow"/>
        <family val="2"/>
        <scheme val="minor"/>
      </rPr>
      <t xml:space="preserve">
but much higher effort and not so quickly done! And not changing general conclusion!</t>
    </r>
  </si>
  <si>
    <t>Average of average all eval criteria (Basis recalculated to SRTT 14" = 100)) - only days, on which SMRT tires were tested!!!</t>
  </si>
  <si>
    <t>Aging 14" SRTT to 0.95</t>
  </si>
  <si>
    <t>long term average vs SRTT 14" in former times</t>
  </si>
  <si>
    <t>Average of average all eval criteria (Basis recalculated to SRTT 17" Winter = 100)) - only days, on which SMRT tires were tested!!!</t>
  </si>
  <si>
    <t>Factor</t>
  </si>
  <si>
    <t>Expected Result vs SRTT 14" from historical data</t>
  </si>
  <si>
    <t>depending on vendor less days</t>
  </si>
  <si>
    <t>less days</t>
  </si>
  <si>
    <t>All days values</t>
  </si>
  <si>
    <t>location A, B, C</t>
  </si>
  <si>
    <t>*14" SRTT</t>
  </si>
  <si>
    <t>standard deviation All Loc.</t>
  </si>
  <si>
    <t>check AVE Loc A</t>
  </si>
  <si>
    <t>test</t>
  </si>
  <si>
    <t>delta to pivot ave</t>
  </si>
  <si>
    <t>slight deviation due to more than one rating per day for some tire types, pivot is taking this into account in calculating the average per test day and later on the average of all instances and not just one value per day…</t>
  </si>
  <si>
    <t>check AVE Loc B</t>
  </si>
  <si>
    <t>check total average</t>
  </si>
  <si>
    <t>Average of average all eval criteria (Basis recalculated to SRTT 17" Winter = 100))</t>
  </si>
  <si>
    <t>Average of average all eval criteria (Basis recalculated to SRTT 14" = 100))</t>
  </si>
  <si>
    <t>average delta should be "Zero" --&gt; using solver for conversion factor</t>
  </si>
  <si>
    <t>solver solution for lowest average delta to historical value</t>
  </si>
  <si>
    <t>only v steel, Primacy and Conti Control</t>
  </si>
  <si>
    <t>SMRT V Steel</t>
  </si>
  <si>
    <t>SMRT Primacy</t>
  </si>
  <si>
    <t>SRTT 17" / SRTT 14"</t>
  </si>
  <si>
    <t>V Steel - A</t>
  </si>
  <si>
    <t>V Steel - B</t>
  </si>
  <si>
    <t>V Steel - C</t>
  </si>
  <si>
    <t>Primacy - A</t>
  </si>
  <si>
    <t>Primacy - B</t>
  </si>
  <si>
    <t>Primacy - C</t>
  </si>
  <si>
    <t>Conti Control - A</t>
  </si>
  <si>
    <t>Conti Control - B</t>
  </si>
  <si>
    <t>Conti Control - C</t>
  </si>
  <si>
    <t>Historical average vs SRTT 14"</t>
  </si>
  <si>
    <t>Conti Control - historical</t>
  </si>
  <si>
    <t>Primacy - historical</t>
  </si>
  <si>
    <t>V Steel - historical</t>
  </si>
  <si>
    <t>Average V Steel</t>
  </si>
  <si>
    <t>Average Primacy</t>
  </si>
  <si>
    <t>Average Conti Control</t>
  </si>
  <si>
    <t>Comparison</t>
  </si>
  <si>
    <t>correlation slope</t>
  </si>
  <si>
    <t>delta of slope to 1</t>
  </si>
  <si>
    <t>Average A (New 16" Ardmore)</t>
  </si>
  <si>
    <t>Average A (Conti Control)</t>
  </si>
  <si>
    <t>Average A (17" SRTT Winter)</t>
  </si>
  <si>
    <t>Average A (200 mile 16")</t>
  </si>
  <si>
    <t>"Aging" 14" SRTT to 0.95</t>
  </si>
  <si>
    <t>average vs SRTT 14" - historical values</t>
  </si>
  <si>
    <t>Factor for SRTT 17" winter vs SRTT 14"</t>
  </si>
  <si>
    <t>delta (average 2025 Study 1 to historical values)</t>
  </si>
  <si>
    <t>Reference tire</t>
  </si>
  <si>
    <t>Average delta vs ideal slope of 1.0 between locations A, B and C</t>
  </si>
  <si>
    <t>14" SRTT (5 year old)</t>
  </si>
  <si>
    <t>Primary 16" (best practice)</t>
  </si>
  <si>
    <t>New 16" Ardmore (witness)</t>
  </si>
  <si>
    <t>200 mile 16"</t>
  </si>
  <si>
    <t>Average delta in correlation between locations A, B and C</t>
  </si>
  <si>
    <t>Rating</t>
  </si>
  <si>
    <t>Improvenent Rating</t>
  </si>
  <si>
    <t>shared</t>
  </si>
  <si>
    <t>SRTT 14"</t>
  </si>
  <si>
    <t>Total Average of average all eval criteria (Basis Primary)</t>
  </si>
  <si>
    <t>Total Average of Date</t>
  </si>
  <si>
    <t>Average of Date</t>
  </si>
  <si>
    <t>DATE</t>
  </si>
  <si>
    <t>sequence per vendor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</si>
</sst>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0.0000"/>
    <numFmt numFmtId="167" formatCode="0.00000"/>
  </numFmts>
  <fonts count="14" x14ac:knownFonts="1">
    <font>
      <sz val="11"/>
      <color theme="1"/>
      <name val="Aptos Narrow"/>
      <family val="2"/>
      <scheme val="minor"/>
    </font>
    <font>
      <b/>
      <sz val="11"/>
      <color theme="0"/>
      <name val="Aptos Narrow"/>
      <family val="2"/>
      <scheme val="minor"/>
    </font>
    <font>
      <sz val="11"/>
      <color rgb="FFFF0000"/>
      <name val="Aptos Narrow"/>
      <family val="2"/>
      <scheme val="minor"/>
    </font>
    <font>
      <b/>
      <sz val="11"/>
      <color theme="1"/>
      <name val="Aptos Narrow"/>
      <family val="2"/>
      <scheme val="minor"/>
    </font>
    <font>
      <sz val="11"/>
      <color theme="0"/>
      <name val="Aptos Narrow"/>
      <family val="2"/>
      <scheme val="minor"/>
    </font>
    <font>
      <b/>
      <sz val="16"/>
      <color theme="1"/>
      <name val="Aptos Narrow"/>
      <family val="2"/>
      <scheme val="minor"/>
    </font>
    <font>
      <b/>
      <sz val="16"/>
      <color rgb="FFFFFF00"/>
      <name val="Aptos Narrow"/>
      <family val="2"/>
      <scheme val="minor"/>
    </font>
    <font>
      <sz val="9"/>
      <color rgb="FFFF0000"/>
      <name val="Aptos Narrow"/>
      <family val="2"/>
      <scheme val="minor"/>
    </font>
    <font>
      <b/>
      <sz val="9"/>
      <color rgb="FFFF0000"/>
      <name val="Aptos Narrow"/>
      <family val="2"/>
      <scheme val="minor"/>
    </font>
    <font>
      <b/>
      <sz val="11"/>
      <name val="Aptos Narrow"/>
      <family val="2"/>
      <scheme val="minor"/>
    </font>
    <font>
      <b/>
      <sz val="12"/>
      <color theme="1"/>
      <name val="Aptos Narrow"/>
      <family val="2"/>
      <scheme val="minor"/>
    </font>
    <font>
      <b/>
      <sz val="14"/>
      <color theme="1"/>
      <name val="Aptos Narrow"/>
      <family val="2"/>
      <scheme val="minor"/>
    </font>
    <font>
      <b/>
      <sz val="10"/>
      <color theme="1"/>
      <name val="Aptos Narrow"/>
      <family val="2"/>
      <scheme val="minor"/>
    </font>
    <font>
      <sz val="11"/>
      <color theme="7" tint="0.79998168889431442"/>
      <name val="Aptos Narrow"/>
      <family val="2"/>
      <scheme val="minor"/>
    </font>
  </fonts>
  <fills count="17">
    <fill>
      <patternFill patternType="none"/>
    </fill>
    <fill>
      <patternFill patternType="gray125"/>
    </fill>
    <fill>
      <patternFill patternType="solid">
        <fgColor theme="2" tint="-9.9978637043366805E-2"/>
        <bgColor indexed="64"/>
      </patternFill>
    </fill>
    <fill>
      <patternFill patternType="solid">
        <fgColor theme="7" tint="0.79998168889431442"/>
        <bgColor indexed="64"/>
      </patternFill>
    </fill>
    <fill>
      <patternFill patternType="solid">
        <fgColor theme="1"/>
        <bgColor indexed="64"/>
      </patternFill>
    </fill>
    <fill>
      <patternFill patternType="solid">
        <fgColor theme="9" tint="0.79998168889431442"/>
        <bgColor indexed="64"/>
      </patternFill>
    </fill>
    <fill>
      <patternFill patternType="solid">
        <fgColor rgb="FFFFFFCC"/>
        <bgColor indexed="64"/>
      </patternFill>
    </fill>
    <fill>
      <patternFill patternType="solid">
        <fgColor rgb="FF92D050"/>
        <bgColor indexed="64"/>
      </patternFill>
    </fill>
    <fill>
      <patternFill patternType="solid">
        <fgColor rgb="FF00B0F0"/>
        <bgColor indexed="64"/>
      </patternFill>
    </fill>
    <fill>
      <patternFill patternType="solid">
        <fgColor theme="5" tint="0.79998168889431442"/>
        <bgColor indexed="64"/>
      </patternFill>
    </fill>
    <fill>
      <patternFill patternType="solid">
        <fgColor rgb="FF00B05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8"/>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theme="9"/>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306">
    <xf numFmtId="0" fontId="0" fillId="0" borderId="0" xfId="0"/>
    <xf numFmtId="0" fontId="0" fillId="0" borderId="0" xfId="0" applyAlignment="1">
      <alignment wrapText="1"/>
    </xf>
    <xf numFmtId="0" fontId="0" fillId="0" borderId="0" xfId="0" applyAlignment="1">
      <alignment horizontal="left"/>
    </xf>
    <xf numFmtId="164" fontId="0" fillId="0" borderId="0" xfId="0" applyNumberFormat="1"/>
    <xf numFmtId="0" fontId="0" fillId="0" borderId="0" xfId="0" applyAlignment="1">
      <alignment horizontal="left" indent="1"/>
    </xf>
    <xf numFmtId="0" fontId="3" fillId="2" borderId="0" xfId="0" applyFont="1" applyFill="1"/>
    <xf numFmtId="1" fontId="3" fillId="2" borderId="0" xfId="0" applyNumberFormat="1" applyFont="1" applyFill="1"/>
    <xf numFmtId="1" fontId="0" fillId="0" borderId="0" xfId="0" applyNumberFormat="1"/>
    <xf numFmtId="0" fontId="3" fillId="0" borderId="4" xfId="0" applyFont="1" applyBorder="1"/>
    <xf numFmtId="0" fontId="3" fillId="0" borderId="5" xfId="0" applyFont="1" applyBorder="1"/>
    <xf numFmtId="0" fontId="3" fillId="2" borderId="5" xfId="0" applyFont="1" applyFill="1" applyBorder="1"/>
    <xf numFmtId="0" fontId="3" fillId="0" borderId="6" xfId="0" applyFont="1" applyBorder="1"/>
    <xf numFmtId="0" fontId="0" fillId="3" borderId="7" xfId="0" applyFill="1" applyBorder="1"/>
    <xf numFmtId="1" fontId="0" fillId="3" borderId="0" xfId="0" applyNumberFormat="1" applyFill="1"/>
    <xf numFmtId="1" fontId="0" fillId="3" borderId="8" xfId="0" applyNumberFormat="1" applyFill="1" applyBorder="1"/>
    <xf numFmtId="1" fontId="0" fillId="4" borderId="0" xfId="0" applyNumberFormat="1" applyFill="1"/>
    <xf numFmtId="1" fontId="3" fillId="4" borderId="0" xfId="0" applyNumberFormat="1" applyFont="1" applyFill="1"/>
    <xf numFmtId="1" fontId="0" fillId="4" borderId="8" xfId="0" applyNumberFormat="1" applyFill="1" applyBorder="1"/>
    <xf numFmtId="0" fontId="0" fillId="3" borderId="4" xfId="0" applyFill="1" applyBorder="1"/>
    <xf numFmtId="0" fontId="0" fillId="0" borderId="5" xfId="0" applyBorder="1"/>
    <xf numFmtId="1" fontId="0" fillId="4" borderId="5" xfId="0" applyNumberFormat="1" applyFill="1" applyBorder="1"/>
    <xf numFmtId="1" fontId="3" fillId="4" borderId="5" xfId="0" applyNumberFormat="1" applyFont="1" applyFill="1" applyBorder="1"/>
    <xf numFmtId="1" fontId="0" fillId="4" borderId="6" xfId="0" applyNumberFormat="1" applyFill="1" applyBorder="1"/>
    <xf numFmtId="0" fontId="0" fillId="5" borderId="7" xfId="0" applyFill="1" applyBorder="1"/>
    <xf numFmtId="1" fontId="0" fillId="5" borderId="0" xfId="0" applyNumberFormat="1" applyFill="1"/>
    <xf numFmtId="1" fontId="0" fillId="5" borderId="8" xfId="0" applyNumberFormat="1" applyFill="1" applyBorder="1"/>
    <xf numFmtId="0" fontId="0" fillId="5" borderId="4" xfId="0" applyFill="1" applyBorder="1"/>
    <xf numFmtId="1" fontId="0" fillId="5" borderId="5" xfId="0" applyNumberFormat="1" applyFill="1" applyBorder="1"/>
    <xf numFmtId="1" fontId="3" fillId="2" borderId="5" xfId="0" applyNumberFormat="1" applyFont="1" applyFill="1" applyBorder="1"/>
    <xf numFmtId="1" fontId="0" fillId="5" borderId="6" xfId="0" applyNumberFormat="1" applyFill="1" applyBorder="1"/>
    <xf numFmtId="0" fontId="0" fillId="6" borderId="7" xfId="0" applyFill="1" applyBorder="1"/>
    <xf numFmtId="1" fontId="0" fillId="6" borderId="0" xfId="0" applyNumberFormat="1" applyFill="1"/>
    <xf numFmtId="1" fontId="0" fillId="6" borderId="8" xfId="0" applyNumberFormat="1" applyFill="1" applyBorder="1"/>
    <xf numFmtId="0" fontId="0" fillId="6" borderId="4" xfId="0" applyFill="1" applyBorder="1"/>
    <xf numFmtId="1" fontId="0" fillId="6" borderId="5" xfId="0" applyNumberFormat="1" applyFill="1" applyBorder="1"/>
    <xf numFmtId="1" fontId="0" fillId="6" borderId="6" xfId="0" applyNumberFormat="1" applyFill="1" applyBorder="1"/>
    <xf numFmtId="0" fontId="3" fillId="3" borderId="7" xfId="0" applyFont="1" applyFill="1" applyBorder="1"/>
    <xf numFmtId="0" fontId="3" fillId="3" borderId="0" xfId="0" applyFont="1" applyFill="1"/>
    <xf numFmtId="1" fontId="3" fillId="3" borderId="0" xfId="0" applyNumberFormat="1" applyFont="1" applyFill="1"/>
    <xf numFmtId="0" fontId="0" fillId="3" borderId="0" xfId="0" applyFill="1"/>
    <xf numFmtId="0" fontId="0" fillId="2" borderId="0" xfId="0" applyFill="1"/>
    <xf numFmtId="2" fontId="0" fillId="2" borderId="0" xfId="0" applyNumberFormat="1" applyFill="1"/>
    <xf numFmtId="165" fontId="0" fillId="2" borderId="0" xfId="0" applyNumberFormat="1" applyFill="1"/>
    <xf numFmtId="0" fontId="3" fillId="5" borderId="7" xfId="0" applyFont="1" applyFill="1" applyBorder="1"/>
    <xf numFmtId="0" fontId="3" fillId="5" borderId="0" xfId="0" applyFont="1" applyFill="1"/>
    <xf numFmtId="1" fontId="3" fillId="5" borderId="0" xfId="0" applyNumberFormat="1" applyFont="1" applyFill="1"/>
    <xf numFmtId="0" fontId="0" fillId="5" borderId="0" xfId="0" applyFill="1"/>
    <xf numFmtId="0" fontId="3" fillId="6" borderId="7" xfId="0" applyFont="1" applyFill="1" applyBorder="1"/>
    <xf numFmtId="0" fontId="3" fillId="6" borderId="0" xfId="0" applyFont="1" applyFill="1"/>
    <xf numFmtId="1" fontId="3" fillId="6" borderId="0" xfId="0" applyNumberFormat="1" applyFont="1" applyFill="1"/>
    <xf numFmtId="0" fontId="0" fillId="6" borderId="0" xfId="0" applyFill="1"/>
    <xf numFmtId="0" fontId="3" fillId="2" borderId="4" xfId="0" applyFont="1" applyFill="1" applyBorder="1"/>
    <xf numFmtId="1" fontId="0" fillId="2" borderId="5" xfId="0" applyNumberFormat="1" applyFill="1" applyBorder="1"/>
    <xf numFmtId="1" fontId="0" fillId="2" borderId="6" xfId="0" applyNumberFormat="1" applyFill="1" applyBorder="1"/>
    <xf numFmtId="0" fontId="0" fillId="2" borderId="5" xfId="0" applyFill="1" applyBorder="1"/>
    <xf numFmtId="165" fontId="3" fillId="2" borderId="5" xfId="0" applyNumberFormat="1" applyFont="1" applyFill="1" applyBorder="1"/>
    <xf numFmtId="164" fontId="3" fillId="3" borderId="0" xfId="0" applyNumberFormat="1" applyFont="1" applyFill="1"/>
    <xf numFmtId="164" fontId="0" fillId="3" borderId="0" xfId="0" applyNumberFormat="1" applyFill="1"/>
    <xf numFmtId="164" fontId="3" fillId="2" borderId="0" xfId="0" applyNumberFormat="1" applyFont="1" applyFill="1"/>
    <xf numFmtId="164" fontId="0" fillId="3" borderId="8" xfId="0" applyNumberFormat="1" applyFill="1" applyBorder="1"/>
    <xf numFmtId="164" fontId="3" fillId="5" borderId="0" xfId="0" applyNumberFormat="1" applyFont="1" applyFill="1"/>
    <xf numFmtId="164" fontId="0" fillId="5" borderId="0" xfId="0" applyNumberFormat="1" applyFill="1"/>
    <xf numFmtId="164" fontId="0" fillId="5" borderId="8" xfId="0" applyNumberFormat="1" applyFill="1" applyBorder="1"/>
    <xf numFmtId="164" fontId="3" fillId="6" borderId="0" xfId="0" applyNumberFormat="1" applyFont="1" applyFill="1"/>
    <xf numFmtId="164" fontId="0" fillId="6" borderId="0" xfId="0" applyNumberFormat="1" applyFill="1"/>
    <xf numFmtId="164" fontId="0" fillId="6" borderId="8" xfId="0" applyNumberFormat="1" applyFill="1" applyBorder="1"/>
    <xf numFmtId="0" fontId="3" fillId="2" borderId="9" xfId="0" applyFont="1" applyFill="1" applyBorder="1"/>
    <xf numFmtId="0" fontId="3" fillId="2" borderId="10" xfId="0" applyFont="1" applyFill="1" applyBorder="1"/>
    <xf numFmtId="164" fontId="3" fillId="2" borderId="10" xfId="0" applyNumberFormat="1" applyFont="1" applyFill="1" applyBorder="1"/>
    <xf numFmtId="164" fontId="0" fillId="2" borderId="10" xfId="0" applyNumberFormat="1" applyFill="1" applyBorder="1"/>
    <xf numFmtId="164" fontId="0" fillId="2" borderId="11" xfId="0" applyNumberFormat="1" applyFill="1" applyBorder="1"/>
    <xf numFmtId="0" fontId="3" fillId="0" borderId="0" xfId="0" applyFont="1" applyAlignment="1">
      <alignment wrapText="1"/>
    </xf>
    <xf numFmtId="0" fontId="3" fillId="0" borderId="0" xfId="0" applyFont="1"/>
    <xf numFmtId="2" fontId="0" fillId="0" borderId="0" xfId="0" applyNumberFormat="1"/>
    <xf numFmtId="2" fontId="0" fillId="7" borderId="0" xfId="0" applyNumberFormat="1" applyFill="1"/>
    <xf numFmtId="0" fontId="3" fillId="0" borderId="0" xfId="0" applyFont="1" applyAlignment="1">
      <alignment horizontal="right"/>
    </xf>
    <xf numFmtId="1" fontId="3" fillId="0" borderId="0" xfId="0" applyNumberFormat="1" applyFont="1"/>
    <xf numFmtId="0" fontId="3" fillId="8" borderId="5" xfId="0" applyFont="1" applyFill="1" applyBorder="1"/>
    <xf numFmtId="1" fontId="3" fillId="8" borderId="0" xfId="0" applyNumberFormat="1" applyFont="1" applyFill="1"/>
    <xf numFmtId="0" fontId="0" fillId="3" borderId="5" xfId="0" applyFill="1" applyBorder="1"/>
    <xf numFmtId="1" fontId="0" fillId="3" borderId="5" xfId="0" applyNumberFormat="1" applyFill="1" applyBorder="1"/>
    <xf numFmtId="1" fontId="3" fillId="8" borderId="5" xfId="0" applyNumberFormat="1" applyFont="1" applyFill="1" applyBorder="1"/>
    <xf numFmtId="0" fontId="0" fillId="5" borderId="5" xfId="0" applyFill="1" applyBorder="1"/>
    <xf numFmtId="0" fontId="0" fillId="6" borderId="5" xfId="0" applyFill="1" applyBorder="1"/>
    <xf numFmtId="164" fontId="3" fillId="8" borderId="0" xfId="0" applyNumberFormat="1" applyFont="1" applyFill="1"/>
    <xf numFmtId="164" fontId="3" fillId="8" borderId="10" xfId="0" applyNumberFormat="1" applyFont="1" applyFill="1" applyBorder="1"/>
    <xf numFmtId="0" fontId="0" fillId="0" borderId="12" xfId="0" applyBorder="1"/>
    <xf numFmtId="2" fontId="0" fillId="0" borderId="13" xfId="0" applyNumberFormat="1" applyBorder="1"/>
    <xf numFmtId="2" fontId="0" fillId="0" borderId="14" xfId="0" applyNumberFormat="1" applyBorder="1"/>
    <xf numFmtId="0" fontId="3" fillId="9" borderId="5" xfId="0" applyFont="1" applyFill="1" applyBorder="1"/>
    <xf numFmtId="1" fontId="3" fillId="9" borderId="0" xfId="0" applyNumberFormat="1" applyFont="1" applyFill="1"/>
    <xf numFmtId="1" fontId="3" fillId="9" borderId="5" xfId="0" applyNumberFormat="1" applyFont="1" applyFill="1" applyBorder="1"/>
    <xf numFmtId="164" fontId="3" fillId="9" borderId="0" xfId="0" applyNumberFormat="1" applyFont="1" applyFill="1"/>
    <xf numFmtId="164" fontId="3" fillId="9" borderId="10" xfId="0" applyNumberFormat="1" applyFont="1" applyFill="1" applyBorder="1"/>
    <xf numFmtId="0" fontId="3" fillId="10" borderId="5" xfId="0" applyFont="1" applyFill="1" applyBorder="1"/>
    <xf numFmtId="1" fontId="0" fillId="10" borderId="0" xfId="0" applyNumberFormat="1" applyFill="1"/>
    <xf numFmtId="1" fontId="0" fillId="10" borderId="5" xfId="0" applyNumberFormat="1" applyFill="1" applyBorder="1"/>
    <xf numFmtId="1" fontId="3" fillId="10" borderId="0" xfId="0" applyNumberFormat="1" applyFont="1" applyFill="1"/>
    <xf numFmtId="1" fontId="3" fillId="10" borderId="5" xfId="0" applyNumberFormat="1" applyFont="1" applyFill="1" applyBorder="1"/>
    <xf numFmtId="164" fontId="3" fillId="10" borderId="0" xfId="0" applyNumberFormat="1" applyFont="1" applyFill="1"/>
    <xf numFmtId="164" fontId="3" fillId="10" borderId="10" xfId="0" applyNumberFormat="1" applyFont="1" applyFill="1" applyBorder="1"/>
    <xf numFmtId="0" fontId="3" fillId="11" borderId="5" xfId="0" applyFont="1" applyFill="1" applyBorder="1"/>
    <xf numFmtId="1" fontId="0" fillId="11" borderId="0" xfId="0" applyNumberFormat="1" applyFill="1"/>
    <xf numFmtId="1" fontId="0" fillId="11" borderId="5" xfId="0" applyNumberFormat="1" applyFill="1" applyBorder="1"/>
    <xf numFmtId="1" fontId="3" fillId="11" borderId="0" xfId="0" applyNumberFormat="1" applyFont="1" applyFill="1"/>
    <xf numFmtId="164" fontId="3" fillId="11" borderId="0" xfId="0" applyNumberFormat="1" applyFont="1" applyFill="1"/>
    <xf numFmtId="164" fontId="0" fillId="11" borderId="10" xfId="0" applyNumberFormat="1" applyFill="1" applyBorder="1"/>
    <xf numFmtId="0" fontId="3" fillId="12" borderId="5" xfId="0" applyFont="1" applyFill="1" applyBorder="1"/>
    <xf numFmtId="1" fontId="0" fillId="12" borderId="0" xfId="0" applyNumberFormat="1" applyFill="1"/>
    <xf numFmtId="1" fontId="0" fillId="12" borderId="5" xfId="0" applyNumberFormat="1" applyFill="1" applyBorder="1"/>
    <xf numFmtId="1" fontId="3" fillId="12" borderId="0" xfId="0" applyNumberFormat="1" applyFont="1" applyFill="1"/>
    <xf numFmtId="1" fontId="3" fillId="12" borderId="5" xfId="0" applyNumberFormat="1" applyFont="1" applyFill="1" applyBorder="1"/>
    <xf numFmtId="164" fontId="3" fillId="12" borderId="0" xfId="0" applyNumberFormat="1" applyFont="1" applyFill="1"/>
    <xf numFmtId="164" fontId="3" fillId="12" borderId="10" xfId="0" applyNumberFormat="1" applyFont="1" applyFill="1" applyBorder="1"/>
    <xf numFmtId="0" fontId="1" fillId="13" borderId="0" xfId="0" applyFont="1" applyFill="1"/>
    <xf numFmtId="0" fontId="0" fillId="0" borderId="0" xfId="0" applyAlignment="1">
      <alignment horizontal="right"/>
    </xf>
    <xf numFmtId="0" fontId="3" fillId="10" borderId="0" xfId="0" applyFont="1" applyFill="1"/>
    <xf numFmtId="0" fontId="3" fillId="14" borderId="0" xfId="0" applyFont="1" applyFill="1"/>
    <xf numFmtId="1" fontId="3" fillId="14" borderId="0" xfId="0" applyNumberFormat="1" applyFont="1" applyFill="1"/>
    <xf numFmtId="0" fontId="9" fillId="11" borderId="0" xfId="0" applyFont="1" applyFill="1"/>
    <xf numFmtId="0" fontId="3" fillId="11" borderId="0" xfId="0" applyFont="1" applyFill="1"/>
    <xf numFmtId="0" fontId="10" fillId="0" borderId="0" xfId="0" applyFont="1"/>
    <xf numFmtId="1" fontId="10" fillId="0" borderId="0" xfId="0" applyNumberFormat="1" applyFont="1"/>
    <xf numFmtId="0" fontId="0" fillId="11" borderId="0" xfId="0" applyFill="1"/>
    <xf numFmtId="0" fontId="3" fillId="11" borderId="0" xfId="0" applyFont="1" applyFill="1" applyAlignment="1">
      <alignment horizontal="right"/>
    </xf>
    <xf numFmtId="0" fontId="0" fillId="4" borderId="0" xfId="0" applyFill="1"/>
    <xf numFmtId="0" fontId="3" fillId="0" borderId="15" xfId="0" applyFont="1" applyBorder="1"/>
    <xf numFmtId="0" fontId="3" fillId="0" borderId="16" xfId="0" applyFont="1" applyBorder="1"/>
    <xf numFmtId="0" fontId="3" fillId="0" borderId="17" xfId="0" applyFont="1" applyBorder="1"/>
    <xf numFmtId="0" fontId="3" fillId="2" borderId="17" xfId="0" applyFont="1" applyFill="1" applyBorder="1"/>
    <xf numFmtId="0" fontId="3" fillId="0" borderId="18" xfId="0" applyFont="1" applyBorder="1"/>
    <xf numFmtId="1" fontId="0" fillId="3" borderId="6" xfId="0" applyNumberFormat="1" applyFill="1" applyBorder="1"/>
    <xf numFmtId="0" fontId="3" fillId="3" borderId="1" xfId="0" applyFont="1" applyFill="1" applyBorder="1"/>
    <xf numFmtId="0" fontId="3" fillId="3" borderId="2" xfId="0" applyFont="1" applyFill="1" applyBorder="1"/>
    <xf numFmtId="1" fontId="3" fillId="3" borderId="2" xfId="0" applyNumberFormat="1" applyFont="1" applyFill="1" applyBorder="1"/>
    <xf numFmtId="1" fontId="0" fillId="3" borderId="2" xfId="0" applyNumberFormat="1" applyFill="1" applyBorder="1"/>
    <xf numFmtId="1" fontId="3" fillId="2" borderId="2" xfId="0" applyNumberFormat="1" applyFont="1" applyFill="1" applyBorder="1"/>
    <xf numFmtId="1" fontId="0" fillId="3" borderId="3" xfId="0" applyNumberFormat="1" applyFill="1" applyBorder="1"/>
    <xf numFmtId="0" fontId="3" fillId="2" borderId="7" xfId="0" applyFont="1" applyFill="1" applyBorder="1"/>
    <xf numFmtId="1" fontId="0" fillId="2" borderId="0" xfId="0" applyNumberFormat="1" applyFill="1"/>
    <xf numFmtId="1" fontId="3" fillId="15" borderId="0" xfId="0" applyNumberFormat="1" applyFont="1" applyFill="1"/>
    <xf numFmtId="1" fontId="0" fillId="2" borderId="8" xfId="0" applyNumberFormat="1" applyFill="1" applyBorder="1"/>
    <xf numFmtId="0" fontId="3" fillId="3" borderId="19" xfId="0" applyFont="1" applyFill="1" applyBorder="1"/>
    <xf numFmtId="164" fontId="3" fillId="3" borderId="19" xfId="0" applyNumberFormat="1" applyFont="1" applyFill="1" applyBorder="1"/>
    <xf numFmtId="164" fontId="0" fillId="3" borderId="19" xfId="0" applyNumberFormat="1" applyFill="1" applyBorder="1"/>
    <xf numFmtId="164" fontId="3" fillId="2" borderId="19" xfId="0" applyNumberFormat="1" applyFont="1" applyFill="1" applyBorder="1"/>
    <xf numFmtId="0" fontId="3" fillId="5" borderId="19" xfId="0" applyFont="1" applyFill="1" applyBorder="1"/>
    <xf numFmtId="164" fontId="3" fillId="5" borderId="19" xfId="0" applyNumberFormat="1" applyFont="1" applyFill="1" applyBorder="1"/>
    <xf numFmtId="164" fontId="0" fillId="0" borderId="19" xfId="0" applyNumberFormat="1" applyBorder="1"/>
    <xf numFmtId="164" fontId="0" fillId="5" borderId="19" xfId="0" applyNumberFormat="1" applyFill="1" applyBorder="1"/>
    <xf numFmtId="0" fontId="3" fillId="6" borderId="19" xfId="0" applyFont="1" applyFill="1" applyBorder="1"/>
    <xf numFmtId="164" fontId="3" fillId="6" borderId="19" xfId="0" applyNumberFormat="1" applyFont="1" applyFill="1" applyBorder="1"/>
    <xf numFmtId="164" fontId="0" fillId="6" borderId="19" xfId="0" applyNumberFormat="1" applyFill="1" applyBorder="1"/>
    <xf numFmtId="0" fontId="3" fillId="2" borderId="19" xfId="0" applyFont="1" applyFill="1" applyBorder="1"/>
    <xf numFmtId="0" fontId="3" fillId="2" borderId="20" xfId="0" applyFont="1" applyFill="1" applyBorder="1"/>
    <xf numFmtId="164" fontId="0" fillId="2" borderId="19" xfId="0" applyNumberFormat="1" applyFill="1" applyBorder="1"/>
    <xf numFmtId="0" fontId="0" fillId="0" borderId="15" xfId="0" applyBorder="1"/>
    <xf numFmtId="166" fontId="0" fillId="0" borderId="0" xfId="0" applyNumberFormat="1"/>
    <xf numFmtId="0" fontId="2" fillId="0" borderId="0" xfId="0" applyFont="1"/>
    <xf numFmtId="165" fontId="0" fillId="0" borderId="0" xfId="0" applyNumberFormat="1"/>
    <xf numFmtId="0" fontId="3" fillId="8" borderId="17" xfId="0" applyFont="1" applyFill="1" applyBorder="1"/>
    <xf numFmtId="0" fontId="0" fillId="0" borderId="18" xfId="0" applyBorder="1"/>
    <xf numFmtId="164" fontId="3" fillId="8" borderId="19" xfId="0" applyNumberFormat="1" applyFont="1" applyFill="1" applyBorder="1"/>
    <xf numFmtId="0" fontId="3" fillId="10" borderId="17" xfId="0" applyFont="1" applyFill="1" applyBorder="1"/>
    <xf numFmtId="164" fontId="3" fillId="10" borderId="19" xfId="0" applyNumberFormat="1" applyFont="1" applyFill="1" applyBorder="1"/>
    <xf numFmtId="0" fontId="3" fillId="11" borderId="17" xfId="0" applyFont="1" applyFill="1" applyBorder="1"/>
    <xf numFmtId="164" fontId="3" fillId="11" borderId="19" xfId="0" applyNumberFormat="1" applyFont="1" applyFill="1" applyBorder="1"/>
    <xf numFmtId="1" fontId="0" fillId="0" borderId="19" xfId="0" applyNumberFormat="1" applyBorder="1"/>
    <xf numFmtId="164" fontId="3" fillId="0" borderId="19" xfId="0" applyNumberFormat="1" applyFont="1" applyBorder="1"/>
    <xf numFmtId="164" fontId="0" fillId="11" borderId="19" xfId="0" applyNumberFormat="1" applyFill="1" applyBorder="1"/>
    <xf numFmtId="0" fontId="3" fillId="12" borderId="16" xfId="0" applyFont="1" applyFill="1" applyBorder="1"/>
    <xf numFmtId="164" fontId="3" fillId="12" borderId="19" xfId="0" applyNumberFormat="1" applyFont="1" applyFill="1" applyBorder="1"/>
    <xf numFmtId="164" fontId="3" fillId="12" borderId="18" xfId="0" applyNumberFormat="1" applyFont="1" applyFill="1" applyBorder="1"/>
    <xf numFmtId="164" fontId="3" fillId="2" borderId="18" xfId="0" applyNumberFormat="1" applyFont="1" applyFill="1" applyBorder="1"/>
    <xf numFmtId="164" fontId="0" fillId="2" borderId="18" xfId="0" applyNumberFormat="1" applyFill="1" applyBorder="1"/>
    <xf numFmtId="164" fontId="0" fillId="2" borderId="21" xfId="0" applyNumberFormat="1" applyFill="1" applyBorder="1"/>
    <xf numFmtId="0" fontId="0" fillId="14" borderId="0" xfId="0" applyFill="1"/>
    <xf numFmtId="2" fontId="0" fillId="14" borderId="0" xfId="0" applyNumberFormat="1" applyFill="1"/>
    <xf numFmtId="0" fontId="0" fillId="14" borderId="5" xfId="0" applyFill="1" applyBorder="1"/>
    <xf numFmtId="165" fontId="3" fillId="14" borderId="5" xfId="0" applyNumberFormat="1" applyFont="1" applyFill="1" applyBorder="1"/>
    <xf numFmtId="0" fontId="0" fillId="0" borderId="20" xfId="0" applyBorder="1" applyAlignment="1">
      <alignment horizontal="right" wrapText="1"/>
    </xf>
    <xf numFmtId="0" fontId="11" fillId="0" borderId="18" xfId="0" applyFont="1" applyBorder="1"/>
    <xf numFmtId="0" fontId="11" fillId="0" borderId="21" xfId="0" applyFont="1" applyBorder="1"/>
    <xf numFmtId="1" fontId="0" fillId="16" borderId="0" xfId="0" applyNumberFormat="1" applyFill="1"/>
    <xf numFmtId="2" fontId="0" fillId="11" borderId="0" xfId="0" applyNumberFormat="1" applyFill="1"/>
    <xf numFmtId="1" fontId="11" fillId="2" borderId="0" xfId="0" applyNumberFormat="1" applyFont="1" applyFill="1"/>
    <xf numFmtId="0" fontId="0" fillId="11" borderId="5" xfId="0" applyFill="1" applyBorder="1"/>
    <xf numFmtId="165" fontId="3" fillId="11" borderId="5" xfId="0" applyNumberFormat="1" applyFont="1" applyFill="1" applyBorder="1"/>
    <xf numFmtId="1" fontId="11" fillId="0" borderId="0" xfId="0" applyNumberFormat="1" applyFont="1"/>
    <xf numFmtId="0" fontId="0" fillId="0" borderId="20" xfId="0" applyBorder="1" applyAlignment="1">
      <alignment horizontal="center"/>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center" vertical="center"/>
    </xf>
    <xf numFmtId="0" fontId="0" fillId="0" borderId="2" xfId="0" applyBorder="1"/>
    <xf numFmtId="0" fontId="0" fillId="0" borderId="3" xfId="0" applyBorder="1"/>
    <xf numFmtId="0" fontId="3" fillId="0" borderId="7" xfId="0" applyFont="1" applyBorder="1" applyAlignment="1">
      <alignment horizontal="center"/>
    </xf>
    <xf numFmtId="0" fontId="0" fillId="0" borderId="8" xfId="0" applyBorder="1"/>
    <xf numFmtId="0" fontId="0" fillId="0" borderId="9" xfId="0" applyBorder="1"/>
    <xf numFmtId="0" fontId="0" fillId="0" borderId="9"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9" xfId="0" applyBorder="1" applyAlignment="1">
      <alignment horizontal="center" wrapText="1"/>
    </xf>
    <xf numFmtId="0" fontId="0" fillId="0" borderId="10" xfId="0" applyBorder="1" applyAlignment="1">
      <alignment horizontal="center" wrapText="1"/>
    </xf>
    <xf numFmtId="0" fontId="0" fillId="0" borderId="11" xfId="0" applyBorder="1" applyAlignment="1">
      <alignment horizontal="center" wrapText="1"/>
    </xf>
    <xf numFmtId="2" fontId="3" fillId="0" borderId="22" xfId="0" applyNumberFormat="1" applyFont="1" applyBorder="1"/>
    <xf numFmtId="1" fontId="0" fillId="6" borderId="23" xfId="0" applyNumberFormat="1" applyFill="1" applyBorder="1" applyAlignment="1">
      <alignment horizontal="center"/>
    </xf>
    <xf numFmtId="1" fontId="0" fillId="6" borderId="24" xfId="0" applyNumberFormat="1" applyFill="1" applyBorder="1" applyAlignment="1">
      <alignment horizontal="center"/>
    </xf>
    <xf numFmtId="1" fontId="0" fillId="6" borderId="25" xfId="0" applyNumberFormat="1" applyFill="1" applyBorder="1" applyAlignment="1">
      <alignment horizontal="center"/>
    </xf>
    <xf numFmtId="1" fontId="0" fillId="6" borderId="26" xfId="0" applyNumberFormat="1" applyFill="1" applyBorder="1" applyAlignment="1">
      <alignment horizontal="center"/>
    </xf>
    <xf numFmtId="0" fontId="3" fillId="0" borderId="27" xfId="0" applyFont="1" applyBorder="1"/>
    <xf numFmtId="1" fontId="0" fillId="6" borderId="28" xfId="0" applyNumberFormat="1" applyFill="1" applyBorder="1" applyAlignment="1">
      <alignment horizontal="center"/>
    </xf>
    <xf numFmtId="1" fontId="0" fillId="6" borderId="19" xfId="0" applyNumberFormat="1" applyFill="1" applyBorder="1" applyAlignment="1">
      <alignment horizontal="center"/>
    </xf>
    <xf numFmtId="1" fontId="0" fillId="6" borderId="29" xfId="0" applyNumberFormat="1" applyFill="1" applyBorder="1" applyAlignment="1">
      <alignment horizontal="center"/>
    </xf>
    <xf numFmtId="1" fontId="0" fillId="6" borderId="30" xfId="0" applyNumberFormat="1" applyFill="1" applyBorder="1" applyAlignment="1">
      <alignment horizontal="center"/>
    </xf>
    <xf numFmtId="2" fontId="3" fillId="0" borderId="27" xfId="0" applyNumberFormat="1" applyFont="1" applyBorder="1"/>
    <xf numFmtId="0" fontId="3" fillId="0" borderId="31" xfId="0" applyFont="1" applyBorder="1"/>
    <xf numFmtId="1" fontId="0" fillId="6" borderId="32" xfId="0" applyNumberFormat="1" applyFill="1" applyBorder="1" applyAlignment="1">
      <alignment horizontal="center"/>
    </xf>
    <xf numFmtId="1" fontId="0" fillId="6" borderId="33" xfId="0" applyNumberFormat="1" applyFill="1" applyBorder="1" applyAlignment="1">
      <alignment horizontal="center"/>
    </xf>
    <xf numFmtId="1" fontId="0" fillId="6" borderId="34" xfId="0" applyNumberFormat="1" applyFill="1" applyBorder="1" applyAlignment="1">
      <alignment horizontal="center"/>
    </xf>
    <xf numFmtId="1" fontId="0" fillId="6" borderId="35" xfId="0" applyNumberFormat="1" applyFill="1" applyBorder="1" applyAlignment="1">
      <alignment horizontal="center"/>
    </xf>
    <xf numFmtId="0" fontId="0" fillId="0" borderId="20" xfId="0" applyBorder="1"/>
    <xf numFmtId="0" fontId="0" fillId="0" borderId="7" xfId="0" applyBorder="1"/>
    <xf numFmtId="0" fontId="0" fillId="0" borderId="10" xfId="0" applyBorder="1"/>
    <xf numFmtId="0" fontId="0" fillId="0" borderId="11" xfId="0" applyBorder="1"/>
    <xf numFmtId="0" fontId="0" fillId="0" borderId="16" xfId="0" applyBorder="1"/>
    <xf numFmtId="0" fontId="3" fillId="0" borderId="17" xfId="0" applyFont="1" applyBorder="1" applyAlignment="1">
      <alignment horizontal="center" textRotation="90"/>
    </xf>
    <xf numFmtId="0" fontId="0" fillId="0" borderId="17" xfId="0" applyBorder="1" applyAlignment="1">
      <alignment textRotation="90"/>
    </xf>
    <xf numFmtId="0" fontId="3" fillId="0" borderId="17" xfId="0" applyFont="1" applyBorder="1" applyAlignment="1">
      <alignment textRotation="90"/>
    </xf>
    <xf numFmtId="0" fontId="3" fillId="0" borderId="36" xfId="0" applyFont="1" applyBorder="1" applyAlignment="1">
      <alignment textRotation="90"/>
    </xf>
    <xf numFmtId="0" fontId="0" fillId="0" borderId="20" xfId="0" applyBorder="1" applyAlignment="1">
      <alignment horizontal="center" textRotation="90"/>
    </xf>
    <xf numFmtId="0" fontId="0" fillId="0" borderId="18" xfId="0" applyBorder="1" applyAlignment="1">
      <alignment textRotation="90"/>
    </xf>
    <xf numFmtId="0" fontId="0" fillId="0" borderId="21" xfId="0" applyBorder="1" applyAlignment="1">
      <alignment textRotation="90"/>
    </xf>
    <xf numFmtId="0" fontId="3" fillId="3" borderId="0" xfId="0" applyFont="1" applyFill="1" applyAlignment="1">
      <alignment horizontal="center"/>
    </xf>
    <xf numFmtId="0" fontId="0" fillId="2" borderId="7" xfId="0" applyFill="1" applyBorder="1" applyAlignment="1">
      <alignment horizontal="center"/>
    </xf>
    <xf numFmtId="165" fontId="0" fillId="2" borderId="8" xfId="0" applyNumberFormat="1" applyFill="1" applyBorder="1"/>
    <xf numFmtId="0" fontId="3" fillId="5" borderId="0" xfId="0" applyFont="1" applyFill="1" applyAlignment="1">
      <alignment horizontal="center"/>
    </xf>
    <xf numFmtId="0" fontId="3" fillId="6" borderId="0" xfId="0" applyFont="1" applyFill="1" applyAlignment="1">
      <alignment horizontal="center"/>
    </xf>
    <xf numFmtId="0" fontId="12" fillId="2" borderId="9" xfId="0" applyFont="1" applyFill="1" applyBorder="1"/>
    <xf numFmtId="0" fontId="3" fillId="2" borderId="10" xfId="0" applyFont="1" applyFill="1" applyBorder="1" applyAlignment="1">
      <alignment horizontal="center"/>
    </xf>
    <xf numFmtId="1" fontId="3" fillId="2" borderId="10" xfId="0" applyNumberFormat="1" applyFont="1" applyFill="1" applyBorder="1"/>
    <xf numFmtId="1" fontId="0" fillId="2" borderId="10" xfId="0" applyNumberFormat="1" applyFill="1" applyBorder="1"/>
    <xf numFmtId="1" fontId="3" fillId="15" borderId="10" xfId="0" applyNumberFormat="1" applyFont="1" applyFill="1" applyBorder="1"/>
    <xf numFmtId="1" fontId="0" fillId="2" borderId="11" xfId="0" applyNumberFormat="1" applyFill="1" applyBorder="1"/>
    <xf numFmtId="0" fontId="0" fillId="2" borderId="4" xfId="0" applyFill="1" applyBorder="1" applyAlignment="1">
      <alignment horizontal="center"/>
    </xf>
    <xf numFmtId="0" fontId="3" fillId="2" borderId="5" xfId="0" applyFont="1" applyFill="1" applyBorder="1" applyAlignment="1">
      <alignment horizontal="right"/>
    </xf>
    <xf numFmtId="165" fontId="0" fillId="0" borderId="15" xfId="0" applyNumberFormat="1" applyBorder="1"/>
    <xf numFmtId="2" fontId="0" fillId="2" borderId="8" xfId="0" applyNumberFormat="1" applyFill="1" applyBorder="1"/>
    <xf numFmtId="0" fontId="12" fillId="2" borderId="4" xfId="0" applyFont="1" applyFill="1" applyBorder="1"/>
    <xf numFmtId="0" fontId="3" fillId="2" borderId="5" xfId="0" applyFont="1" applyFill="1" applyBorder="1" applyAlignment="1">
      <alignment horizontal="center"/>
    </xf>
    <xf numFmtId="1" fontId="13" fillId="3" borderId="0" xfId="0" applyNumberFormat="1" applyFont="1" applyFill="1"/>
    <xf numFmtId="1" fontId="3" fillId="11" borderId="5" xfId="0" applyNumberFormat="1" applyFont="1" applyFill="1" applyBorder="1"/>
    <xf numFmtId="1" fontId="4" fillId="2" borderId="5" xfId="0" applyNumberFormat="1" applyFont="1" applyFill="1" applyBorder="1"/>
    <xf numFmtId="0" fontId="0" fillId="0" borderId="7" xfId="0" applyBorder="1" applyAlignment="1">
      <alignment horizontal="center"/>
    </xf>
    <xf numFmtId="0" fontId="0" fillId="14" borderId="7" xfId="0" applyFill="1" applyBorder="1" applyAlignment="1">
      <alignment horizontal="center"/>
    </xf>
    <xf numFmtId="2" fontId="0" fillId="14" borderId="8" xfId="0" applyNumberFormat="1" applyFill="1" applyBorder="1"/>
    <xf numFmtId="0" fontId="0" fillId="14" borderId="9" xfId="0" applyFill="1" applyBorder="1" applyAlignment="1">
      <alignment horizontal="center"/>
    </xf>
    <xf numFmtId="0" fontId="0" fillId="14" borderId="10" xfId="0" applyFill="1" applyBorder="1"/>
    <xf numFmtId="0" fontId="3" fillId="14" borderId="10" xfId="0" applyFont="1" applyFill="1" applyBorder="1" applyAlignment="1">
      <alignment horizontal="right"/>
    </xf>
    <xf numFmtId="165" fontId="3" fillId="14" borderId="11" xfId="0" applyNumberFormat="1" applyFont="1" applyFill="1" applyBorder="1"/>
    <xf numFmtId="0" fontId="3" fillId="0" borderId="21" xfId="0" applyFont="1" applyBorder="1"/>
    <xf numFmtId="167" fontId="0" fillId="11" borderId="0" xfId="0" applyNumberFormat="1" applyFill="1"/>
    <xf numFmtId="0" fontId="0" fillId="11" borderId="0" xfId="0" applyFill="1" applyAlignment="1">
      <alignment textRotation="90"/>
    </xf>
    <xf numFmtId="0" fontId="0" fillId="11" borderId="7" xfId="0" applyFill="1" applyBorder="1" applyAlignment="1">
      <alignment horizontal="center"/>
    </xf>
    <xf numFmtId="2" fontId="0" fillId="11" borderId="8" xfId="0" applyNumberFormat="1" applyFill="1" applyBorder="1"/>
    <xf numFmtId="0" fontId="3" fillId="2" borderId="18" xfId="0" applyFont="1" applyFill="1" applyBorder="1"/>
    <xf numFmtId="1" fontId="0" fillId="2" borderId="18" xfId="0" applyNumberFormat="1" applyFill="1" applyBorder="1"/>
    <xf numFmtId="1" fontId="0" fillId="16" borderId="18" xfId="0" applyNumberFormat="1" applyFill="1" applyBorder="1"/>
    <xf numFmtId="1" fontId="0" fillId="2" borderId="21" xfId="0" applyNumberFormat="1" applyFill="1" applyBorder="1"/>
    <xf numFmtId="0" fontId="0" fillId="11" borderId="9" xfId="0" applyFill="1" applyBorder="1" applyAlignment="1">
      <alignment horizontal="center"/>
    </xf>
    <xf numFmtId="0" fontId="0" fillId="11" borderId="10" xfId="0" applyFill="1" applyBorder="1"/>
    <xf numFmtId="0" fontId="3" fillId="11" borderId="10" xfId="0" applyFont="1" applyFill="1" applyBorder="1" applyAlignment="1">
      <alignment horizontal="right"/>
    </xf>
    <xf numFmtId="165" fontId="3" fillId="11" borderId="11" xfId="0" applyNumberFormat="1" applyFont="1" applyFill="1" applyBorder="1"/>
    <xf numFmtId="0" fontId="3" fillId="0" borderId="1" xfId="0" applyFont="1" applyBorder="1"/>
    <xf numFmtId="1" fontId="0" fillId="0" borderId="18" xfId="0" applyNumberFormat="1" applyBorder="1"/>
    <xf numFmtId="2" fontId="0" fillId="0" borderId="9" xfId="0" applyNumberFormat="1" applyBorder="1"/>
    <xf numFmtId="0" fontId="0" fillId="0" borderId="36" xfId="0" applyBorder="1" applyAlignment="1">
      <alignment wrapText="1"/>
    </xf>
    <xf numFmtId="0" fontId="0" fillId="0" borderId="38" xfId="0" applyBorder="1"/>
    <xf numFmtId="165" fontId="0" fillId="0" borderId="39" xfId="0" applyNumberFormat="1" applyBorder="1"/>
    <xf numFmtId="0" fontId="0" fillId="0" borderId="28" xfId="0" applyBorder="1"/>
    <xf numFmtId="165" fontId="0" fillId="0" borderId="29" xfId="0" applyNumberFormat="1" applyBorder="1"/>
    <xf numFmtId="0" fontId="0" fillId="0" borderId="40" xfId="0" applyBorder="1"/>
    <xf numFmtId="165" fontId="0" fillId="0" borderId="41" xfId="0" applyNumberFormat="1" applyBorder="1"/>
    <xf numFmtId="1" fontId="3" fillId="16" borderId="0" xfId="0" applyNumberFormat="1" applyFont="1" applyFill="1"/>
    <xf numFmtId="0" fontId="0" fillId="0" borderId="14" xfId="0" applyBorder="1"/>
    <xf numFmtId="0" fontId="3" fillId="0" borderId="7" xfId="0" applyFont="1" applyBorder="1" applyAlignment="1">
      <alignment horizontal="center"/>
    </xf>
    <xf numFmtId="0" fontId="0" fillId="0" borderId="0" xfId="0" pivotButton="1" applyAlignment="1">
      <alignment wrapText="1"/>
    </xf>
    <xf numFmtId="14" fontId="0" fillId="0" borderId="0" xfId="0" applyNumberFormat="1"/>
    <xf numFmtId="14" fontId="0" fillId="11" borderId="0" xfId="0" applyNumberFormat="1" applyFill="1"/>
    <xf numFmtId="0" fontId="7" fillId="0" borderId="0" xfId="0" applyFont="1" applyAlignment="1">
      <alignment horizontal="center" vertical="top" wrapText="1"/>
    </xf>
    <xf numFmtId="0" fontId="5" fillId="12" borderId="0" xfId="0" applyFont="1" applyFill="1" applyAlignment="1">
      <alignment horizontal="left"/>
    </xf>
    <xf numFmtId="0" fontId="5" fillId="2" borderId="1" xfId="0" applyFont="1" applyFill="1" applyBorder="1" applyAlignment="1">
      <alignment horizontal="left"/>
    </xf>
    <xf numFmtId="0" fontId="5" fillId="2" borderId="2" xfId="0" applyFont="1" applyFill="1" applyBorder="1" applyAlignment="1">
      <alignment horizontal="left"/>
    </xf>
    <xf numFmtId="0" fontId="5" fillId="2" borderId="3" xfId="0" applyFont="1" applyFill="1" applyBorder="1" applyAlignment="1">
      <alignment horizontal="left"/>
    </xf>
    <xf numFmtId="0" fontId="5" fillId="8" borderId="0" xfId="0" applyFont="1" applyFill="1" applyAlignment="1">
      <alignment horizontal="left"/>
    </xf>
    <xf numFmtId="0" fontId="5" fillId="9" borderId="0" xfId="0" applyFont="1" applyFill="1" applyAlignment="1">
      <alignment horizontal="left"/>
    </xf>
    <xf numFmtId="0" fontId="5" fillId="10" borderId="0" xfId="0" applyFont="1" applyFill="1" applyAlignment="1">
      <alignment horizontal="left"/>
    </xf>
    <xf numFmtId="0" fontId="5" fillId="11" borderId="0" xfId="0" applyFont="1" applyFill="1" applyAlignment="1">
      <alignment horizontal="left"/>
    </xf>
    <xf numFmtId="0" fontId="3" fillId="0" borderId="7" xfId="0" applyFont="1" applyBorder="1" applyAlignment="1">
      <alignment horizontal="center"/>
    </xf>
    <xf numFmtId="0" fontId="3" fillId="0" borderId="0" xfId="0" applyFont="1" applyAlignment="1">
      <alignment horizontal="center"/>
    </xf>
    <xf numFmtId="0" fontId="3" fillId="0" borderId="8" xfId="0" applyFont="1" applyBorder="1" applyAlignment="1">
      <alignment horizontal="center"/>
    </xf>
    <xf numFmtId="0" fontId="3" fillId="0" borderId="16" xfId="0" applyFont="1" applyBorder="1" applyAlignment="1">
      <alignment horizontal="center"/>
    </xf>
    <xf numFmtId="0" fontId="3" fillId="0" borderId="17" xfId="0" applyFont="1" applyBorder="1" applyAlignment="1">
      <alignment horizontal="center"/>
    </xf>
    <xf numFmtId="0" fontId="3" fillId="0" borderId="36" xfId="0" applyFont="1" applyBorder="1" applyAlignment="1">
      <alignment horizontal="center"/>
    </xf>
    <xf numFmtId="0" fontId="1" fillId="13" borderId="37" xfId="0" applyFont="1" applyFill="1" applyBorder="1" applyAlignment="1">
      <alignment horizontal="left"/>
    </xf>
    <xf numFmtId="0" fontId="0" fillId="0" borderId="20" xfId="0" applyBorder="1" applyAlignment="1">
      <alignment horizontal="center" wrapText="1"/>
    </xf>
    <xf numFmtId="0" fontId="0" fillId="0" borderId="18" xfId="0" applyBorder="1" applyAlignment="1">
      <alignment horizontal="center" wrapText="1"/>
    </xf>
  </cellXfs>
  <cellStyles count="1">
    <cellStyle name="Normal" xfId="0" builtinId="0"/>
  </cellStyles>
  <dxfs count="21">
    <dxf>
      <alignment wrapText="1"/>
    </dxf>
    <dxf>
      <alignment wrapText="1"/>
    </dxf>
    <dxf>
      <alignment wrapText="1"/>
    </dxf>
    <dxf>
      <alignment wrapText="1"/>
    </dxf>
    <dxf>
      <alignment wrapText="1"/>
    </dxf>
    <dxf>
      <alignment wrapText="1"/>
    </dxf>
    <dxf>
      <numFmt numFmtId="164" formatCode="0.0"/>
    </dxf>
    <dxf>
      <alignment wrapText="1"/>
    </dxf>
    <dxf>
      <alignment wrapText="1"/>
    </dxf>
    <dxf>
      <alignment wrapText="1"/>
    </dxf>
    <dxf>
      <alignment wrapText="1"/>
    </dxf>
    <dxf>
      <alignment wrapText="1"/>
    </dxf>
    <dxf>
      <alignment wrapText="1"/>
    </dxf>
    <dxf>
      <numFmt numFmtId="164" formatCode="0.0"/>
    </dxf>
    <dxf>
      <alignment wrapText="1"/>
    </dxf>
    <dxf>
      <alignment wrapText="1"/>
    </dxf>
    <dxf>
      <alignment wrapText="1"/>
    </dxf>
    <dxf>
      <alignment wrapText="1"/>
    </dxf>
    <dxf>
      <alignment wrapText="1"/>
    </dxf>
    <dxf>
      <alignment wrapText="1"/>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'Pivot rep days with SMRT only'!$B$49</c:f>
              <c:strCache>
                <c:ptCount val="1"/>
                <c:pt idx="0">
                  <c:v>A</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'Pivot rep days with SMRT only'!$C$50:$C$61</c:f>
              <c:numCache>
                <c:formatCode>0</c:formatCode>
                <c:ptCount val="12"/>
                <c:pt idx="0">
                  <c:v>99.416666666666671</c:v>
                </c:pt>
                <c:pt idx="1">
                  <c:v>101.25</c:v>
                </c:pt>
                <c:pt idx="2">
                  <c:v>94.333333333333329</c:v>
                </c:pt>
                <c:pt idx="4">
                  <c:v>96.5</c:v>
                </c:pt>
                <c:pt idx="6">
                  <c:v>98.5</c:v>
                </c:pt>
                <c:pt idx="8">
                  <c:v>95.5</c:v>
                </c:pt>
                <c:pt idx="10">
                  <c:v>95.25</c:v>
                </c:pt>
              </c:numCache>
            </c:numRef>
          </c:xVal>
          <c:yVal>
            <c:numRef>
              <c:f>'Pivot rep days with SMRT only'!$D$50:$D$61</c:f>
              <c:numCache>
                <c:formatCode>0</c:formatCode>
                <c:ptCount val="12"/>
                <c:pt idx="0">
                  <c:v>118.5</c:v>
                </c:pt>
                <c:pt idx="1">
                  <c:v>113.75</c:v>
                </c:pt>
                <c:pt idx="2">
                  <c:v>111.5</c:v>
                </c:pt>
                <c:pt idx="4">
                  <c:v>108</c:v>
                </c:pt>
                <c:pt idx="6">
                  <c:v>111.5</c:v>
                </c:pt>
                <c:pt idx="8">
                  <c:v>106.875</c:v>
                </c:pt>
                <c:pt idx="10">
                  <c:v>105.25</c:v>
                </c:pt>
              </c:numCache>
            </c:numRef>
          </c:yVal>
          <c:smooth val="0"/>
          <c:extLst>
            <c:ext xmlns:c16="http://schemas.microsoft.com/office/drawing/2014/chart" uri="{C3380CC4-5D6E-409C-BE32-E72D297353CC}">
              <c16:uniqueId val="{00000001-EA1E-45B3-948A-7445D62C28F9}"/>
            </c:ext>
          </c:extLst>
        </c:ser>
        <c:ser>
          <c:idx val="1"/>
          <c:order val="1"/>
          <c:tx>
            <c:strRef>
              <c:f>'Pivot rep days with SMRT only'!$B$62</c:f>
              <c:strCache>
                <c:ptCount val="1"/>
                <c:pt idx="0">
                  <c:v>B</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'Pivot rep days with SMRT only'!$C$63:$C$74</c:f>
              <c:numCache>
                <c:formatCode>0</c:formatCode>
                <c:ptCount val="12"/>
                <c:pt idx="0">
                  <c:v>94.583333333333329</c:v>
                </c:pt>
                <c:pt idx="2">
                  <c:v>97.375</c:v>
                </c:pt>
                <c:pt idx="3">
                  <c:v>95.75</c:v>
                </c:pt>
                <c:pt idx="5">
                  <c:v>96.25</c:v>
                </c:pt>
                <c:pt idx="7">
                  <c:v>91.625</c:v>
                </c:pt>
                <c:pt idx="8">
                  <c:v>92.75</c:v>
                </c:pt>
                <c:pt idx="11">
                  <c:v>94.083333333333329</c:v>
                </c:pt>
              </c:numCache>
            </c:numRef>
          </c:xVal>
          <c:yVal>
            <c:numRef>
              <c:f>'Pivot rep days with SMRT only'!$D$63:$D$74</c:f>
              <c:numCache>
                <c:formatCode>0</c:formatCode>
                <c:ptCount val="12"/>
                <c:pt idx="0">
                  <c:v>106</c:v>
                </c:pt>
                <c:pt idx="2">
                  <c:v>110.625</c:v>
                </c:pt>
                <c:pt idx="3">
                  <c:v>107.75</c:v>
                </c:pt>
                <c:pt idx="5">
                  <c:v>114.25</c:v>
                </c:pt>
                <c:pt idx="7">
                  <c:v>113.375</c:v>
                </c:pt>
                <c:pt idx="8">
                  <c:v>110.125</c:v>
                </c:pt>
                <c:pt idx="11">
                  <c:v>110.75</c:v>
                </c:pt>
              </c:numCache>
            </c:numRef>
          </c:yVal>
          <c:smooth val="0"/>
          <c:extLst>
            <c:ext xmlns:c16="http://schemas.microsoft.com/office/drawing/2014/chart" uri="{C3380CC4-5D6E-409C-BE32-E72D297353CC}">
              <c16:uniqueId val="{00000003-EA1E-45B3-948A-7445D62C28F9}"/>
            </c:ext>
          </c:extLst>
        </c:ser>
        <c:ser>
          <c:idx val="2"/>
          <c:order val="2"/>
          <c:tx>
            <c:strRef>
              <c:f>'Pivot rep days with SMRT only'!$B$75</c:f>
              <c:strCache>
                <c:ptCount val="1"/>
                <c:pt idx="0">
                  <c:v>C</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0"/>
          </c:trendline>
          <c:xVal>
            <c:numRef>
              <c:f>'Pivot rep days with SMRT only'!$C$76:$C$87</c:f>
              <c:numCache>
                <c:formatCode>0</c:formatCode>
                <c:ptCount val="12"/>
                <c:pt idx="3">
                  <c:v>106.38376363118489</c:v>
                </c:pt>
                <c:pt idx="4">
                  <c:v>100.15450414021809</c:v>
                </c:pt>
                <c:pt idx="5">
                  <c:v>98.387236277262375</c:v>
                </c:pt>
                <c:pt idx="6">
                  <c:v>95.051969528198242</c:v>
                </c:pt>
                <c:pt idx="7">
                  <c:v>96.016450246175125</c:v>
                </c:pt>
                <c:pt idx="8">
                  <c:v>96.899913152058915</c:v>
                </c:pt>
                <c:pt idx="9">
                  <c:v>100.89538828531902</c:v>
                </c:pt>
                <c:pt idx="10">
                  <c:v>88.258336385091141</c:v>
                </c:pt>
                <c:pt idx="11">
                  <c:v>88.463068008422852</c:v>
                </c:pt>
              </c:numCache>
            </c:numRef>
          </c:xVal>
          <c:yVal>
            <c:numRef>
              <c:f>'Pivot rep days with SMRT only'!$D$76:$D$87</c:f>
              <c:numCache>
                <c:formatCode>0</c:formatCode>
                <c:ptCount val="12"/>
                <c:pt idx="3">
                  <c:v>126.62436294555664</c:v>
                </c:pt>
                <c:pt idx="4">
                  <c:v>118.38784599304199</c:v>
                </c:pt>
                <c:pt idx="5">
                  <c:v>124.03665351867676</c:v>
                </c:pt>
                <c:pt idx="6">
                  <c:v>118.04048538208008</c:v>
                </c:pt>
                <c:pt idx="7">
                  <c:v>120.84646987915039</c:v>
                </c:pt>
                <c:pt idx="8">
                  <c:v>114.07131385803223</c:v>
                </c:pt>
                <c:pt idx="9">
                  <c:v>128.02652359008789</c:v>
                </c:pt>
                <c:pt idx="10">
                  <c:v>126.19266510009766</c:v>
                </c:pt>
                <c:pt idx="11">
                  <c:v>121.37506294250488</c:v>
                </c:pt>
              </c:numCache>
            </c:numRef>
          </c:yVal>
          <c:smooth val="0"/>
          <c:extLst>
            <c:ext xmlns:c16="http://schemas.microsoft.com/office/drawing/2014/chart" uri="{C3380CC4-5D6E-409C-BE32-E72D297353CC}">
              <c16:uniqueId val="{00000005-EA1E-45B3-948A-7445D62C28F9}"/>
            </c:ext>
          </c:extLst>
        </c:ser>
        <c:dLbls>
          <c:showLegendKey val="0"/>
          <c:showVal val="0"/>
          <c:showCatName val="0"/>
          <c:showSerName val="0"/>
          <c:showPercent val="0"/>
          <c:showBubbleSize val="0"/>
        </c:dLbls>
        <c:axId val="1502960448"/>
        <c:axId val="1502958648"/>
      </c:scatterChart>
      <c:valAx>
        <c:axId val="1502960448"/>
        <c:scaling>
          <c:orientation val="minMax"/>
          <c:min val="8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SRTT 14" Rating vs Primary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2958648"/>
        <c:crosses val="autoZero"/>
        <c:crossBetween val="midCat"/>
      </c:valAx>
      <c:valAx>
        <c:axId val="1502958648"/>
        <c:scaling>
          <c:orientation val="minMax"/>
          <c:min val="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SRTT 17" Winter Rating vs Primary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296044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31604220365997926"/>
                  <c:y val="-1.125109361329833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 rep days with SMRT only'!$C$184:$N$184</c:f>
              <c:numCache>
                <c:formatCode>0</c:formatCode>
                <c:ptCount val="12"/>
                <c:pt idx="0">
                  <c:v>93.993403393506782</c:v>
                </c:pt>
                <c:pt idx="1">
                  <c:v>109.67528273488007</c:v>
                </c:pt>
                <c:pt idx="3">
                  <c:v>86.97401322580177</c:v>
                </c:pt>
                <c:pt idx="4">
                  <c:v>88.07905982047923</c:v>
                </c:pt>
                <c:pt idx="5">
                  <c:v>85.160974821846807</c:v>
                </c:pt>
                <c:pt idx="6">
                  <c:v>81.865173627712807</c:v>
                </c:pt>
                <c:pt idx="7">
                  <c:v>105.25266785766095</c:v>
                </c:pt>
                <c:pt idx="8">
                  <c:v>100</c:v>
                </c:pt>
                <c:pt idx="9">
                  <c:v>79.108823154857305</c:v>
                </c:pt>
                <c:pt idx="10">
                  <c:v>99.344483830115195</c:v>
                </c:pt>
                <c:pt idx="11">
                  <c:v>77.019275655912082</c:v>
                </c:pt>
              </c:numCache>
            </c:numRef>
          </c:xVal>
          <c:yVal>
            <c:numRef>
              <c:f>'Pivot rep days with SMRT only'!$C$183:$N$183</c:f>
              <c:numCache>
                <c:formatCode>0</c:formatCode>
                <c:ptCount val="12"/>
                <c:pt idx="0">
                  <c:v>92.1518143241057</c:v>
                </c:pt>
                <c:pt idx="1">
                  <c:v>104.93733324667517</c:v>
                </c:pt>
                <c:pt idx="2">
                  <c:v>104.5241645949399</c:v>
                </c:pt>
                <c:pt idx="3">
                  <c:v>83.099523086254862</c:v>
                </c:pt>
                <c:pt idx="4">
                  <c:v>82.761635849344671</c:v>
                </c:pt>
                <c:pt idx="5">
                  <c:v>85.018442178346717</c:v>
                </c:pt>
                <c:pt idx="6">
                  <c:v>86.285734511922684</c:v>
                </c:pt>
                <c:pt idx="7">
                  <c:v>101.68948429758875</c:v>
                </c:pt>
                <c:pt idx="8">
                  <c:v>100</c:v>
                </c:pt>
                <c:pt idx="9">
                  <c:v>77.953834869018834</c:v>
                </c:pt>
                <c:pt idx="10">
                  <c:v>94.802718143756962</c:v>
                </c:pt>
                <c:pt idx="11">
                  <c:v>71.353482100532318</c:v>
                </c:pt>
              </c:numCache>
            </c:numRef>
          </c:yVal>
          <c:smooth val="0"/>
          <c:extLst>
            <c:ext xmlns:c16="http://schemas.microsoft.com/office/drawing/2014/chart" uri="{C3380CC4-5D6E-409C-BE32-E72D297353CC}">
              <c16:uniqueId val="{00000001-F96F-4F57-BECB-CC746709C1EE}"/>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31801970284280356"/>
                  <c:y val="6.925853018372703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 rep days with SMRT only'!$C$185:$N$185</c:f>
              <c:numCache>
                <c:formatCode>0</c:formatCode>
                <c:ptCount val="12"/>
                <c:pt idx="0">
                  <c:v>92.358084851972066</c:v>
                </c:pt>
                <c:pt idx="1">
                  <c:v>116.5889584373155</c:v>
                </c:pt>
                <c:pt idx="5">
                  <c:v>94.639242831288783</c:v>
                </c:pt>
                <c:pt idx="6">
                  <c:v>83.178020191834534</c:v>
                </c:pt>
                <c:pt idx="7">
                  <c:v>113.41155434870647</c:v>
                </c:pt>
                <c:pt idx="8">
                  <c:v>100</c:v>
                </c:pt>
                <c:pt idx="9">
                  <c:v>76.255071207035854</c:v>
                </c:pt>
                <c:pt idx="10">
                  <c:v>95.67009112995521</c:v>
                </c:pt>
                <c:pt idx="11">
                  <c:v>76.755397369162651</c:v>
                </c:pt>
              </c:numCache>
            </c:numRef>
          </c:xVal>
          <c:yVal>
            <c:numRef>
              <c:f>'Pivot rep days with SMRT only'!$C$183:$N$183</c:f>
              <c:numCache>
                <c:formatCode>0</c:formatCode>
                <c:ptCount val="12"/>
                <c:pt idx="0">
                  <c:v>92.1518143241057</c:v>
                </c:pt>
                <c:pt idx="1">
                  <c:v>104.93733324667517</c:v>
                </c:pt>
                <c:pt idx="2">
                  <c:v>104.5241645949399</c:v>
                </c:pt>
                <c:pt idx="3">
                  <c:v>83.099523086254862</c:v>
                </c:pt>
                <c:pt idx="4">
                  <c:v>82.761635849344671</c:v>
                </c:pt>
                <c:pt idx="5">
                  <c:v>85.018442178346717</c:v>
                </c:pt>
                <c:pt idx="6">
                  <c:v>86.285734511922684</c:v>
                </c:pt>
                <c:pt idx="7">
                  <c:v>101.68948429758875</c:v>
                </c:pt>
                <c:pt idx="8">
                  <c:v>100</c:v>
                </c:pt>
                <c:pt idx="9">
                  <c:v>77.953834869018834</c:v>
                </c:pt>
                <c:pt idx="10">
                  <c:v>94.802718143756962</c:v>
                </c:pt>
                <c:pt idx="11">
                  <c:v>71.353482100532318</c:v>
                </c:pt>
              </c:numCache>
            </c:numRef>
          </c:yVal>
          <c:smooth val="0"/>
          <c:extLst>
            <c:ext xmlns:c16="http://schemas.microsoft.com/office/drawing/2014/chart" uri="{C3380CC4-5D6E-409C-BE32-E72D297353CC}">
              <c16:uniqueId val="{00000003-F96F-4F57-BECB-CC746709C1EE}"/>
            </c:ext>
          </c:extLst>
        </c:ser>
        <c:ser>
          <c:idx val="2"/>
          <c:order val="2"/>
          <c:spPr>
            <a:ln w="19050" cap="rnd">
              <a:solidFill>
                <a:schemeClr val="accent3"/>
              </a:solid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31958410486596778"/>
                  <c:y val="0.1820275590551181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 rep days with SMRT only'!$C$185:$N$185</c:f>
              <c:numCache>
                <c:formatCode>0</c:formatCode>
                <c:ptCount val="12"/>
                <c:pt idx="0">
                  <c:v>92.358084851972066</c:v>
                </c:pt>
                <c:pt idx="1">
                  <c:v>116.5889584373155</c:v>
                </c:pt>
                <c:pt idx="5">
                  <c:v>94.639242831288783</c:v>
                </c:pt>
                <c:pt idx="6">
                  <c:v>83.178020191834534</c:v>
                </c:pt>
                <c:pt idx="7">
                  <c:v>113.41155434870647</c:v>
                </c:pt>
                <c:pt idx="8">
                  <c:v>100</c:v>
                </c:pt>
                <c:pt idx="9">
                  <c:v>76.255071207035854</c:v>
                </c:pt>
                <c:pt idx="10">
                  <c:v>95.67009112995521</c:v>
                </c:pt>
                <c:pt idx="11">
                  <c:v>76.755397369162651</c:v>
                </c:pt>
              </c:numCache>
            </c:numRef>
          </c:xVal>
          <c:yVal>
            <c:numRef>
              <c:f>'Pivot rep days with SMRT only'!$C$184:$N$184</c:f>
              <c:numCache>
                <c:formatCode>0</c:formatCode>
                <c:ptCount val="12"/>
                <c:pt idx="0">
                  <c:v>93.993403393506782</c:v>
                </c:pt>
                <c:pt idx="1">
                  <c:v>109.67528273488007</c:v>
                </c:pt>
                <c:pt idx="3">
                  <c:v>86.97401322580177</c:v>
                </c:pt>
                <c:pt idx="4">
                  <c:v>88.07905982047923</c:v>
                </c:pt>
                <c:pt idx="5">
                  <c:v>85.160974821846807</c:v>
                </c:pt>
                <c:pt idx="6">
                  <c:v>81.865173627712807</c:v>
                </c:pt>
                <c:pt idx="7">
                  <c:v>105.25266785766095</c:v>
                </c:pt>
                <c:pt idx="8">
                  <c:v>100</c:v>
                </c:pt>
                <c:pt idx="9">
                  <c:v>79.108823154857305</c:v>
                </c:pt>
                <c:pt idx="10">
                  <c:v>99.344483830115195</c:v>
                </c:pt>
                <c:pt idx="11">
                  <c:v>77.019275655912082</c:v>
                </c:pt>
              </c:numCache>
            </c:numRef>
          </c:yVal>
          <c:smooth val="0"/>
          <c:extLst>
            <c:ext xmlns:c16="http://schemas.microsoft.com/office/drawing/2014/chart" uri="{C3380CC4-5D6E-409C-BE32-E72D297353CC}">
              <c16:uniqueId val="{00000005-F96F-4F57-BECB-CC746709C1EE}"/>
            </c:ext>
          </c:extLst>
        </c:ser>
        <c:dLbls>
          <c:showLegendKey val="0"/>
          <c:showVal val="0"/>
          <c:showCatName val="0"/>
          <c:showSerName val="0"/>
          <c:showPercent val="0"/>
          <c:showBubbleSize val="0"/>
        </c:dLbls>
        <c:axId val="759774792"/>
        <c:axId val="759775512"/>
      </c:scatterChart>
      <c:valAx>
        <c:axId val="759774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75512"/>
        <c:crosses val="autoZero"/>
        <c:crossBetween val="midCat"/>
      </c:valAx>
      <c:valAx>
        <c:axId val="759775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7479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'Pivot rep days with SMRT only'!$A$405</c:f>
              <c:strCache>
                <c:ptCount val="1"/>
                <c:pt idx="0">
                  <c:v>Average A</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0"/>
            <c:dispRSqr val="0"/>
            <c:dispEq val="1"/>
            <c:trendlineLbl>
              <c:layout>
                <c:manualLayout>
                  <c:x val="0.15593999494833019"/>
                  <c:y val="0.1222291484397783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trendlineLbl>
          </c:trendline>
          <c:xVal>
            <c:numRef>
              <c:f>'Pivot rep days with SMRT only'!$C$405:$N$405</c:f>
              <c:numCache>
                <c:formatCode>0</c:formatCode>
                <c:ptCount val="12"/>
                <c:pt idx="0">
                  <c:v>87.865570452967617</c:v>
                </c:pt>
                <c:pt idx="1">
                  <c:v>100</c:v>
                </c:pt>
                <c:pt idx="2">
                  <c:v>99.597142719228188</c:v>
                </c:pt>
                <c:pt idx="3">
                  <c:v>79.224235293727972</c:v>
                </c:pt>
                <c:pt idx="4">
                  <c:v>77.719687173623711</c:v>
                </c:pt>
                <c:pt idx="5">
                  <c:v>79.794387746933594</c:v>
                </c:pt>
                <c:pt idx="6">
                  <c:v>82.277842673692632</c:v>
                </c:pt>
                <c:pt idx="7">
                  <c:v>96.923830163746374</c:v>
                </c:pt>
                <c:pt idx="8">
                  <c:v>95.34420795735609</c:v>
                </c:pt>
                <c:pt idx="9">
                  <c:v>74.308712446738028</c:v>
                </c:pt>
                <c:pt idx="10">
                  <c:v>90.40631305923641</c:v>
                </c:pt>
                <c:pt idx="11">
                  <c:v>68.039186706969133</c:v>
                </c:pt>
              </c:numCache>
            </c:numRef>
          </c:xVal>
          <c:yVal>
            <c:numRef>
              <c:f>'Pivot rep days with SMRT only'!$C$413:$N$413</c:f>
              <c:numCache>
                <c:formatCode>0</c:formatCode>
                <c:ptCount val="12"/>
                <c:pt idx="0">
                  <c:v>100</c:v>
                </c:pt>
                <c:pt idx="1">
                  <c:v>113.89480217708127</c:v>
                </c:pt>
                <c:pt idx="2">
                  <c:v>113.42309115195681</c:v>
                </c:pt>
                <c:pt idx="3">
                  <c:v>90.176400362234787</c:v>
                </c:pt>
                <c:pt idx="4">
                  <c:v>90.591430179710343</c:v>
                </c:pt>
                <c:pt idx="5">
                  <c:v>93.058412191978576</c:v>
                </c:pt>
                <c:pt idx="6">
                  <c:v>93.642564166563531</c:v>
                </c:pt>
                <c:pt idx="7">
                  <c:v>110.35420469610108</c:v>
                </c:pt>
                <c:pt idx="8">
                  <c:v>108.53069701526717</c:v>
                </c:pt>
                <c:pt idx="9">
                  <c:v>84.572391891808692</c:v>
                </c:pt>
                <c:pt idx="10">
                  <c:v>102.88685135481471</c:v>
                </c:pt>
                <c:pt idx="11">
                  <c:v>77.404244391418345</c:v>
                </c:pt>
              </c:numCache>
            </c:numRef>
          </c:yVal>
          <c:smooth val="0"/>
          <c:extLst>
            <c:ext xmlns:c16="http://schemas.microsoft.com/office/drawing/2014/chart" uri="{C3380CC4-5D6E-409C-BE32-E72D297353CC}">
              <c16:uniqueId val="{00000001-2452-452D-9F52-5411ADE83923}"/>
            </c:ext>
          </c:extLst>
        </c:ser>
        <c:ser>
          <c:idx val="1"/>
          <c:order val="1"/>
          <c:tx>
            <c:strRef>
              <c:f>'Pivot rep days with SMRT only'!$A$406</c:f>
              <c:strCache>
                <c:ptCount val="1"/>
                <c:pt idx="0">
                  <c:v>Average B</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intercept val="0"/>
            <c:dispRSqr val="0"/>
            <c:dispEq val="1"/>
            <c:trendlineLbl>
              <c:layout>
                <c:manualLayout>
                  <c:x val="0.1670975960640903"/>
                  <c:y val="0.2320457859434237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trendlineLbl>
          </c:trendline>
          <c:xVal>
            <c:numRef>
              <c:f>'Pivot rep days with SMRT only'!$C$406:$N$406</c:f>
              <c:numCache>
                <c:formatCode>0</c:formatCode>
                <c:ptCount val="12"/>
                <c:pt idx="0">
                  <c:v>85.764255182338161</c:v>
                </c:pt>
                <c:pt idx="1">
                  <c:v>100</c:v>
                </c:pt>
                <c:pt idx="3">
                  <c:v>79.308991802870779</c:v>
                </c:pt>
                <c:pt idx="4">
                  <c:v>81.168483458486676</c:v>
                </c:pt>
                <c:pt idx="5">
                  <c:v>78.512868429472292</c:v>
                </c:pt>
                <c:pt idx="6">
                  <c:v>74.659667334001668</c:v>
                </c:pt>
                <c:pt idx="7">
                  <c:v>95.969049733053382</c:v>
                </c:pt>
                <c:pt idx="8">
                  <c:v>91.229499970633015</c:v>
                </c:pt>
                <c:pt idx="9">
                  <c:v>72.146057299566124</c:v>
                </c:pt>
                <c:pt idx="10">
                  <c:v>90.624586065783248</c:v>
                </c:pt>
                <c:pt idx="11">
                  <c:v>70.256773677064388</c:v>
                </c:pt>
              </c:numCache>
            </c:numRef>
          </c:xVal>
          <c:yVal>
            <c:numRef>
              <c:f>'Pivot rep days with SMRT only'!$C$414:$N$414</c:f>
              <c:numCache>
                <c:formatCode>0</c:formatCode>
                <c:ptCount val="12"/>
                <c:pt idx="0">
                  <c:v>100</c:v>
                </c:pt>
                <c:pt idx="1">
                  <c:v>116.72823104396977</c:v>
                </c:pt>
                <c:pt idx="3">
                  <c:v>92.543282972263455</c:v>
                </c:pt>
                <c:pt idx="4">
                  <c:v>94.298730875718036</c:v>
                </c:pt>
                <c:pt idx="5">
                  <c:v>91.162845496843445</c:v>
                </c:pt>
                <c:pt idx="6">
                  <c:v>87.122215122930285</c:v>
                </c:pt>
                <c:pt idx="7">
                  <c:v>112.03173961265557</c:v>
                </c:pt>
                <c:pt idx="8">
                  <c:v>106.41241564935633</c:v>
                </c:pt>
                <c:pt idx="9">
                  <c:v>84.156211449360441</c:v>
                </c:pt>
                <c:pt idx="10">
                  <c:v>105.71476619358954</c:v>
                </c:pt>
                <c:pt idx="11">
                  <c:v>81.945184020427618</c:v>
                </c:pt>
              </c:numCache>
            </c:numRef>
          </c:yVal>
          <c:smooth val="0"/>
          <c:extLst>
            <c:ext xmlns:c16="http://schemas.microsoft.com/office/drawing/2014/chart" uri="{C3380CC4-5D6E-409C-BE32-E72D297353CC}">
              <c16:uniqueId val="{00000003-2452-452D-9F52-5411ADE83923}"/>
            </c:ext>
          </c:extLst>
        </c:ser>
        <c:ser>
          <c:idx val="2"/>
          <c:order val="2"/>
          <c:tx>
            <c:strRef>
              <c:f>'Pivot rep days with SMRT only'!$A$407</c:f>
              <c:strCache>
                <c:ptCount val="1"/>
                <c:pt idx="0">
                  <c:v>Average C</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intercept val="0"/>
            <c:dispRSqr val="0"/>
            <c:dispEq val="1"/>
            <c:trendlineLbl>
              <c:layout>
                <c:manualLayout>
                  <c:x val="0.15593999494833019"/>
                  <c:y val="0.34826808107319918"/>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3"/>
                      </a:solidFill>
                      <a:latin typeface="+mn-lt"/>
                      <a:ea typeface="+mn-ea"/>
                      <a:cs typeface="+mn-cs"/>
                    </a:defRPr>
                  </a:pPr>
                  <a:endParaRPr lang="en-US"/>
                </a:p>
              </c:txPr>
            </c:trendlineLbl>
          </c:trendline>
          <c:xVal>
            <c:numRef>
              <c:f>'Pivot rep days with SMRT only'!$C$407:$N$407</c:f>
              <c:numCache>
                <c:formatCode>0</c:formatCode>
                <c:ptCount val="12"/>
                <c:pt idx="0">
                  <c:v>79.38794491977491</c:v>
                </c:pt>
                <c:pt idx="1">
                  <c:v>100</c:v>
                </c:pt>
                <c:pt idx="5">
                  <c:v>81.234888113246342</c:v>
                </c:pt>
                <c:pt idx="6">
                  <c:v>71.410498445168514</c:v>
                </c:pt>
                <c:pt idx="7">
                  <c:v>97.370278043849098</c:v>
                </c:pt>
                <c:pt idx="8">
                  <c:v>85.97356593236249</c:v>
                </c:pt>
                <c:pt idx="9">
                  <c:v>65.370094380044705</c:v>
                </c:pt>
                <c:pt idx="10">
                  <c:v>82.103994898249965</c:v>
                </c:pt>
                <c:pt idx="11">
                  <c:v>65.868588349495496</c:v>
                </c:pt>
              </c:numCache>
            </c:numRef>
          </c:xVal>
          <c:yVal>
            <c:numRef>
              <c:f>'Pivot rep days with SMRT only'!$C$415:$N$415</c:f>
              <c:numCache>
                <c:formatCode>0</c:formatCode>
                <c:ptCount val="12"/>
                <c:pt idx="0">
                  <c:v>100</c:v>
                </c:pt>
                <c:pt idx="1">
                  <c:v>126.46031517299834</c:v>
                </c:pt>
                <c:pt idx="5">
                  <c:v>102.57199007204269</c:v>
                </c:pt>
                <c:pt idx="6">
                  <c:v>90.153473397498729</c:v>
                </c:pt>
                <c:pt idx="7">
                  <c:v>122.96754162153951</c:v>
                </c:pt>
                <c:pt idx="8">
                  <c:v>108.48132471541662</c:v>
                </c:pt>
                <c:pt idx="9">
                  <c:v>82.604753041909632</c:v>
                </c:pt>
                <c:pt idx="10">
                  <c:v>103.72175102494145</c:v>
                </c:pt>
                <c:pt idx="11">
                  <c:v>83.079662743049752</c:v>
                </c:pt>
              </c:numCache>
            </c:numRef>
          </c:yVal>
          <c:smooth val="0"/>
          <c:extLst>
            <c:ext xmlns:c16="http://schemas.microsoft.com/office/drawing/2014/chart" uri="{C3380CC4-5D6E-409C-BE32-E72D297353CC}">
              <c16:uniqueId val="{00000005-2452-452D-9F52-5411ADE83923}"/>
            </c:ext>
          </c:extLst>
        </c:ser>
        <c:dLbls>
          <c:showLegendKey val="0"/>
          <c:showVal val="0"/>
          <c:showCatName val="0"/>
          <c:showSerName val="0"/>
          <c:showPercent val="0"/>
          <c:showBubbleSize val="0"/>
        </c:dLbls>
        <c:axId val="1117627656"/>
        <c:axId val="1117628016"/>
      </c:scatterChart>
      <c:valAx>
        <c:axId val="11176276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kern="1200" baseline="0">
                    <a:solidFill>
                      <a:sysClr val="windowText" lastClr="000000">
                        <a:lumMod val="65000"/>
                        <a:lumOff val="35000"/>
                      </a:sysClr>
                    </a:solidFill>
                  </a:rPr>
                  <a:t>Study 1 - Rating with </a:t>
                </a:r>
                <a:r>
                  <a:rPr lang="en-US" sz="1000" b="1" i="0" u="none" strike="noStrike" kern="1200" baseline="0">
                    <a:solidFill>
                      <a:sysClr val="windowText" lastClr="000000">
                        <a:lumMod val="65000"/>
                        <a:lumOff val="35000"/>
                      </a:sysClr>
                    </a:solidFill>
                  </a:rPr>
                  <a:t>SRTT 17" Winter = 100%</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7628016"/>
        <c:crosses val="autoZero"/>
        <c:crossBetween val="midCat"/>
      </c:valAx>
      <c:valAx>
        <c:axId val="11176280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kern="1200" baseline="0">
                    <a:solidFill>
                      <a:sysClr val="windowText" lastClr="000000">
                        <a:lumMod val="65000"/>
                        <a:lumOff val="35000"/>
                      </a:sysClr>
                    </a:solidFill>
                  </a:rPr>
                  <a:t>Study 1 - Rating with </a:t>
                </a:r>
                <a:r>
                  <a:rPr lang="en-US" sz="1000" b="1" i="0" u="none" strike="noStrike" kern="1200" baseline="0">
                    <a:solidFill>
                      <a:sysClr val="windowText" lastClr="000000">
                        <a:lumMod val="65000"/>
                        <a:lumOff val="35000"/>
                      </a:sysClr>
                    </a:solidFill>
                  </a:rPr>
                  <a:t>*SRTT 14" = 100%</a:t>
                </a:r>
              </a:p>
            </c:rich>
          </c:tx>
          <c:layout>
            <c:manualLayout>
              <c:xMode val="edge"/>
              <c:yMode val="edge"/>
              <c:x val="1.9444444444444445E-2"/>
              <c:y val="8.682888597258675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762765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all - just days where SMRT</a:t>
            </a:r>
            <a:r>
              <a:rPr lang="en-US" baseline="0"/>
              <a:t> tires were tested in study 1</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'Pivot rep days with SMRT only'!$A$408</c:f>
              <c:strCache>
                <c:ptCount val="1"/>
                <c:pt idx="0">
                  <c:v>Average all</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0"/>
            <c:dispRSqr val="0"/>
            <c:dispEq val="1"/>
            <c:trendlineLbl>
              <c:layout>
                <c:manualLayout>
                  <c:x val="-0.13732349081364828"/>
                  <c:y val="3.6765820939049287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 rep days with SMRT only'!$C$408:$N$408</c:f>
              <c:numCache>
                <c:formatCode>0</c:formatCode>
                <c:ptCount val="12"/>
                <c:pt idx="0">
                  <c:v>83.908707988048477</c:v>
                </c:pt>
                <c:pt idx="1">
                  <c:v>100</c:v>
                </c:pt>
                <c:pt idx="2">
                  <c:v>99.597142719228188</c:v>
                </c:pt>
                <c:pt idx="3">
                  <c:v>79.266613548299375</c:v>
                </c:pt>
                <c:pt idx="4">
                  <c:v>79.444085316055194</c:v>
                </c:pt>
                <c:pt idx="5">
                  <c:v>80.402384103228968</c:v>
                </c:pt>
                <c:pt idx="6">
                  <c:v>75.706828524364198</c:v>
                </c:pt>
                <c:pt idx="7">
                  <c:v>96.807941811836528</c:v>
                </c:pt>
                <c:pt idx="8">
                  <c:v>90.425132560312449</c:v>
                </c:pt>
                <c:pt idx="9">
                  <c:v>70.152792941066579</c:v>
                </c:pt>
                <c:pt idx="10">
                  <c:v>87.224010780842931</c:v>
                </c:pt>
                <c:pt idx="11">
                  <c:v>67.864739905812797</c:v>
                </c:pt>
              </c:numCache>
            </c:numRef>
          </c:xVal>
          <c:yVal>
            <c:numRef>
              <c:f>'Pivot rep days with SMRT only'!$C$416:$N$416</c:f>
              <c:numCache>
                <c:formatCode>0</c:formatCode>
                <c:ptCount val="12"/>
                <c:pt idx="0">
                  <c:v>100</c:v>
                </c:pt>
                <c:pt idx="1">
                  <c:v>119.67408996105839</c:v>
                </c:pt>
                <c:pt idx="2">
                  <c:v>113.42309115195681</c:v>
                </c:pt>
                <c:pt idx="3">
                  <c:v>91.359841667249128</c:v>
                </c:pt>
                <c:pt idx="4">
                  <c:v>92.445080527714182</c:v>
                </c:pt>
                <c:pt idx="5">
                  <c:v>98.387445580990018</c:v>
                </c:pt>
                <c:pt idx="6">
                  <c:v>90.292813721910647</c:v>
                </c:pt>
                <c:pt idx="7">
                  <c:v>115.80041238065878</c:v>
                </c:pt>
                <c:pt idx="8">
                  <c:v>107.86668309091803</c:v>
                </c:pt>
                <c:pt idx="9">
                  <c:v>83.675782641972646</c:v>
                </c:pt>
                <c:pt idx="10">
                  <c:v>104.07422095927404</c:v>
                </c:pt>
                <c:pt idx="11">
                  <c:v>81.007085372624758</c:v>
                </c:pt>
              </c:numCache>
            </c:numRef>
          </c:yVal>
          <c:smooth val="0"/>
          <c:extLst>
            <c:ext xmlns:c16="http://schemas.microsoft.com/office/drawing/2014/chart" uri="{C3380CC4-5D6E-409C-BE32-E72D297353CC}">
              <c16:uniqueId val="{00000001-3C9A-46BE-87CC-BA1DBA9B27C0}"/>
            </c:ext>
          </c:extLst>
        </c:ser>
        <c:dLbls>
          <c:showLegendKey val="0"/>
          <c:showVal val="0"/>
          <c:showCatName val="0"/>
          <c:showSerName val="0"/>
          <c:showPercent val="0"/>
          <c:showBubbleSize val="0"/>
        </c:dLbls>
        <c:axId val="2145784464"/>
        <c:axId val="2145774384"/>
      </c:scatterChart>
      <c:valAx>
        <c:axId val="21457844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SRTT</a:t>
                </a:r>
                <a:r>
                  <a:rPr lang="en-US" baseline="0"/>
                  <a:t> 17" = 100%</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774384"/>
        <c:crosses val="autoZero"/>
        <c:crossBetween val="midCat"/>
      </c:valAx>
      <c:valAx>
        <c:axId val="2145774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SRTT 14" = 100 %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45784464"/>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'get DATE'!$B$49</c:f>
              <c:strCache>
                <c:ptCount val="1"/>
                <c:pt idx="0">
                  <c:v>A</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'get DATE'!$C$50:$C$61</c:f>
              <c:numCache>
                <c:formatCode>0</c:formatCode>
                <c:ptCount val="12"/>
                <c:pt idx="0">
                  <c:v>99.416666666666671</c:v>
                </c:pt>
                <c:pt idx="1">
                  <c:v>101.25</c:v>
                </c:pt>
                <c:pt idx="2">
                  <c:v>94.333333333333329</c:v>
                </c:pt>
                <c:pt idx="3">
                  <c:v>99</c:v>
                </c:pt>
                <c:pt idx="4">
                  <c:v>96.5</c:v>
                </c:pt>
                <c:pt idx="5">
                  <c:v>104.25</c:v>
                </c:pt>
                <c:pt idx="6">
                  <c:v>98.5</c:v>
                </c:pt>
                <c:pt idx="7">
                  <c:v>101.75</c:v>
                </c:pt>
                <c:pt idx="8">
                  <c:v>95.5</c:v>
                </c:pt>
                <c:pt idx="9">
                  <c:v>99.25</c:v>
                </c:pt>
                <c:pt idx="10">
                  <c:v>95.25</c:v>
                </c:pt>
                <c:pt idx="11">
                  <c:v>97.5</c:v>
                </c:pt>
              </c:numCache>
            </c:numRef>
          </c:xVal>
          <c:yVal>
            <c:numRef>
              <c:f>'get DATE'!$D$50:$D$61</c:f>
              <c:numCache>
                <c:formatCode>0</c:formatCode>
                <c:ptCount val="12"/>
                <c:pt idx="0">
                  <c:v>118.5</c:v>
                </c:pt>
                <c:pt idx="1">
                  <c:v>113.75</c:v>
                </c:pt>
                <c:pt idx="2">
                  <c:v>111.5</c:v>
                </c:pt>
                <c:pt idx="3">
                  <c:v>117.375</c:v>
                </c:pt>
                <c:pt idx="4">
                  <c:v>108</c:v>
                </c:pt>
                <c:pt idx="5">
                  <c:v>118.5</c:v>
                </c:pt>
                <c:pt idx="6">
                  <c:v>111.5</c:v>
                </c:pt>
                <c:pt idx="7">
                  <c:v>112.375</c:v>
                </c:pt>
                <c:pt idx="8">
                  <c:v>106.875</c:v>
                </c:pt>
                <c:pt idx="9">
                  <c:v>107.375</c:v>
                </c:pt>
                <c:pt idx="10">
                  <c:v>105.25</c:v>
                </c:pt>
                <c:pt idx="11">
                  <c:v>103.625</c:v>
                </c:pt>
              </c:numCache>
            </c:numRef>
          </c:yVal>
          <c:smooth val="0"/>
          <c:extLst>
            <c:ext xmlns:c16="http://schemas.microsoft.com/office/drawing/2014/chart" uri="{C3380CC4-5D6E-409C-BE32-E72D297353CC}">
              <c16:uniqueId val="{00000001-CCE8-4FCE-9E3D-27FAC37FB358}"/>
            </c:ext>
          </c:extLst>
        </c:ser>
        <c:ser>
          <c:idx val="1"/>
          <c:order val="1"/>
          <c:tx>
            <c:strRef>
              <c:f>'get DATE'!$B$62</c:f>
              <c:strCache>
                <c:ptCount val="1"/>
                <c:pt idx="0">
                  <c:v>B</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'get DATE'!$C$63:$C$74</c:f>
              <c:numCache>
                <c:formatCode>0</c:formatCode>
                <c:ptCount val="12"/>
                <c:pt idx="0">
                  <c:v>94.583333333333329</c:v>
                </c:pt>
                <c:pt idx="1">
                  <c:v>97.125</c:v>
                </c:pt>
                <c:pt idx="2">
                  <c:v>97.375</c:v>
                </c:pt>
                <c:pt idx="3">
                  <c:v>95.75</c:v>
                </c:pt>
                <c:pt idx="4">
                  <c:v>95.625</c:v>
                </c:pt>
                <c:pt idx="5">
                  <c:v>96.25</c:v>
                </c:pt>
                <c:pt idx="6">
                  <c:v>94.375</c:v>
                </c:pt>
                <c:pt idx="7">
                  <c:v>91.625</c:v>
                </c:pt>
                <c:pt idx="8">
                  <c:v>92.75</c:v>
                </c:pt>
                <c:pt idx="9">
                  <c:v>98.875</c:v>
                </c:pt>
                <c:pt idx="10">
                  <c:v>93.125</c:v>
                </c:pt>
                <c:pt idx="11">
                  <c:v>94.083333333333329</c:v>
                </c:pt>
              </c:numCache>
            </c:numRef>
          </c:xVal>
          <c:yVal>
            <c:numRef>
              <c:f>'get DATE'!$D$63:$D$74</c:f>
              <c:numCache>
                <c:formatCode>0</c:formatCode>
                <c:ptCount val="12"/>
                <c:pt idx="0">
                  <c:v>106</c:v>
                </c:pt>
                <c:pt idx="1">
                  <c:v>107</c:v>
                </c:pt>
                <c:pt idx="2">
                  <c:v>110.625</c:v>
                </c:pt>
                <c:pt idx="3">
                  <c:v>107.75</c:v>
                </c:pt>
                <c:pt idx="4">
                  <c:v>112.25</c:v>
                </c:pt>
                <c:pt idx="5">
                  <c:v>114.25</c:v>
                </c:pt>
                <c:pt idx="6">
                  <c:v>112.75</c:v>
                </c:pt>
                <c:pt idx="7">
                  <c:v>113.375</c:v>
                </c:pt>
                <c:pt idx="8">
                  <c:v>110.125</c:v>
                </c:pt>
                <c:pt idx="9">
                  <c:v>112.5</c:v>
                </c:pt>
                <c:pt idx="10">
                  <c:v>110.125</c:v>
                </c:pt>
                <c:pt idx="11">
                  <c:v>110.75</c:v>
                </c:pt>
              </c:numCache>
            </c:numRef>
          </c:yVal>
          <c:smooth val="0"/>
          <c:extLst>
            <c:ext xmlns:c16="http://schemas.microsoft.com/office/drawing/2014/chart" uri="{C3380CC4-5D6E-409C-BE32-E72D297353CC}">
              <c16:uniqueId val="{00000003-CCE8-4FCE-9E3D-27FAC37FB358}"/>
            </c:ext>
          </c:extLst>
        </c:ser>
        <c:ser>
          <c:idx val="2"/>
          <c:order val="2"/>
          <c:tx>
            <c:strRef>
              <c:f>'get DATE'!$B$75</c:f>
              <c:strCache>
                <c:ptCount val="1"/>
                <c:pt idx="0">
                  <c:v>C</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0"/>
          </c:trendline>
          <c:xVal>
            <c:numRef>
              <c:f>'get DATE'!$C$76:$C$87</c:f>
              <c:numCache>
                <c:formatCode>0</c:formatCode>
                <c:ptCount val="12"/>
                <c:pt idx="0">
                  <c:v>101.17141215006511</c:v>
                </c:pt>
                <c:pt idx="1">
                  <c:v>102.70034853617351</c:v>
                </c:pt>
                <c:pt idx="2">
                  <c:v>100.30621337890625</c:v>
                </c:pt>
                <c:pt idx="3">
                  <c:v>106.38376363118489</c:v>
                </c:pt>
                <c:pt idx="4">
                  <c:v>100.15450414021809</c:v>
                </c:pt>
                <c:pt idx="5">
                  <c:v>98.387236277262375</c:v>
                </c:pt>
                <c:pt idx="6">
                  <c:v>95.051969528198242</c:v>
                </c:pt>
                <c:pt idx="7">
                  <c:v>96.016450246175125</c:v>
                </c:pt>
                <c:pt idx="8">
                  <c:v>96.899913152058915</c:v>
                </c:pt>
                <c:pt idx="9">
                  <c:v>100.89538828531902</c:v>
                </c:pt>
                <c:pt idx="10">
                  <c:v>88.258336385091141</c:v>
                </c:pt>
                <c:pt idx="11">
                  <c:v>88.463068008422852</c:v>
                </c:pt>
              </c:numCache>
            </c:numRef>
          </c:xVal>
          <c:yVal>
            <c:numRef>
              <c:f>'get DATE'!$D$76:$D$87</c:f>
              <c:numCache>
                <c:formatCode>0</c:formatCode>
                <c:ptCount val="12"/>
                <c:pt idx="0">
                  <c:v>113.34939575195313</c:v>
                </c:pt>
                <c:pt idx="1">
                  <c:v>117.13957214355469</c:v>
                </c:pt>
                <c:pt idx="2">
                  <c:v>114.13463973999023</c:v>
                </c:pt>
                <c:pt idx="3">
                  <c:v>126.62436294555664</c:v>
                </c:pt>
                <c:pt idx="4">
                  <c:v>118.38784599304199</c:v>
                </c:pt>
                <c:pt idx="5">
                  <c:v>124.03665351867676</c:v>
                </c:pt>
                <c:pt idx="6">
                  <c:v>118.04048538208008</c:v>
                </c:pt>
                <c:pt idx="7">
                  <c:v>120.84646987915039</c:v>
                </c:pt>
                <c:pt idx="8">
                  <c:v>114.07131385803223</c:v>
                </c:pt>
                <c:pt idx="9">
                  <c:v>128.02652359008789</c:v>
                </c:pt>
                <c:pt idx="10">
                  <c:v>126.19266510009766</c:v>
                </c:pt>
                <c:pt idx="11">
                  <c:v>121.37506294250488</c:v>
                </c:pt>
              </c:numCache>
            </c:numRef>
          </c:yVal>
          <c:smooth val="0"/>
          <c:extLst>
            <c:ext xmlns:c16="http://schemas.microsoft.com/office/drawing/2014/chart" uri="{C3380CC4-5D6E-409C-BE32-E72D297353CC}">
              <c16:uniqueId val="{00000005-CCE8-4FCE-9E3D-27FAC37FB358}"/>
            </c:ext>
          </c:extLst>
        </c:ser>
        <c:dLbls>
          <c:showLegendKey val="0"/>
          <c:showVal val="0"/>
          <c:showCatName val="0"/>
          <c:showSerName val="0"/>
          <c:showPercent val="0"/>
          <c:showBubbleSize val="0"/>
        </c:dLbls>
        <c:axId val="1502960448"/>
        <c:axId val="1502958648"/>
      </c:scatterChart>
      <c:valAx>
        <c:axId val="1502960448"/>
        <c:scaling>
          <c:orientation val="minMax"/>
          <c:min val="8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SRTT 14" Rating vs Primary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2958648"/>
        <c:crosses val="autoZero"/>
        <c:crossBetween val="midCat"/>
      </c:valAx>
      <c:valAx>
        <c:axId val="1502958648"/>
        <c:scaling>
          <c:orientation val="minMax"/>
          <c:min val="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SRTT 17" Winter Rating vs Primary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296044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'get DATE'!$C$355</c:f>
              <c:strCache>
                <c:ptCount val="1"/>
                <c:pt idx="0">
                  <c:v>*14" SRTT</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DATE'!$C$356:$C$391</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0-C3C7-42F0-8D02-D1C63240EF1D}"/>
            </c:ext>
          </c:extLst>
        </c:ser>
        <c:ser>
          <c:idx val="1"/>
          <c:order val="1"/>
          <c:tx>
            <c:strRef>
              <c:f>'get DATE'!$D$355</c:f>
              <c:strCache>
                <c:ptCount val="1"/>
                <c:pt idx="0">
                  <c:v>17" SRTT Winter</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DATE'!$D$356:$D$391</c:f>
              <c:numCache>
                <c:formatCode>0</c:formatCode>
                <c:ptCount val="36"/>
                <c:pt idx="0">
                  <c:v>119.19530595138306</c:v>
                </c:pt>
                <c:pt idx="1">
                  <c:v>112.34567901234568</c:v>
                </c:pt>
                <c:pt idx="2">
                  <c:v>118.19787985865725</c:v>
                </c:pt>
                <c:pt idx="3">
                  <c:v>118.56060606060606</c:v>
                </c:pt>
                <c:pt idx="4">
                  <c:v>111.91709844559585</c:v>
                </c:pt>
                <c:pt idx="5">
                  <c:v>113.66906474820144</c:v>
                </c:pt>
                <c:pt idx="6">
                  <c:v>113.19796954314721</c:v>
                </c:pt>
                <c:pt idx="7">
                  <c:v>110.44226044226045</c:v>
                </c:pt>
                <c:pt idx="8">
                  <c:v>111.9109947643979</c:v>
                </c:pt>
                <c:pt idx="9">
                  <c:v>108.18639798488665</c:v>
                </c:pt>
                <c:pt idx="10">
                  <c:v>110.49868766404201</c:v>
                </c:pt>
                <c:pt idx="11">
                  <c:v>106.28205128205128</c:v>
                </c:pt>
                <c:pt idx="12">
                  <c:v>112.07048458149779</c:v>
                </c:pt>
                <c:pt idx="13">
                  <c:v>110.16731016731016</c:v>
                </c:pt>
                <c:pt idx="14">
                  <c:v>113.60718870346598</c:v>
                </c:pt>
                <c:pt idx="15">
                  <c:v>112.53263707571801</c:v>
                </c:pt>
                <c:pt idx="16">
                  <c:v>117.38562091503269</c:v>
                </c:pt>
                <c:pt idx="17">
                  <c:v>118.70129870129871</c:v>
                </c:pt>
                <c:pt idx="18">
                  <c:v>119.47019867549669</c:v>
                </c:pt>
                <c:pt idx="19">
                  <c:v>123.73806275579808</c:v>
                </c:pt>
                <c:pt idx="20">
                  <c:v>118.73315363881403</c:v>
                </c:pt>
                <c:pt idx="21">
                  <c:v>113.78002528445006</c:v>
                </c:pt>
                <c:pt idx="22">
                  <c:v>118.25503355704699</c:v>
                </c:pt>
                <c:pt idx="23">
                  <c:v>117.71479185119576</c:v>
                </c:pt>
                <c:pt idx="24">
                  <c:v>112.03698094460192</c:v>
                </c:pt>
                <c:pt idx="25">
                  <c:v>114.05956631422272</c:v>
                </c:pt>
                <c:pt idx="26">
                  <c:v>113.78621113813476</c:v>
                </c:pt>
                <c:pt idx="27">
                  <c:v>119.02602297897882</c:v>
                </c:pt>
                <c:pt idx="28">
                  <c:v>118.20521404339128</c:v>
                </c:pt>
                <c:pt idx="29">
                  <c:v>126.06986252681442</c:v>
                </c:pt>
                <c:pt idx="30">
                  <c:v>124.18520727975239</c:v>
                </c:pt>
                <c:pt idx="31">
                  <c:v>125.86017246973196</c:v>
                </c:pt>
                <c:pt idx="32">
                  <c:v>117.72075964508586</c:v>
                </c:pt>
                <c:pt idx="33">
                  <c:v>126.89036215217841</c:v>
                </c:pt>
                <c:pt idx="34">
                  <c:v>142.98101490321596</c:v>
                </c:pt>
                <c:pt idx="35">
                  <c:v>137.20422055783592</c:v>
                </c:pt>
              </c:numCache>
            </c:numRef>
          </c:yVal>
          <c:smooth val="0"/>
          <c:extLst>
            <c:ext xmlns:c16="http://schemas.microsoft.com/office/drawing/2014/chart" uri="{C3380CC4-5D6E-409C-BE32-E72D297353CC}">
              <c16:uniqueId val="{00000001-C3C7-42F0-8D02-D1C63240EF1D}"/>
            </c:ext>
          </c:extLst>
        </c:ser>
        <c:ser>
          <c:idx val="2"/>
          <c:order val="2"/>
          <c:tx>
            <c:strRef>
              <c:f>'get DATE'!$E$355</c:f>
              <c:strCache>
                <c:ptCount val="1"/>
                <c:pt idx="0">
                  <c:v>17" SRTT Winter with Spins</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DATE'!$E$356:$E$391</c:f>
              <c:numCache>
                <c:formatCode>0</c:formatCode>
                <c:ptCount val="36"/>
                <c:pt idx="0">
                  <c:v>123.47024308466052</c:v>
                </c:pt>
                <c:pt idx="1">
                  <c:v>113.58024691358024</c:v>
                </c:pt>
                <c:pt idx="2">
                  <c:v>111.30742049469966</c:v>
                </c:pt>
                <c:pt idx="3">
                  <c:v>118.43434343434342</c:v>
                </c:pt>
                <c:pt idx="4">
                  <c:v>110.88082901554404</c:v>
                </c:pt>
                <c:pt idx="5">
                  <c:v>115.34772182254196</c:v>
                </c:pt>
                <c:pt idx="6">
                  <c:v>112.43654822335026</c:v>
                </c:pt>
                <c:pt idx="7">
                  <c:v>104.91400491400491</c:v>
                </c:pt>
                <c:pt idx="8">
                  <c:v>108.90052356020942</c:v>
                </c:pt>
                <c:pt idx="9">
                  <c:v>101.51133501259446</c:v>
                </c:pt>
                <c:pt idx="10">
                  <c:v>113.38582677165354</c:v>
                </c:pt>
                <c:pt idx="11">
                  <c:v>111.28205128205128</c:v>
                </c:pt>
              </c:numCache>
            </c:numRef>
          </c:yVal>
          <c:smooth val="0"/>
          <c:extLst>
            <c:ext xmlns:c16="http://schemas.microsoft.com/office/drawing/2014/chart" uri="{C3380CC4-5D6E-409C-BE32-E72D297353CC}">
              <c16:uniqueId val="{00000002-C3C7-42F0-8D02-D1C63240EF1D}"/>
            </c:ext>
          </c:extLst>
        </c:ser>
        <c:ser>
          <c:idx val="3"/>
          <c:order val="3"/>
          <c:tx>
            <c:strRef>
              <c:f>'get DATE'!$F$355</c:f>
              <c:strCache>
                <c:ptCount val="1"/>
                <c:pt idx="0">
                  <c:v>200 mile 16"_C1</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DATE'!$F$356:$F$391</c:f>
              <c:numCache>
                <c:formatCode>0</c:formatCode>
                <c:ptCount val="36"/>
                <c:pt idx="0">
                  <c:v>88.264878457669738</c:v>
                </c:pt>
                <c:pt idx="1">
                  <c:v>83.950617283950606</c:v>
                </c:pt>
                <c:pt idx="2">
                  <c:v>93.816254416961129</c:v>
                </c:pt>
                <c:pt idx="3">
                  <c:v>92.929292929292927</c:v>
                </c:pt>
                <c:pt idx="4">
                  <c:v>93.523316062176164</c:v>
                </c:pt>
                <c:pt idx="5">
                  <c:v>91.366906474820141</c:v>
                </c:pt>
                <c:pt idx="6">
                  <c:v>92.385786802030452</c:v>
                </c:pt>
                <c:pt idx="7">
                  <c:v>91.400491400491404</c:v>
                </c:pt>
                <c:pt idx="8">
                  <c:v>89.005235602094245</c:v>
                </c:pt>
                <c:pt idx="9">
                  <c:v>89.420654911838795</c:v>
                </c:pt>
                <c:pt idx="10">
                  <c:v>90.28871391076116</c:v>
                </c:pt>
                <c:pt idx="11">
                  <c:v>90</c:v>
                </c:pt>
                <c:pt idx="12">
                  <c:v>87.224669603524234</c:v>
                </c:pt>
                <c:pt idx="13">
                  <c:v>90.604890604890613</c:v>
                </c:pt>
                <c:pt idx="14">
                  <c:v>94.223363286264444</c:v>
                </c:pt>
                <c:pt idx="15">
                  <c:v>90.600522193211489</c:v>
                </c:pt>
                <c:pt idx="16">
                  <c:v>95.686274509803923</c:v>
                </c:pt>
                <c:pt idx="17">
                  <c:v>94.545454545454547</c:v>
                </c:pt>
                <c:pt idx="18">
                  <c:v>88.741721854304629</c:v>
                </c:pt>
                <c:pt idx="19">
                  <c:v>96.862210095497957</c:v>
                </c:pt>
                <c:pt idx="20">
                  <c:v>89.218328840970358</c:v>
                </c:pt>
                <c:pt idx="21">
                  <c:v>94.816687737041718</c:v>
                </c:pt>
                <c:pt idx="22">
                  <c:v>93.422818791946298</c:v>
                </c:pt>
                <c:pt idx="23">
                  <c:v>95.128432240921185</c:v>
                </c:pt>
              </c:numCache>
            </c:numRef>
          </c:yVal>
          <c:smooth val="0"/>
          <c:extLst>
            <c:ext xmlns:c16="http://schemas.microsoft.com/office/drawing/2014/chart" uri="{C3380CC4-5D6E-409C-BE32-E72D297353CC}">
              <c16:uniqueId val="{00000003-C3C7-42F0-8D02-D1C63240EF1D}"/>
            </c:ext>
          </c:extLst>
        </c:ser>
        <c:ser>
          <c:idx val="4"/>
          <c:order val="4"/>
          <c:tx>
            <c:strRef>
              <c:f>'get DATE'!$G$355</c:f>
              <c:strCache>
                <c:ptCount val="1"/>
                <c:pt idx="0">
                  <c:v>200 mile 16"_C2</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DATE'!$G$356:$G$391</c:f>
              <c:numCache>
                <c:formatCode>0</c:formatCode>
                <c:ptCount val="36"/>
                <c:pt idx="0">
                  <c:v>89.773679798826493</c:v>
                </c:pt>
                <c:pt idx="1">
                  <c:v>87.654320987654316</c:v>
                </c:pt>
                <c:pt idx="2">
                  <c:v>94.346289752650179</c:v>
                </c:pt>
                <c:pt idx="12">
                  <c:v>90.66079295154185</c:v>
                </c:pt>
                <c:pt idx="17">
                  <c:v>98.701298701298697</c:v>
                </c:pt>
                <c:pt idx="23">
                  <c:v>93.53410097431356</c:v>
                </c:pt>
              </c:numCache>
            </c:numRef>
          </c:yVal>
          <c:smooth val="0"/>
          <c:extLst>
            <c:ext xmlns:c16="http://schemas.microsoft.com/office/drawing/2014/chart" uri="{C3380CC4-5D6E-409C-BE32-E72D297353CC}">
              <c16:uniqueId val="{00000004-C3C7-42F0-8D02-D1C63240EF1D}"/>
            </c:ext>
          </c:extLst>
        </c:ser>
        <c:ser>
          <c:idx val="5"/>
          <c:order val="5"/>
          <c:tx>
            <c:strRef>
              <c:f>'get DATE'!$H$355</c:f>
              <c:strCache>
                <c:ptCount val="1"/>
                <c:pt idx="0">
                  <c:v>200 mile 16"_C3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DATE'!$H$356:$H$391</c:f>
              <c:numCache>
                <c:formatCode>0</c:formatCode>
                <c:ptCount val="36"/>
                <c:pt idx="0">
                  <c:v>95.054484492875105</c:v>
                </c:pt>
                <c:pt idx="1">
                  <c:v>87.654320987654316</c:v>
                </c:pt>
                <c:pt idx="2">
                  <c:v>96.466431095406364</c:v>
                </c:pt>
                <c:pt idx="12">
                  <c:v>90.132158590308379</c:v>
                </c:pt>
                <c:pt idx="17">
                  <c:v>91.94805194805194</c:v>
                </c:pt>
                <c:pt idx="23">
                  <c:v>91.40832595217006</c:v>
                </c:pt>
                <c:pt idx="24">
                  <c:v>94.212463845027443</c:v>
                </c:pt>
                <c:pt idx="25">
                  <c:v>96.555036717079446</c:v>
                </c:pt>
                <c:pt idx="26">
                  <c:v>94.964896310552945</c:v>
                </c:pt>
                <c:pt idx="27">
                  <c:v>91.909454860152081</c:v>
                </c:pt>
                <c:pt idx="28">
                  <c:v>99.698746419509959</c:v>
                </c:pt>
                <c:pt idx="29">
                  <c:v>104.14960045619979</c:v>
                </c:pt>
                <c:pt idx="30">
                  <c:v>107.00638413783416</c:v>
                </c:pt>
                <c:pt idx="31">
                  <c:v>105.48236071665301</c:v>
                </c:pt>
                <c:pt idx="32">
                  <c:v>98.34979224020725</c:v>
                </c:pt>
                <c:pt idx="33">
                  <c:v>99.691278331345146</c:v>
                </c:pt>
                <c:pt idx="34">
                  <c:v>108.76281638826451</c:v>
                </c:pt>
                <c:pt idx="35">
                  <c:v>108.09747709821826</c:v>
                </c:pt>
              </c:numCache>
            </c:numRef>
          </c:yVal>
          <c:smooth val="0"/>
          <c:extLst>
            <c:ext xmlns:c16="http://schemas.microsoft.com/office/drawing/2014/chart" uri="{C3380CC4-5D6E-409C-BE32-E72D297353CC}">
              <c16:uniqueId val="{00000005-C3C7-42F0-8D02-D1C63240EF1D}"/>
            </c:ext>
          </c:extLst>
        </c:ser>
        <c:ser>
          <c:idx val="6"/>
          <c:order val="6"/>
          <c:tx>
            <c:strRef>
              <c:f>'get DATE'!$I$355</c:f>
              <c:strCache>
                <c:ptCount val="1"/>
                <c:pt idx="0">
                  <c:v>3PMSF LT</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DATE'!$I$356:$I$391</c:f>
              <c:numCache>
                <c:formatCode>0</c:formatCode>
                <c:ptCount val="36"/>
                <c:pt idx="0">
                  <c:v>92.539815590947185</c:v>
                </c:pt>
                <c:pt idx="1">
                  <c:v>90.864197530864203</c:v>
                </c:pt>
                <c:pt idx="2">
                  <c:v>95.406360424028264</c:v>
                </c:pt>
                <c:pt idx="3">
                  <c:v>94.949494949494948</c:v>
                </c:pt>
                <c:pt idx="4">
                  <c:v>91.709844559585491</c:v>
                </c:pt>
                <c:pt idx="5">
                  <c:v>91.846522781774581</c:v>
                </c:pt>
                <c:pt idx="6">
                  <c:v>94.416243654822338</c:v>
                </c:pt>
                <c:pt idx="7">
                  <c:v>94.103194103194099</c:v>
                </c:pt>
                <c:pt idx="8">
                  <c:v>96.073298429319379</c:v>
                </c:pt>
                <c:pt idx="9">
                  <c:v>95.465994962216627</c:v>
                </c:pt>
                <c:pt idx="10">
                  <c:v>94.488188976377955</c:v>
                </c:pt>
                <c:pt idx="11">
                  <c:v>92.564102564102569</c:v>
                </c:pt>
                <c:pt idx="12">
                  <c:v>81.674008810572701</c:v>
                </c:pt>
                <c:pt idx="13">
                  <c:v>84.16988416988417</c:v>
                </c:pt>
                <c:pt idx="14">
                  <c:v>85.750962772785627</c:v>
                </c:pt>
                <c:pt idx="15">
                  <c:v>85.378590078328983</c:v>
                </c:pt>
                <c:pt idx="16">
                  <c:v>91.503267973856211</c:v>
                </c:pt>
                <c:pt idx="17">
                  <c:v>96.623376623376629</c:v>
                </c:pt>
                <c:pt idx="18">
                  <c:v>90.860927152317885</c:v>
                </c:pt>
                <c:pt idx="19">
                  <c:v>88.130968622100951</c:v>
                </c:pt>
                <c:pt idx="20">
                  <c:v>82.749326145552558</c:v>
                </c:pt>
                <c:pt idx="21">
                  <c:v>87.231352718078384</c:v>
                </c:pt>
                <c:pt idx="22">
                  <c:v>88.322147651006716</c:v>
                </c:pt>
                <c:pt idx="23">
                  <c:v>89.548272807794518</c:v>
                </c:pt>
                <c:pt idx="24">
                  <c:v>77.099172172853699</c:v>
                </c:pt>
                <c:pt idx="25">
                  <c:v>81.052352790747079</c:v>
                </c:pt>
                <c:pt idx="26">
                  <c:v>80.076182353596195</c:v>
                </c:pt>
                <c:pt idx="27">
                  <c:v>84.690259428963586</c:v>
                </c:pt>
                <c:pt idx="28">
                  <c:v>87.90529557864032</c:v>
                </c:pt>
                <c:pt idx="29">
                  <c:v>88.252154242686871</c:v>
                </c:pt>
                <c:pt idx="30">
                  <c:v>87.421845224945798</c:v>
                </c:pt>
                <c:pt idx="31">
                  <c:v>96.480417024360193</c:v>
                </c:pt>
                <c:pt idx="32">
                  <c:v>86.824083542601116</c:v>
                </c:pt>
                <c:pt idx="33">
                  <c:v>88.886658260926183</c:v>
                </c:pt>
                <c:pt idx="34">
                  <c:v>96.293163238637888</c:v>
                </c:pt>
                <c:pt idx="35">
                  <c:v>94.627384035726507</c:v>
                </c:pt>
              </c:numCache>
            </c:numRef>
          </c:yVal>
          <c:smooth val="0"/>
          <c:extLst>
            <c:ext xmlns:c16="http://schemas.microsoft.com/office/drawing/2014/chart" uri="{C3380CC4-5D6E-409C-BE32-E72D297353CC}">
              <c16:uniqueId val="{00000006-C3C7-42F0-8D02-D1C63240EF1D}"/>
            </c:ext>
          </c:extLst>
        </c:ser>
        <c:ser>
          <c:idx val="7"/>
          <c:order val="7"/>
          <c:tx>
            <c:strRef>
              <c:f>'get DATE'!$J$355</c:f>
              <c:strCache>
                <c:ptCount val="1"/>
                <c:pt idx="0">
                  <c:v>Conti Control</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DATE'!$J$356:$J$391</c:f>
              <c:numCache>
                <c:formatCode>0</c:formatCode>
                <c:ptCount val="36"/>
                <c:pt idx="0">
                  <c:v>113.91450125733445</c:v>
                </c:pt>
                <c:pt idx="1">
                  <c:v>104.44444444444446</c:v>
                </c:pt>
                <c:pt idx="2">
                  <c:v>112.89752650176679</c:v>
                </c:pt>
                <c:pt idx="3">
                  <c:v>115.4040404040404</c:v>
                </c:pt>
                <c:pt idx="4">
                  <c:v>111.39896373056995</c:v>
                </c:pt>
                <c:pt idx="5">
                  <c:v>109.35251798561151</c:v>
                </c:pt>
                <c:pt idx="6">
                  <c:v>109.8984771573604</c:v>
                </c:pt>
                <c:pt idx="7">
                  <c:v>106.14250614250614</c:v>
                </c:pt>
                <c:pt idx="8">
                  <c:v>108.37696335078535</c:v>
                </c:pt>
                <c:pt idx="9">
                  <c:v>103.77833753148616</c:v>
                </c:pt>
                <c:pt idx="10">
                  <c:v>111.54855643044618</c:v>
                </c:pt>
                <c:pt idx="11">
                  <c:v>106.15384615384616</c:v>
                </c:pt>
                <c:pt idx="12">
                  <c:v>106.784140969163</c:v>
                </c:pt>
                <c:pt idx="13">
                  <c:v>104.5045045045045</c:v>
                </c:pt>
                <c:pt idx="14">
                  <c:v>107.83055198973042</c:v>
                </c:pt>
                <c:pt idx="15">
                  <c:v>107.31070496083549</c:v>
                </c:pt>
                <c:pt idx="16">
                  <c:v>110.06535947712419</c:v>
                </c:pt>
                <c:pt idx="17">
                  <c:v>114.02597402597404</c:v>
                </c:pt>
                <c:pt idx="18">
                  <c:v>114.96688741721854</c:v>
                </c:pt>
                <c:pt idx="19">
                  <c:v>117.59890859481584</c:v>
                </c:pt>
                <c:pt idx="20">
                  <c:v>114.28571428571428</c:v>
                </c:pt>
                <c:pt idx="21">
                  <c:v>111.50442477876106</c:v>
                </c:pt>
                <c:pt idx="22">
                  <c:v>117.58389261744966</c:v>
                </c:pt>
                <c:pt idx="23">
                  <c:v>116.38618246235608</c:v>
                </c:pt>
                <c:pt idx="24">
                  <c:v>107.07591894448922</c:v>
                </c:pt>
                <c:pt idx="25">
                  <c:v>115.68759335088761</c:v>
                </c:pt>
                <c:pt idx="26">
                  <c:v>114.84335305646711</c:v>
                </c:pt>
                <c:pt idx="27">
                  <c:v>112.9387965824467</c:v>
                </c:pt>
                <c:pt idx="28">
                  <c:v>115.81185149333446</c:v>
                </c:pt>
                <c:pt idx="29">
                  <c:v>121.21894264612085</c:v>
                </c:pt>
                <c:pt idx="30">
                  <c:v>125.84875807287897</c:v>
                </c:pt>
                <c:pt idx="31">
                  <c:v>131.09363836183167</c:v>
                </c:pt>
                <c:pt idx="32">
                  <c:v>118.24783790159708</c:v>
                </c:pt>
                <c:pt idx="33">
                  <c:v>120.11757555342545</c:v>
                </c:pt>
                <c:pt idx="34">
                  <c:v>130.05849514430224</c:v>
                </c:pt>
                <c:pt idx="35">
                  <c:v>131.37197883791819</c:v>
                </c:pt>
              </c:numCache>
            </c:numRef>
          </c:yVal>
          <c:smooth val="0"/>
          <c:extLst>
            <c:ext xmlns:c16="http://schemas.microsoft.com/office/drawing/2014/chart" uri="{C3380CC4-5D6E-409C-BE32-E72D297353CC}">
              <c16:uniqueId val="{00000007-C3C7-42F0-8D02-D1C63240EF1D}"/>
            </c:ext>
          </c:extLst>
        </c:ser>
        <c:ser>
          <c:idx val="8"/>
          <c:order val="8"/>
          <c:tx>
            <c:strRef>
              <c:f>'get DATE'!$K$355</c:f>
              <c:strCache>
                <c:ptCount val="1"/>
                <c:pt idx="0">
                  <c:v>New 16" Ardmore</c:v>
                </c:pt>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DATE'!$K$356:$K$391</c:f>
              <c:numCache>
                <c:formatCode>0</c:formatCode>
                <c:ptCount val="36"/>
                <c:pt idx="0">
                  <c:v>108.63369656328584</c:v>
                </c:pt>
                <c:pt idx="1">
                  <c:v>108.64197530864197</c:v>
                </c:pt>
                <c:pt idx="2">
                  <c:v>111.04240282685514</c:v>
                </c:pt>
                <c:pt idx="3">
                  <c:v>108.83838383838385</c:v>
                </c:pt>
                <c:pt idx="4">
                  <c:v>107.25388601036269</c:v>
                </c:pt>
                <c:pt idx="5">
                  <c:v>102.15827338129498</c:v>
                </c:pt>
                <c:pt idx="6">
                  <c:v>107.10659898477158</c:v>
                </c:pt>
                <c:pt idx="7">
                  <c:v>110.56511056511056</c:v>
                </c:pt>
                <c:pt idx="8">
                  <c:v>109.16230366492145</c:v>
                </c:pt>
                <c:pt idx="9">
                  <c:v>112.59445843828715</c:v>
                </c:pt>
                <c:pt idx="10">
                  <c:v>107.87401574803151</c:v>
                </c:pt>
                <c:pt idx="11">
                  <c:v>106.66666666666667</c:v>
                </c:pt>
                <c:pt idx="12">
                  <c:v>105.99118942731278</c:v>
                </c:pt>
                <c:pt idx="13">
                  <c:v>103.47490347490347</c:v>
                </c:pt>
                <c:pt idx="14">
                  <c:v>103.72272143774069</c:v>
                </c:pt>
                <c:pt idx="15">
                  <c:v>104.69973890339426</c:v>
                </c:pt>
                <c:pt idx="16">
                  <c:v>106.14379084967321</c:v>
                </c:pt>
                <c:pt idx="17">
                  <c:v>107.53246753246752</c:v>
                </c:pt>
                <c:pt idx="18">
                  <c:v>107.28476821192052</c:v>
                </c:pt>
                <c:pt idx="19">
                  <c:v>107.77626193724421</c:v>
                </c:pt>
                <c:pt idx="20">
                  <c:v>107.54716981132076</c:v>
                </c:pt>
                <c:pt idx="21">
                  <c:v>102.40202275600505</c:v>
                </c:pt>
                <c:pt idx="22">
                  <c:v>107.11409395973155</c:v>
                </c:pt>
                <c:pt idx="23">
                  <c:v>107.61736049601419</c:v>
                </c:pt>
                <c:pt idx="24">
                  <c:v>105.64999543263274</c:v>
                </c:pt>
                <c:pt idx="25">
                  <c:v>107.76209451947052</c:v>
                </c:pt>
                <c:pt idx="26">
                  <c:v>103.46724423868075</c:v>
                </c:pt>
                <c:pt idx="27">
                  <c:v>105.03661592552153</c:v>
                </c:pt>
                <c:pt idx="28">
                  <c:v>98.332845318652687</c:v>
                </c:pt>
                <c:pt idx="29">
                  <c:v>111.33443892914534</c:v>
                </c:pt>
                <c:pt idx="30">
                  <c:v>105.32265058295734</c:v>
                </c:pt>
                <c:pt idx="31">
                  <c:v>109.84722980377448</c:v>
                </c:pt>
                <c:pt idx="32">
                  <c:v>109.28243111517631</c:v>
                </c:pt>
                <c:pt idx="33">
                  <c:v>111.41724283158902</c:v>
                </c:pt>
                <c:pt idx="34">
                  <c:v>110.45320085902182</c:v>
                </c:pt>
                <c:pt idx="35">
                  <c:v>115.30526707291109</c:v>
                </c:pt>
              </c:numCache>
            </c:numRef>
          </c:yVal>
          <c:smooth val="0"/>
          <c:extLst>
            <c:ext xmlns:c16="http://schemas.microsoft.com/office/drawing/2014/chart" uri="{C3380CC4-5D6E-409C-BE32-E72D297353CC}">
              <c16:uniqueId val="{00000008-C3C7-42F0-8D02-D1C63240EF1D}"/>
            </c:ext>
          </c:extLst>
        </c:ser>
        <c:ser>
          <c:idx val="9"/>
          <c:order val="9"/>
          <c:tx>
            <c:strRef>
              <c:f>'get DATE'!$L$355</c:f>
              <c:strCache>
                <c:ptCount val="1"/>
                <c:pt idx="0">
                  <c:v>Primacy</c:v>
                </c:pt>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DATE'!$L$356:$L$391</c:f>
              <c:numCache>
                <c:formatCode>0</c:formatCode>
                <c:ptCount val="36"/>
                <c:pt idx="0">
                  <c:v>87.259010896898573</c:v>
                </c:pt>
                <c:pt idx="1">
                  <c:v>78.024691358024683</c:v>
                </c:pt>
                <c:pt idx="2">
                  <c:v>83.480565371024738</c:v>
                </c:pt>
                <c:pt idx="4">
                  <c:v>88.601036269430054</c:v>
                </c:pt>
                <c:pt idx="6">
                  <c:v>84.771573604060919</c:v>
                </c:pt>
                <c:pt idx="8">
                  <c:v>79.581151832460733</c:v>
                </c:pt>
                <c:pt idx="10">
                  <c:v>90.28871391076116</c:v>
                </c:pt>
                <c:pt idx="12">
                  <c:v>83.788546255506617</c:v>
                </c:pt>
                <c:pt idx="14">
                  <c:v>88.831835686777922</c:v>
                </c:pt>
                <c:pt idx="15">
                  <c:v>80.417754569190606</c:v>
                </c:pt>
                <c:pt idx="17">
                  <c:v>85.194805194805184</c:v>
                </c:pt>
                <c:pt idx="19">
                  <c:v>89.222373806275584</c:v>
                </c:pt>
                <c:pt idx="20">
                  <c:v>80.59299191374663</c:v>
                </c:pt>
                <c:pt idx="23">
                  <c:v>81.045172719220545</c:v>
                </c:pt>
                <c:pt idx="27">
                  <c:v>74.021891791502725</c:v>
                </c:pt>
                <c:pt idx="28">
                  <c:v>85.216643413654808</c:v>
                </c:pt>
                <c:pt idx="29">
                  <c:v>87.543707181107933</c:v>
                </c:pt>
                <c:pt idx="30">
                  <c:v>84.593320862347724</c:v>
                </c:pt>
                <c:pt idx="31">
                  <c:v>84.13584940322599</c:v>
                </c:pt>
                <c:pt idx="32">
                  <c:v>72.278976265298454</c:v>
                </c:pt>
                <c:pt idx="33">
                  <c:v>77.034315268099277</c:v>
                </c:pt>
                <c:pt idx="34">
                  <c:v>90.027128255945399</c:v>
                </c:pt>
                <c:pt idx="35">
                  <c:v>88.590944936004377</c:v>
                </c:pt>
              </c:numCache>
            </c:numRef>
          </c:yVal>
          <c:smooth val="0"/>
          <c:extLst>
            <c:ext xmlns:c16="http://schemas.microsoft.com/office/drawing/2014/chart" uri="{C3380CC4-5D6E-409C-BE32-E72D297353CC}">
              <c16:uniqueId val="{00000009-C3C7-42F0-8D02-D1C63240EF1D}"/>
            </c:ext>
          </c:extLst>
        </c:ser>
        <c:ser>
          <c:idx val="10"/>
          <c:order val="10"/>
          <c:tx>
            <c:strRef>
              <c:f>'get DATE'!$M$355</c:f>
              <c:strCache>
                <c:ptCount val="1"/>
                <c:pt idx="0">
                  <c:v>Primary 16"</c:v>
                </c:pt>
              </c:strCache>
            </c:strRef>
          </c:tx>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DATE'!$M$356:$M$391</c:f>
              <c:numCache>
                <c:formatCode>0</c:formatCode>
                <c:ptCount val="36"/>
                <c:pt idx="0">
                  <c:v>100.58675607711652</c:v>
                </c:pt>
                <c:pt idx="1">
                  <c:v>98.76543209876543</c:v>
                </c:pt>
                <c:pt idx="2">
                  <c:v>106.00706713780919</c:v>
                </c:pt>
                <c:pt idx="3">
                  <c:v>101.01010101010101</c:v>
                </c:pt>
                <c:pt idx="4">
                  <c:v>103.62694300518133</c:v>
                </c:pt>
                <c:pt idx="5">
                  <c:v>95.923261390887291</c:v>
                </c:pt>
                <c:pt idx="6">
                  <c:v>101.5228426395939</c:v>
                </c:pt>
                <c:pt idx="7">
                  <c:v>98.280098280098287</c:v>
                </c:pt>
                <c:pt idx="8">
                  <c:v>104.71204188481676</c:v>
                </c:pt>
                <c:pt idx="9">
                  <c:v>100.75566750629723</c:v>
                </c:pt>
                <c:pt idx="10">
                  <c:v>104.98687664041995</c:v>
                </c:pt>
                <c:pt idx="11">
                  <c:v>102.56410256410255</c:v>
                </c:pt>
                <c:pt idx="12">
                  <c:v>105.72687224669603</c:v>
                </c:pt>
                <c:pt idx="13">
                  <c:v>102.96010296010296</c:v>
                </c:pt>
                <c:pt idx="14">
                  <c:v>102.69576379974326</c:v>
                </c:pt>
                <c:pt idx="15">
                  <c:v>104.43864229765015</c:v>
                </c:pt>
                <c:pt idx="16">
                  <c:v>104.57516339869282</c:v>
                </c:pt>
                <c:pt idx="17">
                  <c:v>103.89610389610388</c:v>
                </c:pt>
                <c:pt idx="18">
                  <c:v>105.96026490066225</c:v>
                </c:pt>
                <c:pt idx="19">
                  <c:v>109.14051841746249</c:v>
                </c:pt>
                <c:pt idx="20">
                  <c:v>107.81671159029649</c:v>
                </c:pt>
                <c:pt idx="21">
                  <c:v>101.13780025284449</c:v>
                </c:pt>
                <c:pt idx="22">
                  <c:v>107.38255033557047</c:v>
                </c:pt>
                <c:pt idx="23">
                  <c:v>106.28875110717451</c:v>
                </c:pt>
                <c:pt idx="24">
                  <c:v>98.842151033408939</c:v>
                </c:pt>
                <c:pt idx="25">
                  <c:v>97.370652997129426</c:v>
                </c:pt>
                <c:pt idx="26">
                  <c:v>99.694721424933547</c:v>
                </c:pt>
                <c:pt idx="27">
                  <c:v>93.999306460602057</c:v>
                </c:pt>
                <c:pt idx="28">
                  <c:v>99.845734206819316</c:v>
                </c:pt>
                <c:pt idx="29">
                  <c:v>101.63920014806874</c:v>
                </c:pt>
                <c:pt idx="30">
                  <c:v>105.2056054139245</c:v>
                </c:pt>
                <c:pt idx="31">
                  <c:v>104.1488200653237</c:v>
                </c:pt>
                <c:pt idx="32">
                  <c:v>103.19926690034936</c:v>
                </c:pt>
                <c:pt idx="33">
                  <c:v>99.112557768461159</c:v>
                </c:pt>
                <c:pt idx="34">
                  <c:v>113.30374454791139</c:v>
                </c:pt>
                <c:pt idx="35">
                  <c:v>113.04152371301284</c:v>
                </c:pt>
              </c:numCache>
            </c:numRef>
          </c:yVal>
          <c:smooth val="0"/>
          <c:extLst>
            <c:ext xmlns:c16="http://schemas.microsoft.com/office/drawing/2014/chart" uri="{C3380CC4-5D6E-409C-BE32-E72D297353CC}">
              <c16:uniqueId val="{0000000A-C3C7-42F0-8D02-D1C63240EF1D}"/>
            </c:ext>
          </c:extLst>
        </c:ser>
        <c:ser>
          <c:idx val="11"/>
          <c:order val="11"/>
          <c:tx>
            <c:strRef>
              <c:f>'get DATE'!$N$355</c:f>
              <c:strCache>
                <c:ptCount val="1"/>
                <c:pt idx="0">
                  <c:v>Vsteel</c:v>
                </c:pt>
              </c:strCache>
            </c:strRef>
          </c:tx>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DATE'!$N$356:$N$391</c:f>
              <c:numCache>
                <c:formatCode>0</c:formatCode>
                <c:ptCount val="36"/>
                <c:pt idx="0">
                  <c:v>76.194467728415759</c:v>
                </c:pt>
                <c:pt idx="1">
                  <c:v>67.65432098765433</c:v>
                </c:pt>
                <c:pt idx="2">
                  <c:v>75.53003533568905</c:v>
                </c:pt>
                <c:pt idx="4">
                  <c:v>81.865284974093271</c:v>
                </c:pt>
                <c:pt idx="6">
                  <c:v>81.472081218274113</c:v>
                </c:pt>
                <c:pt idx="8">
                  <c:v>77.748691099476446</c:v>
                </c:pt>
                <c:pt idx="10">
                  <c:v>81.364829396325462</c:v>
                </c:pt>
                <c:pt idx="12">
                  <c:v>81.409691629955944</c:v>
                </c:pt>
                <c:pt idx="14">
                  <c:v>81.643132220795891</c:v>
                </c:pt>
                <c:pt idx="15">
                  <c:v>81.723237597911222</c:v>
                </c:pt>
                <c:pt idx="17">
                  <c:v>82.857142857142861</c:v>
                </c:pt>
                <c:pt idx="19">
                  <c:v>84.583901773533427</c:v>
                </c:pt>
                <c:pt idx="20">
                  <c:v>82.479784366576823</c:v>
                </c:pt>
                <c:pt idx="23">
                  <c:v>78.919397697077059</c:v>
                </c:pt>
                <c:pt idx="27">
                  <c:v>74.212822504067361</c:v>
                </c:pt>
                <c:pt idx="28">
                  <c:v>89.722550481905557</c:v>
                </c:pt>
                <c:pt idx="29">
                  <c:v>83.462845450172054</c:v>
                </c:pt>
                <c:pt idx="30">
                  <c:v>82.53799212262274</c:v>
                </c:pt>
                <c:pt idx="31">
                  <c:v>86.61698018348703</c:v>
                </c:pt>
                <c:pt idx="32">
                  <c:v>79.122974461353152</c:v>
                </c:pt>
                <c:pt idx="33">
                  <c:v>79.78685668214149</c:v>
                </c:pt>
                <c:pt idx="34">
                  <c:v>86.96239820150592</c:v>
                </c:pt>
                <c:pt idx="35">
                  <c:v>85.291544600192438</c:v>
                </c:pt>
              </c:numCache>
            </c:numRef>
          </c:yVal>
          <c:smooth val="0"/>
          <c:extLst>
            <c:ext xmlns:c16="http://schemas.microsoft.com/office/drawing/2014/chart" uri="{C3380CC4-5D6E-409C-BE32-E72D297353CC}">
              <c16:uniqueId val="{0000000B-C3C7-42F0-8D02-D1C63240EF1D}"/>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'get DATE'!$C$306</c:f>
              <c:strCache>
                <c:ptCount val="1"/>
                <c:pt idx="0">
                  <c:v>*14" SRTT</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DATE'!$C$307:$C$342</c:f>
              <c:numCache>
                <c:formatCode>0</c:formatCode>
                <c:ptCount val="36"/>
                <c:pt idx="0">
                  <c:v>109.85267034990794</c:v>
                </c:pt>
                <c:pt idx="1">
                  <c:v>115.71428571428572</c:v>
                </c:pt>
                <c:pt idx="2">
                  <c:v>105.40037243947857</c:v>
                </c:pt>
                <c:pt idx="3">
                  <c:v>107.60869565217391</c:v>
                </c:pt>
                <c:pt idx="4">
                  <c:v>106.92520775623268</c:v>
                </c:pt>
                <c:pt idx="5">
                  <c:v>109.44881889763781</c:v>
                </c:pt>
                <c:pt idx="6">
                  <c:v>108.24175824175823</c:v>
                </c:pt>
                <c:pt idx="7">
                  <c:v>109.40860215053763</c:v>
                </c:pt>
                <c:pt idx="8">
                  <c:v>112.35294117647059</c:v>
                </c:pt>
                <c:pt idx="9">
                  <c:v>111.83098591549296</c:v>
                </c:pt>
                <c:pt idx="10">
                  <c:v>110.75581395348837</c:v>
                </c:pt>
                <c:pt idx="11">
                  <c:v>111.11111111111111</c:v>
                </c:pt>
                <c:pt idx="12">
                  <c:v>111.93293885601578</c:v>
                </c:pt>
                <c:pt idx="13">
                  <c:v>110.36931818181819</c:v>
                </c:pt>
                <c:pt idx="14">
                  <c:v>106.13079019073569</c:v>
                </c:pt>
                <c:pt idx="15">
                  <c:v>110.37463976945246</c:v>
                </c:pt>
                <c:pt idx="16">
                  <c:v>104.50819672131149</c:v>
                </c:pt>
                <c:pt idx="17">
                  <c:v>105.19125683060109</c:v>
                </c:pt>
                <c:pt idx="18">
                  <c:v>112.68656716417911</c:v>
                </c:pt>
                <c:pt idx="19">
                  <c:v>103.2394366197183</c:v>
                </c:pt>
                <c:pt idx="20">
                  <c:v>112.08459214501512</c:v>
                </c:pt>
                <c:pt idx="21">
                  <c:v>105.46666666666667</c:v>
                </c:pt>
                <c:pt idx="22">
                  <c:v>107.04022988505749</c:v>
                </c:pt>
                <c:pt idx="23">
                  <c:v>107.11574952561669</c:v>
                </c:pt>
                <c:pt idx="24">
                  <c:v>106.14306846331144</c:v>
                </c:pt>
                <c:pt idx="25">
                  <c:v>103.56787527616483</c:v>
                </c:pt>
                <c:pt idx="26">
                  <c:v>105.30206832741786</c:v>
                </c:pt>
                <c:pt idx="27">
                  <c:v>108.80273433474103</c:v>
                </c:pt>
                <c:pt idx="28">
                  <c:v>100.30216385993707</c:v>
                </c:pt>
                <c:pt idx="29">
                  <c:v>96.015730796831136</c:v>
                </c:pt>
                <c:pt idx="30">
                  <c:v>93.452368104683075</c:v>
                </c:pt>
                <c:pt idx="31">
                  <c:v>94.802580564745114</c:v>
                </c:pt>
                <c:pt idx="32">
                  <c:v>101.67789653867526</c:v>
                </c:pt>
                <c:pt idx="33">
                  <c:v>100.30967771085125</c:v>
                </c:pt>
                <c:pt idx="34">
                  <c:v>91.943187314143501</c:v>
                </c:pt>
                <c:pt idx="35">
                  <c:v>92.5090970524124</c:v>
                </c:pt>
              </c:numCache>
            </c:numRef>
          </c:yVal>
          <c:smooth val="0"/>
          <c:extLst>
            <c:ext xmlns:c16="http://schemas.microsoft.com/office/drawing/2014/chart" uri="{C3380CC4-5D6E-409C-BE32-E72D297353CC}">
              <c16:uniqueId val="{00000000-0104-4228-8322-BEEC95AA2D61}"/>
            </c:ext>
          </c:extLst>
        </c:ser>
        <c:ser>
          <c:idx val="1"/>
          <c:order val="1"/>
          <c:tx>
            <c:strRef>
              <c:f>'get DATE'!$D$306</c:f>
              <c:strCache>
                <c:ptCount val="1"/>
                <c:pt idx="0">
                  <c:v>17" SRTT Winter</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DATE'!$D$307:$D$342</c:f>
              <c:numCache>
                <c:formatCode>0</c:formatCode>
                <c:ptCount val="36"/>
                <c:pt idx="0">
                  <c:v>130.93922651933701</c:v>
                </c:pt>
                <c:pt idx="1">
                  <c:v>130</c:v>
                </c:pt>
                <c:pt idx="2">
                  <c:v>124.58100558659217</c:v>
                </c:pt>
                <c:pt idx="3">
                  <c:v>127.58152173913044</c:v>
                </c:pt>
                <c:pt idx="4">
                  <c:v>119.66759002770083</c:v>
                </c:pt>
                <c:pt idx="5">
                  <c:v>124.40944881889764</c:v>
                </c:pt>
                <c:pt idx="6">
                  <c:v>122.52747252747254</c:v>
                </c:pt>
                <c:pt idx="7">
                  <c:v>120.83333333333333</c:v>
                </c:pt>
                <c:pt idx="8">
                  <c:v>125.73529411764706</c:v>
                </c:pt>
                <c:pt idx="9">
                  <c:v>120.98591549295774</c:v>
                </c:pt>
                <c:pt idx="10">
                  <c:v>122.38372093023256</c:v>
                </c:pt>
                <c:pt idx="11">
                  <c:v>118.09116809116809</c:v>
                </c:pt>
                <c:pt idx="12">
                  <c:v>125.44378698224851</c:v>
                </c:pt>
                <c:pt idx="13">
                  <c:v>121.59090909090908</c:v>
                </c:pt>
                <c:pt idx="14">
                  <c:v>120.57220708446867</c:v>
                </c:pt>
                <c:pt idx="15">
                  <c:v>124.20749279538906</c:v>
                </c:pt>
                <c:pt idx="16">
                  <c:v>122.67759562841529</c:v>
                </c:pt>
                <c:pt idx="17">
                  <c:v>124.86338797814207</c:v>
                </c:pt>
                <c:pt idx="18">
                  <c:v>134.62686567164178</c:v>
                </c:pt>
                <c:pt idx="19">
                  <c:v>127.74647887323944</c:v>
                </c:pt>
                <c:pt idx="20">
                  <c:v>133.08157099697885</c:v>
                </c:pt>
                <c:pt idx="21">
                  <c:v>120</c:v>
                </c:pt>
                <c:pt idx="22">
                  <c:v>126.58045977011494</c:v>
                </c:pt>
                <c:pt idx="23">
                  <c:v>126.0910815939279</c:v>
                </c:pt>
                <c:pt idx="24">
                  <c:v>118.91948938825601</c:v>
                </c:pt>
                <c:pt idx="25">
                  <c:v>118.1290693808487</c:v>
                </c:pt>
                <c:pt idx="26">
                  <c:v>119.81923379985861</c:v>
                </c:pt>
                <c:pt idx="27">
                  <c:v>129.50356757102614</c:v>
                </c:pt>
                <c:pt idx="28">
                  <c:v>118.56238748079167</c:v>
                </c:pt>
                <c:pt idx="29">
                  <c:v>121.04689981968122</c:v>
                </c:pt>
                <c:pt idx="30">
                  <c:v>116.05401703863791</c:v>
                </c:pt>
                <c:pt idx="31">
                  <c:v>119.31869140454478</c:v>
                </c:pt>
                <c:pt idx="32">
                  <c:v>119.69599219647297</c:v>
                </c:pt>
                <c:pt idx="33">
                  <c:v>127.28331332098213</c:v>
                </c:pt>
                <c:pt idx="34">
                  <c:v>131.46130235612731</c:v>
                </c:pt>
                <c:pt idx="35">
                  <c:v>126.92638555585441</c:v>
                </c:pt>
              </c:numCache>
            </c:numRef>
          </c:yVal>
          <c:smooth val="0"/>
          <c:extLst>
            <c:ext xmlns:c16="http://schemas.microsoft.com/office/drawing/2014/chart" uri="{C3380CC4-5D6E-409C-BE32-E72D297353CC}">
              <c16:uniqueId val="{00000001-0104-4228-8322-BEEC95AA2D61}"/>
            </c:ext>
          </c:extLst>
        </c:ser>
        <c:ser>
          <c:idx val="2"/>
          <c:order val="2"/>
          <c:tx>
            <c:strRef>
              <c:f>'get DATE'!$E$306</c:f>
              <c:strCache>
                <c:ptCount val="1"/>
                <c:pt idx="0">
                  <c:v>17" SRTT Winter with Spins</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DATE'!$E$307:$E$342</c:f>
              <c:numCache>
                <c:formatCode>0</c:formatCode>
                <c:ptCount val="36"/>
                <c:pt idx="0">
                  <c:v>135.6353591160221</c:v>
                </c:pt>
                <c:pt idx="1">
                  <c:v>131.42857142857142</c:v>
                </c:pt>
                <c:pt idx="2">
                  <c:v>117.31843575418995</c:v>
                </c:pt>
                <c:pt idx="3">
                  <c:v>127.44565217391303</c:v>
                </c:pt>
                <c:pt idx="4">
                  <c:v>118.5595567867036</c:v>
                </c:pt>
                <c:pt idx="5">
                  <c:v>126.24671916010499</c:v>
                </c:pt>
                <c:pt idx="6">
                  <c:v>121.70329670329669</c:v>
                </c:pt>
                <c:pt idx="7">
                  <c:v>114.78494623655915</c:v>
                </c:pt>
                <c:pt idx="8">
                  <c:v>122.35294117647059</c:v>
                </c:pt>
                <c:pt idx="9">
                  <c:v>113.52112676056339</c:v>
                </c:pt>
                <c:pt idx="10">
                  <c:v>125.58139534883721</c:v>
                </c:pt>
                <c:pt idx="11">
                  <c:v>123.64672364672364</c:v>
                </c:pt>
              </c:numCache>
            </c:numRef>
          </c:yVal>
          <c:smooth val="0"/>
          <c:extLst>
            <c:ext xmlns:c16="http://schemas.microsoft.com/office/drawing/2014/chart" uri="{C3380CC4-5D6E-409C-BE32-E72D297353CC}">
              <c16:uniqueId val="{00000002-0104-4228-8322-BEEC95AA2D61}"/>
            </c:ext>
          </c:extLst>
        </c:ser>
        <c:ser>
          <c:idx val="3"/>
          <c:order val="3"/>
          <c:tx>
            <c:strRef>
              <c:f>'get DATE'!$F$306</c:f>
              <c:strCache>
                <c:ptCount val="1"/>
                <c:pt idx="0">
                  <c:v>200 mile 16"_C1</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DATE'!$F$307:$F$342</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0104-4228-8322-BEEC95AA2D61}"/>
            </c:ext>
          </c:extLst>
        </c:ser>
        <c:ser>
          <c:idx val="4"/>
          <c:order val="4"/>
          <c:tx>
            <c:strRef>
              <c:f>'get DATE'!$G$306</c:f>
              <c:strCache>
                <c:ptCount val="1"/>
                <c:pt idx="0">
                  <c:v>200 mile 16"_C2</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DATE'!$G$307:$G$342</c:f>
              <c:numCache>
                <c:formatCode>0</c:formatCode>
                <c:ptCount val="36"/>
              </c:numCache>
            </c:numRef>
          </c:yVal>
          <c:smooth val="0"/>
          <c:extLst>
            <c:ext xmlns:c16="http://schemas.microsoft.com/office/drawing/2014/chart" uri="{C3380CC4-5D6E-409C-BE32-E72D297353CC}">
              <c16:uniqueId val="{00000004-0104-4228-8322-BEEC95AA2D61}"/>
            </c:ext>
          </c:extLst>
        </c:ser>
        <c:ser>
          <c:idx val="5"/>
          <c:order val="5"/>
          <c:tx>
            <c:strRef>
              <c:f>'get DATE'!$H$306</c:f>
              <c:strCache>
                <c:ptCount val="1"/>
                <c:pt idx="0">
                  <c:v>200 mile 16"_C3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DATE'!$H$307:$H$342</c:f>
              <c:numCache>
                <c:formatCode>0</c:formatCode>
                <c:ptCount val="36"/>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5-0104-4228-8322-BEEC95AA2D61}"/>
            </c:ext>
          </c:extLst>
        </c:ser>
        <c:ser>
          <c:idx val="6"/>
          <c:order val="6"/>
          <c:tx>
            <c:strRef>
              <c:f>'get DATE'!$I$306</c:f>
              <c:strCache>
                <c:ptCount val="1"/>
                <c:pt idx="0">
                  <c:v>3PMSF LT</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DATE'!$I$307:$I$342</c:f>
              <c:numCache>
                <c:formatCode>0</c:formatCode>
                <c:ptCount val="36"/>
                <c:pt idx="0">
                  <c:v>101.65745856353593</c:v>
                </c:pt>
                <c:pt idx="1">
                  <c:v>105.14285714285714</c:v>
                </c:pt>
                <c:pt idx="2">
                  <c:v>100.55865921787711</c:v>
                </c:pt>
                <c:pt idx="3">
                  <c:v>102.17391304347827</c:v>
                </c:pt>
                <c:pt idx="4">
                  <c:v>98.06094182825484</c:v>
                </c:pt>
                <c:pt idx="5">
                  <c:v>100.52493438320209</c:v>
                </c:pt>
                <c:pt idx="6">
                  <c:v>102.19780219780219</c:v>
                </c:pt>
                <c:pt idx="7">
                  <c:v>102.95698924731182</c:v>
                </c:pt>
                <c:pt idx="8">
                  <c:v>107.94117647058823</c:v>
                </c:pt>
                <c:pt idx="9">
                  <c:v>106.76056338028168</c:v>
                </c:pt>
                <c:pt idx="10">
                  <c:v>104.65116279069768</c:v>
                </c:pt>
                <c:pt idx="11">
                  <c:v>102.84900284900284</c:v>
                </c:pt>
                <c:pt idx="12">
                  <c:v>91.42011834319527</c:v>
                </c:pt>
                <c:pt idx="13">
                  <c:v>92.897727272727266</c:v>
                </c:pt>
                <c:pt idx="14">
                  <c:v>91.008174386920984</c:v>
                </c:pt>
                <c:pt idx="15">
                  <c:v>94.236311239193085</c:v>
                </c:pt>
                <c:pt idx="16">
                  <c:v>95.628415300546436</c:v>
                </c:pt>
                <c:pt idx="17">
                  <c:v>101.63934426229508</c:v>
                </c:pt>
                <c:pt idx="18">
                  <c:v>102.38805970149254</c:v>
                </c:pt>
                <c:pt idx="19">
                  <c:v>90.985915492957744</c:v>
                </c:pt>
                <c:pt idx="20">
                  <c:v>92.749244712990944</c:v>
                </c:pt>
                <c:pt idx="21">
                  <c:v>92</c:v>
                </c:pt>
                <c:pt idx="22">
                  <c:v>94.540229885057471</c:v>
                </c:pt>
                <c:pt idx="23">
                  <c:v>95.920303605313094</c:v>
                </c:pt>
                <c:pt idx="24">
                  <c:v>81.835427104078462</c:v>
                </c:pt>
                <c:pt idx="25">
                  <c:v>83.944199646718047</c:v>
                </c:pt>
                <c:pt idx="26">
                  <c:v>84.321876255971588</c:v>
                </c:pt>
                <c:pt idx="27">
                  <c:v>92.145317973898216</c:v>
                </c:pt>
                <c:pt idx="28">
                  <c:v>88.170913612849816</c:v>
                </c:pt>
                <c:pt idx="29">
                  <c:v>84.735950840062429</c:v>
                </c:pt>
                <c:pt idx="30">
                  <c:v>81.697784603522649</c:v>
                </c:pt>
                <c:pt idx="31">
                  <c:v>91.465925078721128</c:v>
                </c:pt>
                <c:pt idx="32">
                  <c:v>88.280901835098931</c:v>
                </c:pt>
                <c:pt idx="33">
                  <c:v>89.161920429480773</c:v>
                </c:pt>
                <c:pt idx="34">
                  <c:v>88.535003447214805</c:v>
                </c:pt>
                <c:pt idx="35">
                  <c:v>87.538938535769233</c:v>
                </c:pt>
              </c:numCache>
            </c:numRef>
          </c:yVal>
          <c:smooth val="0"/>
          <c:extLst>
            <c:ext xmlns:c16="http://schemas.microsoft.com/office/drawing/2014/chart" uri="{C3380CC4-5D6E-409C-BE32-E72D297353CC}">
              <c16:uniqueId val="{00000006-0104-4228-8322-BEEC95AA2D61}"/>
            </c:ext>
          </c:extLst>
        </c:ser>
        <c:ser>
          <c:idx val="7"/>
          <c:order val="7"/>
          <c:tx>
            <c:strRef>
              <c:f>'get DATE'!$J$306</c:f>
              <c:strCache>
                <c:ptCount val="1"/>
                <c:pt idx="0">
                  <c:v>Conti Control</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DATE'!$J$307:$J$342</c:f>
              <c:numCache>
                <c:formatCode>0</c:formatCode>
                <c:ptCount val="36"/>
                <c:pt idx="0">
                  <c:v>125.13812154696133</c:v>
                </c:pt>
                <c:pt idx="1">
                  <c:v>120.85714285714286</c:v>
                </c:pt>
                <c:pt idx="2">
                  <c:v>118.99441340782121</c:v>
                </c:pt>
                <c:pt idx="3">
                  <c:v>124.18478260869566</c:v>
                </c:pt>
                <c:pt idx="4">
                  <c:v>119.11357340720221</c:v>
                </c:pt>
                <c:pt idx="5">
                  <c:v>119.68503937007875</c:v>
                </c:pt>
                <c:pt idx="6">
                  <c:v>118.95604395604396</c:v>
                </c:pt>
                <c:pt idx="7">
                  <c:v>116.12903225806453</c:v>
                </c:pt>
                <c:pt idx="8">
                  <c:v>121.76470588235293</c:v>
                </c:pt>
                <c:pt idx="9">
                  <c:v>116.05633802816901</c:v>
                </c:pt>
                <c:pt idx="10">
                  <c:v>123.54651162790698</c:v>
                </c:pt>
                <c:pt idx="11">
                  <c:v>117.94871794871796</c:v>
                </c:pt>
                <c:pt idx="12">
                  <c:v>119.52662721893492</c:v>
                </c:pt>
                <c:pt idx="13">
                  <c:v>115.34090909090908</c:v>
                </c:pt>
                <c:pt idx="14">
                  <c:v>114.44141689373298</c:v>
                </c:pt>
                <c:pt idx="15">
                  <c:v>118.44380403458213</c:v>
                </c:pt>
                <c:pt idx="16">
                  <c:v>115.02732240437159</c:v>
                </c:pt>
                <c:pt idx="17">
                  <c:v>119.94535519125684</c:v>
                </c:pt>
                <c:pt idx="18">
                  <c:v>129.55223880597015</c:v>
                </c:pt>
                <c:pt idx="19">
                  <c:v>121.40845070422534</c:v>
                </c:pt>
                <c:pt idx="20">
                  <c:v>128.09667673716012</c:v>
                </c:pt>
                <c:pt idx="21">
                  <c:v>117.6</c:v>
                </c:pt>
                <c:pt idx="22">
                  <c:v>125.86206896551724</c:v>
                </c:pt>
                <c:pt idx="23">
                  <c:v>124.66793168880457</c:v>
                </c:pt>
                <c:pt idx="24">
                  <c:v>113.65366595296904</c:v>
                </c:pt>
                <c:pt idx="25">
                  <c:v>119.81518239164404</c:v>
                </c:pt>
                <c:pt idx="26">
                  <c:v>120.93242610501873</c:v>
                </c:pt>
                <c:pt idx="27">
                  <c:v>122.88049880645306</c:v>
                </c:pt>
                <c:pt idx="28">
                  <c:v>116.16179305407128</c:v>
                </c:pt>
                <c:pt idx="29">
                  <c:v>116.38925364586453</c:v>
                </c:pt>
                <c:pt idx="30">
                  <c:v>117.6086446494389</c:v>
                </c:pt>
                <c:pt idx="31">
                  <c:v>124.28015212323109</c:v>
                </c:pt>
                <c:pt idx="32">
                  <c:v>120.23191428080628</c:v>
                </c:pt>
                <c:pt idx="33">
                  <c:v>120.48955291172932</c:v>
                </c:pt>
                <c:pt idx="34">
                  <c:v>119.57992580848205</c:v>
                </c:pt>
                <c:pt idx="35">
                  <c:v>121.53103140284442</c:v>
                </c:pt>
              </c:numCache>
            </c:numRef>
          </c:yVal>
          <c:smooth val="0"/>
          <c:extLst>
            <c:ext xmlns:c16="http://schemas.microsoft.com/office/drawing/2014/chart" uri="{C3380CC4-5D6E-409C-BE32-E72D297353CC}">
              <c16:uniqueId val="{00000007-0104-4228-8322-BEEC95AA2D61}"/>
            </c:ext>
          </c:extLst>
        </c:ser>
        <c:ser>
          <c:idx val="8"/>
          <c:order val="8"/>
          <c:tx>
            <c:strRef>
              <c:f>'get DATE'!$K$306</c:f>
              <c:strCache>
                <c:ptCount val="1"/>
                <c:pt idx="0">
                  <c:v>New 16" Ardmore</c:v>
                </c:pt>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DATE'!$K$307:$K$342</c:f>
              <c:numCache>
                <c:formatCode>0</c:formatCode>
                <c:ptCount val="36"/>
                <c:pt idx="0">
                  <c:v>119.33701657458565</c:v>
                </c:pt>
                <c:pt idx="1">
                  <c:v>125.71428571428571</c:v>
                </c:pt>
                <c:pt idx="2">
                  <c:v>117.0391061452514</c:v>
                </c:pt>
                <c:pt idx="3">
                  <c:v>117.11956521739131</c:v>
                </c:pt>
                <c:pt idx="4">
                  <c:v>114.68144044321329</c:v>
                </c:pt>
                <c:pt idx="5">
                  <c:v>111.81102362204724</c:v>
                </c:pt>
                <c:pt idx="6">
                  <c:v>115.93406593406594</c:v>
                </c:pt>
                <c:pt idx="7">
                  <c:v>120.96774193548387</c:v>
                </c:pt>
                <c:pt idx="8">
                  <c:v>122.64705882352942</c:v>
                </c:pt>
                <c:pt idx="9">
                  <c:v>125.91549295774649</c:v>
                </c:pt>
                <c:pt idx="10">
                  <c:v>119.4767441860465</c:v>
                </c:pt>
                <c:pt idx="11">
                  <c:v>118.5185185185185</c:v>
                </c:pt>
                <c:pt idx="12">
                  <c:v>118.63905325443787</c:v>
                </c:pt>
                <c:pt idx="13">
                  <c:v>114.20454545454545</c:v>
                </c:pt>
                <c:pt idx="14">
                  <c:v>110.08174386920982</c:v>
                </c:pt>
                <c:pt idx="15">
                  <c:v>115.56195965417868</c:v>
                </c:pt>
                <c:pt idx="16">
                  <c:v>110.92896174863387</c:v>
                </c:pt>
                <c:pt idx="17">
                  <c:v>113.11475409836065</c:v>
                </c:pt>
                <c:pt idx="18">
                  <c:v>120.89552238805969</c:v>
                </c:pt>
                <c:pt idx="19">
                  <c:v>111.26760563380283</c:v>
                </c:pt>
                <c:pt idx="20">
                  <c:v>120.54380664652568</c:v>
                </c:pt>
                <c:pt idx="21">
                  <c:v>108</c:v>
                </c:pt>
                <c:pt idx="22">
                  <c:v>114.65517241379311</c:v>
                </c:pt>
                <c:pt idx="23">
                  <c:v>115.27514231499052</c:v>
                </c:pt>
                <c:pt idx="24">
                  <c:v>112.14014698354475</c:v>
                </c:pt>
                <c:pt idx="25">
                  <c:v>111.60691164690807</c:v>
                </c:pt>
                <c:pt idx="26">
                  <c:v>108.95314822471194</c:v>
                </c:pt>
                <c:pt idx="27">
                  <c:v>114.28271017964748</c:v>
                </c:pt>
                <c:pt idx="28">
                  <c:v>98.629971639653462</c:v>
                </c:pt>
                <c:pt idx="29">
                  <c:v>106.89857516637056</c:v>
                </c:pt>
                <c:pt idx="30">
                  <c:v>98.426511120394437</c:v>
                </c:pt>
                <c:pt idx="31">
                  <c:v>104.13800853286399</c:v>
                </c:pt>
                <c:pt idx="32">
                  <c:v>111.11607724423803</c:v>
                </c:pt>
                <c:pt idx="33">
                  <c:v>111.76227719868346</c:v>
                </c:pt>
                <c:pt idx="34">
                  <c:v>101.55419336027759</c:v>
                </c:pt>
                <c:pt idx="35">
                  <c:v>106.66786142302263</c:v>
                </c:pt>
              </c:numCache>
            </c:numRef>
          </c:yVal>
          <c:smooth val="0"/>
          <c:extLst>
            <c:ext xmlns:c16="http://schemas.microsoft.com/office/drawing/2014/chart" uri="{C3380CC4-5D6E-409C-BE32-E72D297353CC}">
              <c16:uniqueId val="{00000008-0104-4228-8322-BEEC95AA2D61}"/>
            </c:ext>
          </c:extLst>
        </c:ser>
        <c:ser>
          <c:idx val="9"/>
          <c:order val="9"/>
          <c:tx>
            <c:strRef>
              <c:f>'get DATE'!$L$306</c:f>
              <c:strCache>
                <c:ptCount val="1"/>
                <c:pt idx="0">
                  <c:v>Primacy</c:v>
                </c:pt>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DATE'!$L$307:$L$342</c:f>
              <c:numCache>
                <c:formatCode>0</c:formatCode>
                <c:ptCount val="36"/>
                <c:pt idx="0">
                  <c:v>95.856353591160229</c:v>
                </c:pt>
                <c:pt idx="1">
                  <c:v>90.285714285714278</c:v>
                </c:pt>
                <c:pt idx="2">
                  <c:v>87.988826815642469</c:v>
                </c:pt>
                <c:pt idx="4">
                  <c:v>94.73684210526315</c:v>
                </c:pt>
                <c:pt idx="6">
                  <c:v>91.758241758241752</c:v>
                </c:pt>
                <c:pt idx="8">
                  <c:v>89.411764705882362</c:v>
                </c:pt>
                <c:pt idx="10">
                  <c:v>100</c:v>
                </c:pt>
                <c:pt idx="12">
                  <c:v>93.786982248520715</c:v>
                </c:pt>
                <c:pt idx="14">
                  <c:v>94.277929155313359</c:v>
                </c:pt>
                <c:pt idx="15">
                  <c:v>88.760806916426517</c:v>
                </c:pt>
                <c:pt idx="17">
                  <c:v>89.617486338797818</c:v>
                </c:pt>
                <c:pt idx="19">
                  <c:v>92.112676056338032</c:v>
                </c:pt>
                <c:pt idx="20">
                  <c:v>90.332326283987925</c:v>
                </c:pt>
                <c:pt idx="23">
                  <c:v>86.812144212523719</c:v>
                </c:pt>
                <c:pt idx="27">
                  <c:v>80.537842275458189</c:v>
                </c:pt>
                <c:pt idx="28">
                  <c:v>85.474137312702297</c:v>
                </c:pt>
                <c:pt idx="29">
                  <c:v>84.055730216578723</c:v>
                </c:pt>
                <c:pt idx="30">
                  <c:v>79.054461604256858</c:v>
                </c:pt>
                <c:pt idx="31">
                  <c:v>79.762956414325942</c:v>
                </c:pt>
                <c:pt idx="32">
                  <c:v>73.491742706243812</c:v>
                </c:pt>
                <c:pt idx="33">
                  <c:v>77.272873372191441</c:v>
                </c:pt>
                <c:pt idx="34">
                  <c:v>82.7738111659081</c:v>
                </c:pt>
                <c:pt idx="35">
                  <c:v>81.954683230497523</c:v>
                </c:pt>
              </c:numCache>
            </c:numRef>
          </c:yVal>
          <c:smooth val="0"/>
          <c:extLst>
            <c:ext xmlns:c16="http://schemas.microsoft.com/office/drawing/2014/chart" uri="{C3380CC4-5D6E-409C-BE32-E72D297353CC}">
              <c16:uniqueId val="{00000009-0104-4228-8322-BEEC95AA2D61}"/>
            </c:ext>
          </c:extLst>
        </c:ser>
        <c:ser>
          <c:idx val="10"/>
          <c:order val="10"/>
          <c:tx>
            <c:strRef>
              <c:f>'get DATE'!$M$306</c:f>
              <c:strCache>
                <c:ptCount val="1"/>
                <c:pt idx="0">
                  <c:v>Primary 16"</c:v>
                </c:pt>
              </c:strCache>
            </c:strRef>
          </c:tx>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DATE'!$M$307:$M$342</c:f>
              <c:numCache>
                <c:formatCode>0</c:formatCode>
                <c:ptCount val="36"/>
                <c:pt idx="0">
                  <c:v>110.49723756906079</c:v>
                </c:pt>
                <c:pt idx="1">
                  <c:v>114.28571428571428</c:v>
                </c:pt>
                <c:pt idx="2">
                  <c:v>111.73184357541899</c:v>
                </c:pt>
                <c:pt idx="3">
                  <c:v>108.69565217391303</c:v>
                </c:pt>
                <c:pt idx="4">
                  <c:v>110.803324099723</c:v>
                </c:pt>
                <c:pt idx="5">
                  <c:v>104.98687664041995</c:v>
                </c:pt>
                <c:pt idx="6">
                  <c:v>109.8901098901099</c:v>
                </c:pt>
                <c:pt idx="7">
                  <c:v>107.5268817204301</c:v>
                </c:pt>
                <c:pt idx="8">
                  <c:v>117.64705882352942</c:v>
                </c:pt>
                <c:pt idx="9">
                  <c:v>112.67605633802818</c:v>
                </c:pt>
                <c:pt idx="10">
                  <c:v>116.27906976744187</c:v>
                </c:pt>
                <c:pt idx="11">
                  <c:v>113.96011396011396</c:v>
                </c:pt>
                <c:pt idx="12">
                  <c:v>118.34319526627219</c:v>
                </c:pt>
                <c:pt idx="13">
                  <c:v>113.63636363636364</c:v>
                </c:pt>
                <c:pt idx="14">
                  <c:v>108.99182561307903</c:v>
                </c:pt>
                <c:pt idx="15">
                  <c:v>115.27377521613833</c:v>
                </c:pt>
                <c:pt idx="16">
                  <c:v>109.28961748633881</c:v>
                </c:pt>
                <c:pt idx="17">
                  <c:v>109.28961748633881</c:v>
                </c:pt>
                <c:pt idx="18">
                  <c:v>119.40298507462686</c:v>
                </c:pt>
                <c:pt idx="19">
                  <c:v>112.67605633802818</c:v>
                </c:pt>
                <c:pt idx="20">
                  <c:v>120.84592145015105</c:v>
                </c:pt>
                <c:pt idx="21">
                  <c:v>106.66666666666667</c:v>
                </c:pt>
                <c:pt idx="22">
                  <c:v>114.94252873563218</c:v>
                </c:pt>
                <c:pt idx="23">
                  <c:v>113.85199240986719</c:v>
                </c:pt>
                <c:pt idx="24">
                  <c:v>104.91409204200093</c:v>
                </c:pt>
                <c:pt idx="25">
                  <c:v>100.84471645165425</c:v>
                </c:pt>
                <c:pt idx="26">
                  <c:v>104.98060367371242</c:v>
                </c:pt>
                <c:pt idx="27">
                  <c:v>102.27381568482792</c:v>
                </c:pt>
                <c:pt idx="28">
                  <c:v>100.14743193128113</c:v>
                </c:pt>
                <c:pt idx="29">
                  <c:v>97.589620798222072</c:v>
                </c:pt>
                <c:pt idx="30">
                  <c:v>98.317129638181129</c:v>
                </c:pt>
                <c:pt idx="31">
                  <c:v>98.735769049659936</c:v>
                </c:pt>
                <c:pt idx="32">
                  <c:v>104.93084382760856</c:v>
                </c:pt>
                <c:pt idx="33">
                  <c:v>99.419487268524648</c:v>
                </c:pt>
                <c:pt idx="34">
                  <c:v>104.17507408362484</c:v>
                </c:pt>
                <c:pt idx="35">
                  <c:v>104.57369288119685</c:v>
                </c:pt>
              </c:numCache>
            </c:numRef>
          </c:yVal>
          <c:smooth val="0"/>
          <c:extLst>
            <c:ext xmlns:c16="http://schemas.microsoft.com/office/drawing/2014/chart" uri="{C3380CC4-5D6E-409C-BE32-E72D297353CC}">
              <c16:uniqueId val="{0000000A-0104-4228-8322-BEEC95AA2D61}"/>
            </c:ext>
          </c:extLst>
        </c:ser>
        <c:ser>
          <c:idx val="11"/>
          <c:order val="11"/>
          <c:tx>
            <c:strRef>
              <c:f>'get DATE'!$N$306</c:f>
              <c:strCache>
                <c:ptCount val="1"/>
                <c:pt idx="0">
                  <c:v>Vsteel</c:v>
                </c:pt>
              </c:strCache>
            </c:strRef>
          </c:tx>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DATE'!$N$307:$N$342</c:f>
              <c:numCache>
                <c:formatCode>0</c:formatCode>
                <c:ptCount val="36"/>
                <c:pt idx="0">
                  <c:v>83.701657458563545</c:v>
                </c:pt>
                <c:pt idx="1">
                  <c:v>78.285714285714278</c:v>
                </c:pt>
                <c:pt idx="2">
                  <c:v>79.608938547486034</c:v>
                </c:pt>
                <c:pt idx="4">
                  <c:v>87.534626038781155</c:v>
                </c:pt>
                <c:pt idx="6">
                  <c:v>88.186813186813183</c:v>
                </c:pt>
                <c:pt idx="8">
                  <c:v>87.352941176470594</c:v>
                </c:pt>
                <c:pt idx="10">
                  <c:v>90.116279069767444</c:v>
                </c:pt>
                <c:pt idx="12">
                  <c:v>91.124260355029591</c:v>
                </c:pt>
                <c:pt idx="14">
                  <c:v>86.648501362397823</c:v>
                </c:pt>
                <c:pt idx="15">
                  <c:v>90.201729106628235</c:v>
                </c:pt>
                <c:pt idx="17">
                  <c:v>87.158469945355193</c:v>
                </c:pt>
                <c:pt idx="19">
                  <c:v>87.323943661971825</c:v>
                </c:pt>
                <c:pt idx="20">
                  <c:v>92.447129909365557</c:v>
                </c:pt>
                <c:pt idx="23">
                  <c:v>84.535104364326386</c:v>
                </c:pt>
                <c:pt idx="27">
                  <c:v>80.745580111413318</c:v>
                </c:pt>
                <c:pt idx="28">
                  <c:v>89.993659603675653</c:v>
                </c:pt>
                <c:pt idx="29">
                  <c:v>80.137461002812429</c:v>
                </c:pt>
                <c:pt idx="30">
                  <c:v>77.133708224647719</c:v>
                </c:pt>
                <c:pt idx="31">
                  <c:v>82.115132421199604</c:v>
                </c:pt>
                <c:pt idx="32">
                  <c:v>80.450576111137096</c:v>
                </c:pt>
                <c:pt idx="33">
                  <c:v>80.033938793474903</c:v>
                </c:pt>
                <c:pt idx="34">
                  <c:v>79.956000671281942</c:v>
                </c:pt>
                <c:pt idx="35">
                  <c:v>78.902437771693627</c:v>
                </c:pt>
              </c:numCache>
            </c:numRef>
          </c:yVal>
          <c:smooth val="0"/>
          <c:extLst>
            <c:ext xmlns:c16="http://schemas.microsoft.com/office/drawing/2014/chart" uri="{C3380CC4-5D6E-409C-BE32-E72D297353CC}">
              <c16:uniqueId val="{0000000B-0104-4228-8322-BEEC95AA2D61}"/>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DATE'!$C$258:$C$293</c:f>
              <c:numCache>
                <c:formatCode>0</c:formatCode>
                <c:ptCount val="36"/>
                <c:pt idx="0">
                  <c:v>83.8959212376934</c:v>
                </c:pt>
                <c:pt idx="1">
                  <c:v>89.010989010989007</c:v>
                </c:pt>
                <c:pt idx="2">
                  <c:v>84.603886397608363</c:v>
                </c:pt>
                <c:pt idx="3">
                  <c:v>84.345047923322682</c:v>
                </c:pt>
                <c:pt idx="4">
                  <c:v>89.351851851851848</c:v>
                </c:pt>
                <c:pt idx="5">
                  <c:v>87.974683544303801</c:v>
                </c:pt>
                <c:pt idx="6">
                  <c:v>88.340807174887885</c:v>
                </c:pt>
                <c:pt idx="7">
                  <c:v>90.545050055617352</c:v>
                </c:pt>
                <c:pt idx="8">
                  <c:v>89.356725146198841</c:v>
                </c:pt>
                <c:pt idx="9">
                  <c:v>92.43306169965075</c:v>
                </c:pt>
                <c:pt idx="10">
                  <c:v>90.498812351543947</c:v>
                </c:pt>
                <c:pt idx="11">
                  <c:v>94.089264173703256</c:v>
                </c:pt>
                <c:pt idx="12">
                  <c:v>89.229559748427661</c:v>
                </c:pt>
                <c:pt idx="13">
                  <c:v>90.771028037383175</c:v>
                </c:pt>
                <c:pt idx="14">
                  <c:v>88.022598870056498</c:v>
                </c:pt>
                <c:pt idx="15">
                  <c:v>88.863109048723899</c:v>
                </c:pt>
                <c:pt idx="16">
                  <c:v>85.189309576837417</c:v>
                </c:pt>
                <c:pt idx="17">
                  <c:v>84.245076586433271</c:v>
                </c:pt>
                <c:pt idx="18">
                  <c:v>83.702882483370288</c:v>
                </c:pt>
                <c:pt idx="19">
                  <c:v>80.815876515986773</c:v>
                </c:pt>
                <c:pt idx="20">
                  <c:v>84.222474460839962</c:v>
                </c:pt>
                <c:pt idx="21">
                  <c:v>87.8888888888889</c:v>
                </c:pt>
                <c:pt idx="22">
                  <c:v>84.562996594778667</c:v>
                </c:pt>
                <c:pt idx="23">
                  <c:v>84.951091045899162</c:v>
                </c:pt>
                <c:pt idx="24">
                  <c:v>89.256243034115883</c:v>
                </c:pt>
                <c:pt idx="25">
                  <c:v>87.673487837495344</c:v>
                </c:pt>
                <c:pt idx="26">
                  <c:v>87.884110912702326</c:v>
                </c:pt>
                <c:pt idx="27">
                  <c:v>84.015240950847357</c:v>
                </c:pt>
                <c:pt idx="28">
                  <c:v>84.598637047678409</c:v>
                </c:pt>
                <c:pt idx="29">
                  <c:v>79.321098631903808</c:v>
                </c:pt>
                <c:pt idx="30">
                  <c:v>80.524888745186601</c:v>
                </c:pt>
                <c:pt idx="31">
                  <c:v>79.453251999991451</c:v>
                </c:pt>
                <c:pt idx="32">
                  <c:v>84.946784493651023</c:v>
                </c:pt>
                <c:pt idx="33">
                  <c:v>78.808191815286136</c:v>
                </c:pt>
                <c:pt idx="34">
                  <c:v>69.939355282720655</c:v>
                </c:pt>
                <c:pt idx="35">
                  <c:v>72.884055310708774</c:v>
                </c:pt>
              </c:numCache>
            </c:numRef>
          </c:yVal>
          <c:smooth val="0"/>
          <c:extLst>
            <c:ext xmlns:c16="http://schemas.microsoft.com/office/drawing/2014/chart" uri="{C3380CC4-5D6E-409C-BE32-E72D297353CC}">
              <c16:uniqueId val="{00000000-8D83-4431-A923-3DE52D138FDC}"/>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DATE'!$D$258:$D$293</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1-8D83-4431-A923-3DE52D138FDC}"/>
            </c:ext>
          </c:extLst>
        </c:ser>
        <c:ser>
          <c:idx val="2"/>
          <c:order val="2"/>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DATE'!$E$258:$E$293</c:f>
              <c:numCache>
                <c:formatCode>0</c:formatCode>
                <c:ptCount val="36"/>
                <c:pt idx="0">
                  <c:v>103.58649789029535</c:v>
                </c:pt>
                <c:pt idx="1">
                  <c:v>101.09890109890109</c:v>
                </c:pt>
                <c:pt idx="2">
                  <c:v>94.170403587443957</c:v>
                </c:pt>
                <c:pt idx="3">
                  <c:v>99.893503727369534</c:v>
                </c:pt>
                <c:pt idx="4">
                  <c:v>99.074074074074076</c:v>
                </c:pt>
                <c:pt idx="5">
                  <c:v>101.47679324894514</c:v>
                </c:pt>
                <c:pt idx="6">
                  <c:v>99.327354260089677</c:v>
                </c:pt>
                <c:pt idx="7">
                  <c:v>94.994438264738605</c:v>
                </c:pt>
                <c:pt idx="8">
                  <c:v>97.309941520467831</c:v>
                </c:pt>
                <c:pt idx="9">
                  <c:v>93.830034924330619</c:v>
                </c:pt>
                <c:pt idx="10">
                  <c:v>102.61282660332543</c:v>
                </c:pt>
                <c:pt idx="11">
                  <c:v>104.70446320868515</c:v>
                </c:pt>
              </c:numCache>
            </c:numRef>
          </c:yVal>
          <c:smooth val="0"/>
          <c:extLst>
            <c:ext xmlns:c16="http://schemas.microsoft.com/office/drawing/2014/chart" uri="{C3380CC4-5D6E-409C-BE32-E72D297353CC}">
              <c16:uniqueId val="{00000002-8D83-4431-A923-3DE52D138FDC}"/>
            </c:ext>
          </c:extLst>
        </c:ser>
        <c:ser>
          <c:idx val="3"/>
          <c:order val="3"/>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DATE'!$F$258:$F$293</c:f>
              <c:numCache>
                <c:formatCode>0</c:formatCode>
                <c:ptCount val="36"/>
                <c:pt idx="0">
                  <c:v>74.050632911392398</c:v>
                </c:pt>
                <c:pt idx="1">
                  <c:v>74.72527472527473</c:v>
                </c:pt>
                <c:pt idx="2">
                  <c:v>79.372197309417032</c:v>
                </c:pt>
                <c:pt idx="3">
                  <c:v>78.381256656017044</c:v>
                </c:pt>
                <c:pt idx="4">
                  <c:v>83.56481481481481</c:v>
                </c:pt>
                <c:pt idx="5">
                  <c:v>80.379746835443029</c:v>
                </c:pt>
                <c:pt idx="6">
                  <c:v>81.61434977578476</c:v>
                </c:pt>
                <c:pt idx="7">
                  <c:v>82.758620689655174</c:v>
                </c:pt>
                <c:pt idx="8">
                  <c:v>79.532163742690059</c:v>
                </c:pt>
                <c:pt idx="9">
                  <c:v>82.654249126891727</c:v>
                </c:pt>
                <c:pt idx="10">
                  <c:v>81.710213776722085</c:v>
                </c:pt>
                <c:pt idx="11">
                  <c:v>84.680337756332932</c:v>
                </c:pt>
                <c:pt idx="12">
                  <c:v>77.830188679245282</c:v>
                </c:pt>
                <c:pt idx="13">
                  <c:v>82.242990654205599</c:v>
                </c:pt>
                <c:pt idx="14">
                  <c:v>82.937853107344623</c:v>
                </c:pt>
                <c:pt idx="15">
                  <c:v>80.51044083526682</c:v>
                </c:pt>
                <c:pt idx="16">
                  <c:v>81.514476614699333</c:v>
                </c:pt>
                <c:pt idx="17">
                  <c:v>79.649890590809619</c:v>
                </c:pt>
                <c:pt idx="18">
                  <c:v>74.27937915742794</c:v>
                </c:pt>
                <c:pt idx="19">
                  <c:v>78.280044101433305</c:v>
                </c:pt>
                <c:pt idx="20">
                  <c:v>75.141884222474459</c:v>
                </c:pt>
                <c:pt idx="21">
                  <c:v>83.333333333333343</c:v>
                </c:pt>
                <c:pt idx="22">
                  <c:v>79.001135073779793</c:v>
                </c:pt>
                <c:pt idx="23">
                  <c:v>80.812641083521441</c:v>
                </c:pt>
              </c:numCache>
            </c:numRef>
          </c:yVal>
          <c:smooth val="0"/>
          <c:extLst>
            <c:ext xmlns:c16="http://schemas.microsoft.com/office/drawing/2014/chart" uri="{C3380CC4-5D6E-409C-BE32-E72D297353CC}">
              <c16:uniqueId val="{00000003-8D83-4431-A923-3DE52D138FDC}"/>
            </c:ext>
          </c:extLst>
        </c:ser>
        <c:ser>
          <c:idx val="4"/>
          <c:order val="4"/>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DATE'!$G$258:$G$293</c:f>
              <c:numCache>
                <c:formatCode>0</c:formatCode>
                <c:ptCount val="36"/>
                <c:pt idx="0">
                  <c:v>75.316455696202539</c:v>
                </c:pt>
                <c:pt idx="1">
                  <c:v>78.021978021978029</c:v>
                </c:pt>
                <c:pt idx="2">
                  <c:v>79.820627802690581</c:v>
                </c:pt>
                <c:pt idx="12">
                  <c:v>80.896226415094347</c:v>
                </c:pt>
                <c:pt idx="17">
                  <c:v>83.150984682713343</c:v>
                </c:pt>
                <c:pt idx="23">
                  <c:v>79.458239277652368</c:v>
                </c:pt>
              </c:numCache>
            </c:numRef>
          </c:yVal>
          <c:smooth val="0"/>
          <c:extLst>
            <c:ext xmlns:c16="http://schemas.microsoft.com/office/drawing/2014/chart" uri="{C3380CC4-5D6E-409C-BE32-E72D297353CC}">
              <c16:uniqueId val="{00000004-8D83-4431-A923-3DE52D138FDC}"/>
            </c:ext>
          </c:extLst>
        </c:ser>
        <c:ser>
          <c:idx val="5"/>
          <c:order val="5"/>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DATE'!$H$258:$H$293</c:f>
              <c:numCache>
                <c:formatCode>0</c:formatCode>
                <c:ptCount val="36"/>
                <c:pt idx="0">
                  <c:v>79.74683544303798</c:v>
                </c:pt>
                <c:pt idx="1">
                  <c:v>78.021978021978029</c:v>
                </c:pt>
                <c:pt idx="2">
                  <c:v>81.61434977578476</c:v>
                </c:pt>
                <c:pt idx="12">
                  <c:v>80.424528301886795</c:v>
                </c:pt>
                <c:pt idx="17">
                  <c:v>77.461706783369806</c:v>
                </c:pt>
                <c:pt idx="23">
                  <c:v>77.652370203160274</c:v>
                </c:pt>
                <c:pt idx="24">
                  <c:v>84.090505697946256</c:v>
                </c:pt>
                <c:pt idx="25">
                  <c:v>84.653168372637822</c:v>
                </c:pt>
                <c:pt idx="26">
                  <c:v>83.459054801699111</c:v>
                </c:pt>
                <c:pt idx="27">
                  <c:v>77.217949957367054</c:v>
                </c:pt>
                <c:pt idx="28">
                  <c:v>84.343780624526516</c:v>
                </c:pt>
                <c:pt idx="29">
                  <c:v>82.612607302595961</c:v>
                </c:pt>
                <c:pt idx="30">
                  <c:v>86.166771777237983</c:v>
                </c:pt>
                <c:pt idx="31">
                  <c:v>83.809165875742281</c:v>
                </c:pt>
                <c:pt idx="32">
                  <c:v>83.54498606424238</c:v>
                </c:pt>
                <c:pt idx="33">
                  <c:v>78.564893850477262</c:v>
                </c:pt>
                <c:pt idx="34">
                  <c:v>76.068012569281436</c:v>
                </c:pt>
                <c:pt idx="35">
                  <c:v>78.785824997746147</c:v>
                </c:pt>
              </c:numCache>
            </c:numRef>
          </c:yVal>
          <c:smooth val="0"/>
          <c:extLst>
            <c:ext xmlns:c16="http://schemas.microsoft.com/office/drawing/2014/chart" uri="{C3380CC4-5D6E-409C-BE32-E72D297353CC}">
              <c16:uniqueId val="{00000005-8D83-4431-A923-3DE52D138FDC}"/>
            </c:ext>
          </c:extLst>
        </c:ser>
        <c:ser>
          <c:idx val="6"/>
          <c:order val="6"/>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DATE'!$I$258:$I$293</c:f>
              <c:numCache>
                <c:formatCode>0</c:formatCode>
                <c:ptCount val="36"/>
                <c:pt idx="0">
                  <c:v>77.637130801687761</c:v>
                </c:pt>
                <c:pt idx="1">
                  <c:v>80.879120879120876</c:v>
                </c:pt>
                <c:pt idx="2">
                  <c:v>80.717488789237663</c:v>
                </c:pt>
                <c:pt idx="3">
                  <c:v>80.085197018104367</c:v>
                </c:pt>
                <c:pt idx="4">
                  <c:v>81.944444444444443</c:v>
                </c:pt>
                <c:pt idx="5">
                  <c:v>80.801687763713076</c:v>
                </c:pt>
                <c:pt idx="6">
                  <c:v>83.408071748878925</c:v>
                </c:pt>
                <c:pt idx="7">
                  <c:v>85.205784204671858</c:v>
                </c:pt>
                <c:pt idx="8">
                  <c:v>85.847953216374279</c:v>
                </c:pt>
                <c:pt idx="9">
                  <c:v>88.242142025611187</c:v>
                </c:pt>
                <c:pt idx="10">
                  <c:v>85.510688836104507</c:v>
                </c:pt>
                <c:pt idx="11">
                  <c:v>87.092882991556081</c:v>
                </c:pt>
                <c:pt idx="12">
                  <c:v>72.877358490566039</c:v>
                </c:pt>
                <c:pt idx="13">
                  <c:v>76.401869158878498</c:v>
                </c:pt>
                <c:pt idx="14">
                  <c:v>75.480225988700568</c:v>
                </c:pt>
                <c:pt idx="15">
                  <c:v>75.870069605568446</c:v>
                </c:pt>
                <c:pt idx="16">
                  <c:v>77.9510022271715</c:v>
                </c:pt>
                <c:pt idx="17">
                  <c:v>81.400437636761495</c:v>
                </c:pt>
                <c:pt idx="18">
                  <c:v>76.053215077605316</c:v>
                </c:pt>
                <c:pt idx="19">
                  <c:v>71.223814773980152</c:v>
                </c:pt>
                <c:pt idx="20">
                  <c:v>69.693530079455172</c:v>
                </c:pt>
                <c:pt idx="21">
                  <c:v>76.666666666666671</c:v>
                </c:pt>
                <c:pt idx="22">
                  <c:v>74.687854710556195</c:v>
                </c:pt>
                <c:pt idx="23">
                  <c:v>76.07223476297969</c:v>
                </c:pt>
                <c:pt idx="24">
                  <c:v>68.81582449189375</c:v>
                </c:pt>
                <c:pt idx="25">
                  <c:v>71.061424665999468</c:v>
                </c:pt>
                <c:pt idx="26">
                  <c:v>70.374240914292258</c:v>
                </c:pt>
                <c:pt idx="27">
                  <c:v>71.152725521141477</c:v>
                </c:pt>
                <c:pt idx="28">
                  <c:v>74.366681952262823</c:v>
                </c:pt>
                <c:pt idx="29">
                  <c:v>70.002578311621534</c:v>
                </c:pt>
                <c:pt idx="30">
                  <c:v>70.396343606376817</c:v>
                </c:pt>
                <c:pt idx="31">
                  <c:v>76.656828869007555</c:v>
                </c:pt>
                <c:pt idx="32">
                  <c:v>73.754267135520905</c:v>
                </c:pt>
                <c:pt idx="33">
                  <c:v>70.049968140468579</c:v>
                </c:pt>
                <c:pt idx="34">
                  <c:v>67.346817550441116</c:v>
                </c:pt>
                <c:pt idx="35">
                  <c:v>68.968274919675721</c:v>
                </c:pt>
              </c:numCache>
            </c:numRef>
          </c:yVal>
          <c:smooth val="0"/>
          <c:extLst>
            <c:ext xmlns:c16="http://schemas.microsoft.com/office/drawing/2014/chart" uri="{C3380CC4-5D6E-409C-BE32-E72D297353CC}">
              <c16:uniqueId val="{00000006-8D83-4431-A923-3DE52D138FDC}"/>
            </c:ext>
          </c:extLst>
        </c:ser>
        <c:ser>
          <c:idx val="7"/>
          <c:order val="7"/>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DATE'!$J$258:$J$293</c:f>
              <c:numCache>
                <c:formatCode>0</c:formatCode>
                <c:ptCount val="36"/>
                <c:pt idx="0">
                  <c:v>95.569620253164558</c:v>
                </c:pt>
                <c:pt idx="1">
                  <c:v>92.967032967032964</c:v>
                </c:pt>
                <c:pt idx="2">
                  <c:v>95.515695067264573</c:v>
                </c:pt>
                <c:pt idx="3">
                  <c:v>97.337593184238543</c:v>
                </c:pt>
                <c:pt idx="4">
                  <c:v>99.537037037037038</c:v>
                </c:pt>
                <c:pt idx="5">
                  <c:v>96.202531645569621</c:v>
                </c:pt>
                <c:pt idx="6">
                  <c:v>97.085201793721978</c:v>
                </c:pt>
                <c:pt idx="7">
                  <c:v>96.106785317018904</c:v>
                </c:pt>
                <c:pt idx="8">
                  <c:v>96.84210526315789</c:v>
                </c:pt>
                <c:pt idx="9">
                  <c:v>95.925494761350407</c:v>
                </c:pt>
                <c:pt idx="10">
                  <c:v>100.95011876484561</c:v>
                </c:pt>
                <c:pt idx="11">
                  <c:v>99.879372738238843</c:v>
                </c:pt>
                <c:pt idx="12">
                  <c:v>95.283018867924525</c:v>
                </c:pt>
                <c:pt idx="13">
                  <c:v>94.859813084112147</c:v>
                </c:pt>
                <c:pt idx="14">
                  <c:v>94.915254237288138</c:v>
                </c:pt>
                <c:pt idx="15">
                  <c:v>95.359628770301612</c:v>
                </c:pt>
                <c:pt idx="16">
                  <c:v>93.763919821826278</c:v>
                </c:pt>
                <c:pt idx="17">
                  <c:v>96.061269146608325</c:v>
                </c:pt>
                <c:pt idx="18">
                  <c:v>96.230598669623063</c:v>
                </c:pt>
                <c:pt idx="19">
                  <c:v>95.038588754134508</c:v>
                </c:pt>
                <c:pt idx="20">
                  <c:v>96.254256526674226</c:v>
                </c:pt>
                <c:pt idx="21">
                  <c:v>98</c:v>
                </c:pt>
                <c:pt idx="22">
                  <c:v>99.432463110102148</c:v>
                </c:pt>
                <c:pt idx="23">
                  <c:v>98.871331828442436</c:v>
                </c:pt>
                <c:pt idx="24">
                  <c:v>95.571942444106227</c:v>
                </c:pt>
                <c:pt idx="25">
                  <c:v>101.42734808598152</c:v>
                </c:pt>
                <c:pt idx="26">
                  <c:v>100.92905977601188</c:v>
                </c:pt>
                <c:pt idx="27">
                  <c:v>94.885802075729941</c:v>
                </c:pt>
                <c:pt idx="28">
                  <c:v>97.975247903042344</c:v>
                </c:pt>
                <c:pt idx="29">
                  <c:v>96.152197056880425</c:v>
                </c:pt>
                <c:pt idx="30">
                  <c:v>101.33957242538483</c:v>
                </c:pt>
                <c:pt idx="31">
                  <c:v>104.15815884358359</c:v>
                </c:pt>
                <c:pt idx="32">
                  <c:v>100.44773603067145</c:v>
                </c:pt>
                <c:pt idx="33">
                  <c:v>94.66248934601478</c:v>
                </c:pt>
                <c:pt idx="34">
                  <c:v>90.962072994333539</c:v>
                </c:pt>
                <c:pt idx="35">
                  <c:v>95.749225719000918</c:v>
                </c:pt>
              </c:numCache>
            </c:numRef>
          </c:yVal>
          <c:smooth val="0"/>
          <c:extLst>
            <c:ext xmlns:c16="http://schemas.microsoft.com/office/drawing/2014/chart" uri="{C3380CC4-5D6E-409C-BE32-E72D297353CC}">
              <c16:uniqueId val="{00000007-8D83-4431-A923-3DE52D138FDC}"/>
            </c:ext>
          </c:extLst>
        </c:ser>
        <c:ser>
          <c:idx val="8"/>
          <c:order val="8"/>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DATE'!$K$258:$K$293</c:f>
              <c:numCache>
                <c:formatCode>0</c:formatCode>
                <c:ptCount val="36"/>
                <c:pt idx="0">
                  <c:v>91.139240506329116</c:v>
                </c:pt>
                <c:pt idx="1">
                  <c:v>96.703296703296701</c:v>
                </c:pt>
                <c:pt idx="2">
                  <c:v>93.946188340807183</c:v>
                </c:pt>
                <c:pt idx="3">
                  <c:v>91.799787007454739</c:v>
                </c:pt>
                <c:pt idx="4">
                  <c:v>95.833333333333343</c:v>
                </c:pt>
                <c:pt idx="5">
                  <c:v>89.87341772151899</c:v>
                </c:pt>
                <c:pt idx="6">
                  <c:v>94.618834080717491</c:v>
                </c:pt>
                <c:pt idx="7">
                  <c:v>100.11123470522803</c:v>
                </c:pt>
                <c:pt idx="8">
                  <c:v>97.543859649122808</c:v>
                </c:pt>
                <c:pt idx="9">
                  <c:v>104.07450523864958</c:v>
                </c:pt>
                <c:pt idx="10">
                  <c:v>97.62470308788599</c:v>
                </c:pt>
                <c:pt idx="11">
                  <c:v>100.36188178528347</c:v>
                </c:pt>
                <c:pt idx="12">
                  <c:v>94.575471698113205</c:v>
                </c:pt>
                <c:pt idx="13">
                  <c:v>93.925233644859816</c:v>
                </c:pt>
                <c:pt idx="14">
                  <c:v>91.299435028248581</c:v>
                </c:pt>
                <c:pt idx="15">
                  <c:v>93.039443155452446</c:v>
                </c:pt>
                <c:pt idx="16">
                  <c:v>90.423162583518931</c:v>
                </c:pt>
                <c:pt idx="17">
                  <c:v>90.590809628008756</c:v>
                </c:pt>
                <c:pt idx="18">
                  <c:v>89.800443458980041</c:v>
                </c:pt>
                <c:pt idx="19">
                  <c:v>87.100330760749728</c:v>
                </c:pt>
                <c:pt idx="20">
                  <c:v>90.578887627695806</c:v>
                </c:pt>
                <c:pt idx="21">
                  <c:v>90</c:v>
                </c:pt>
                <c:pt idx="22">
                  <c:v>90.578887627695806</c:v>
                </c:pt>
                <c:pt idx="23">
                  <c:v>91.422121896162537</c:v>
                </c:pt>
                <c:pt idx="24">
                  <c:v>94.299216688883007</c:v>
                </c:pt>
                <c:pt idx="25">
                  <c:v>94.478786831958232</c:v>
                </c:pt>
                <c:pt idx="26">
                  <c:v>90.931267685038804</c:v>
                </c:pt>
                <c:pt idx="27">
                  <c:v>88.246765956443028</c:v>
                </c:pt>
                <c:pt idx="28">
                  <c:v>83.188246909782023</c:v>
                </c:pt>
                <c:pt idx="29">
                  <c:v>88.311700114264085</c:v>
                </c:pt>
                <c:pt idx="30">
                  <c:v>84.810947205408027</c:v>
                </c:pt>
                <c:pt idx="31">
                  <c:v>87.277196311002641</c:v>
                </c:pt>
                <c:pt idx="32">
                  <c:v>92.83191124883146</c:v>
                </c:pt>
                <c:pt idx="33">
                  <c:v>87.805914446021816</c:v>
                </c:pt>
                <c:pt idx="34">
                  <c:v>77.250256569928339</c:v>
                </c:pt>
                <c:pt idx="35">
                  <c:v>84.039154629580992</c:v>
                </c:pt>
              </c:numCache>
            </c:numRef>
          </c:yVal>
          <c:smooth val="0"/>
          <c:extLst>
            <c:ext xmlns:c16="http://schemas.microsoft.com/office/drawing/2014/chart" uri="{C3380CC4-5D6E-409C-BE32-E72D297353CC}">
              <c16:uniqueId val="{00000008-8D83-4431-A923-3DE52D138FDC}"/>
            </c:ext>
          </c:extLst>
        </c:ser>
        <c:ser>
          <c:idx val="9"/>
          <c:order val="9"/>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DATE'!$L$258:$L$293</c:f>
              <c:numCache>
                <c:formatCode>0</c:formatCode>
                <c:ptCount val="36"/>
                <c:pt idx="0">
                  <c:v>73.206751054852333</c:v>
                </c:pt>
                <c:pt idx="1">
                  <c:v>69.450549450549445</c:v>
                </c:pt>
                <c:pt idx="2">
                  <c:v>70.627802690582968</c:v>
                </c:pt>
                <c:pt idx="4">
                  <c:v>79.166666666666657</c:v>
                </c:pt>
                <c:pt idx="6">
                  <c:v>74.88789237668162</c:v>
                </c:pt>
                <c:pt idx="8">
                  <c:v>71.111111111111114</c:v>
                </c:pt>
                <c:pt idx="10">
                  <c:v>81.710213776722085</c:v>
                </c:pt>
                <c:pt idx="12">
                  <c:v>74.764150943396217</c:v>
                </c:pt>
                <c:pt idx="14">
                  <c:v>78.192090395480236</c:v>
                </c:pt>
                <c:pt idx="15">
                  <c:v>71.461716937354993</c:v>
                </c:pt>
                <c:pt idx="17">
                  <c:v>71.772428884026269</c:v>
                </c:pt>
                <c:pt idx="19">
                  <c:v>72.105843439911794</c:v>
                </c:pt>
                <c:pt idx="20">
                  <c:v>67.877412031782072</c:v>
                </c:pt>
                <c:pt idx="23">
                  <c:v>68.848758465011286</c:v>
                </c:pt>
                <c:pt idx="27">
                  <c:v>62.189670745006524</c:v>
                </c:pt>
                <c:pt idx="28">
                  <c:v>72.092118865732175</c:v>
                </c:pt>
                <c:pt idx="29">
                  <c:v>69.44063031915168</c:v>
                </c:pt>
                <c:pt idx="30">
                  <c:v>68.118677510264234</c:v>
                </c:pt>
                <c:pt idx="31">
                  <c:v>66.848668448678453</c:v>
                </c:pt>
                <c:pt idx="32">
                  <c:v>61.398666202300255</c:v>
                </c:pt>
                <c:pt idx="33">
                  <c:v>60.709350940075922</c:v>
                </c:pt>
                <c:pt idx="34">
                  <c:v>62.964393081756256</c:v>
                </c:pt>
                <c:pt idx="35">
                  <c:v>64.568673307436981</c:v>
                </c:pt>
              </c:numCache>
            </c:numRef>
          </c:yVal>
          <c:smooth val="0"/>
          <c:extLst>
            <c:ext xmlns:c16="http://schemas.microsoft.com/office/drawing/2014/chart" uri="{C3380CC4-5D6E-409C-BE32-E72D297353CC}">
              <c16:uniqueId val="{00000009-8D83-4431-A923-3DE52D138FDC}"/>
            </c:ext>
          </c:extLst>
        </c:ser>
        <c:ser>
          <c:idx val="10"/>
          <c:order val="10"/>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DATE'!$M$258:$M$293</c:f>
              <c:numCache>
                <c:formatCode>0</c:formatCode>
                <c:ptCount val="36"/>
                <c:pt idx="0">
                  <c:v>84.388185654008439</c:v>
                </c:pt>
                <c:pt idx="1">
                  <c:v>87.912087912087912</c:v>
                </c:pt>
                <c:pt idx="2">
                  <c:v>89.68609865470853</c:v>
                </c:pt>
                <c:pt idx="3">
                  <c:v>85.19701810436635</c:v>
                </c:pt>
                <c:pt idx="4">
                  <c:v>92.592592592592595</c:v>
                </c:pt>
                <c:pt idx="5">
                  <c:v>84.388185654008439</c:v>
                </c:pt>
                <c:pt idx="6">
                  <c:v>89.68609865470853</c:v>
                </c:pt>
                <c:pt idx="7">
                  <c:v>88.987764182424911</c:v>
                </c:pt>
                <c:pt idx="8">
                  <c:v>93.567251461988292</c:v>
                </c:pt>
                <c:pt idx="9">
                  <c:v>93.131548311990684</c:v>
                </c:pt>
                <c:pt idx="10">
                  <c:v>95.01187648456056</c:v>
                </c:pt>
                <c:pt idx="11">
                  <c:v>96.50180940892642</c:v>
                </c:pt>
                <c:pt idx="12">
                  <c:v>94.339622641509436</c:v>
                </c:pt>
                <c:pt idx="13">
                  <c:v>93.45794392523365</c:v>
                </c:pt>
                <c:pt idx="14">
                  <c:v>90.395480225988706</c:v>
                </c:pt>
                <c:pt idx="15">
                  <c:v>92.807424593967511</c:v>
                </c:pt>
                <c:pt idx="16">
                  <c:v>89.086859688196</c:v>
                </c:pt>
                <c:pt idx="17">
                  <c:v>87.527352297592998</c:v>
                </c:pt>
                <c:pt idx="18">
                  <c:v>88.69179600886919</c:v>
                </c:pt>
                <c:pt idx="19">
                  <c:v>88.202866593164273</c:v>
                </c:pt>
                <c:pt idx="20">
                  <c:v>90.805902383654939</c:v>
                </c:pt>
                <c:pt idx="21">
                  <c:v>88.888888888888886</c:v>
                </c:pt>
                <c:pt idx="22">
                  <c:v>90.805902383654939</c:v>
                </c:pt>
                <c:pt idx="23">
                  <c:v>90.293453724604973</c:v>
                </c:pt>
                <c:pt idx="24">
                  <c:v>88.222790546527378</c:v>
                </c:pt>
                <c:pt idx="25">
                  <c:v>85.368247612728069</c:v>
                </c:pt>
                <c:pt idx="26">
                  <c:v>87.6158195511982</c:v>
                </c:pt>
                <c:pt idx="27">
                  <c:v>78.973743815000248</c:v>
                </c:pt>
                <c:pt idx="28">
                  <c:v>84.468130289216774</c:v>
                </c:pt>
                <c:pt idx="29">
                  <c:v>80.621330198127723</c:v>
                </c:pt>
                <c:pt idx="30">
                  <c:v>84.716696713262735</c:v>
                </c:pt>
                <c:pt idx="31">
                  <c:v>82.749624461519318</c:v>
                </c:pt>
                <c:pt idx="32">
                  <c:v>87.664458852867497</c:v>
                </c:pt>
                <c:pt idx="33">
                  <c:v>78.10881463920515</c:v>
                </c:pt>
                <c:pt idx="34">
                  <c:v>79.24390844798998</c:v>
                </c:pt>
                <c:pt idx="35">
                  <c:v>82.389246667060263</c:v>
                </c:pt>
              </c:numCache>
            </c:numRef>
          </c:yVal>
          <c:smooth val="0"/>
          <c:extLst>
            <c:ext xmlns:c16="http://schemas.microsoft.com/office/drawing/2014/chart" uri="{C3380CC4-5D6E-409C-BE32-E72D297353CC}">
              <c16:uniqueId val="{0000000A-8D83-4431-A923-3DE52D138FDC}"/>
            </c:ext>
          </c:extLst>
        </c:ser>
        <c:ser>
          <c:idx val="11"/>
          <c:order val="11"/>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DATE'!$N$258:$N$293</c:f>
              <c:numCache>
                <c:formatCode>0</c:formatCode>
                <c:ptCount val="36"/>
                <c:pt idx="0">
                  <c:v>63.924050632911388</c:v>
                </c:pt>
                <c:pt idx="1">
                  <c:v>60.219780219780219</c:v>
                </c:pt>
                <c:pt idx="2">
                  <c:v>63.901345291479814</c:v>
                </c:pt>
                <c:pt idx="4">
                  <c:v>73.148148148148152</c:v>
                </c:pt>
                <c:pt idx="6">
                  <c:v>71.973094170403584</c:v>
                </c:pt>
                <c:pt idx="8">
                  <c:v>69.473684210526315</c:v>
                </c:pt>
                <c:pt idx="10">
                  <c:v>73.634204275534444</c:v>
                </c:pt>
                <c:pt idx="12">
                  <c:v>72.641509433962256</c:v>
                </c:pt>
                <c:pt idx="14">
                  <c:v>71.86440677966101</c:v>
                </c:pt>
                <c:pt idx="15">
                  <c:v>72.621809744779583</c:v>
                </c:pt>
                <c:pt idx="17">
                  <c:v>69.80306345733041</c:v>
                </c:pt>
                <c:pt idx="19">
                  <c:v>68.357221609702307</c:v>
                </c:pt>
                <c:pt idx="20">
                  <c:v>69.466515323496026</c:v>
                </c:pt>
                <c:pt idx="23">
                  <c:v>67.042889390519193</c:v>
                </c:pt>
                <c:pt idx="27">
                  <c:v>62.350081643216868</c:v>
                </c:pt>
                <c:pt idx="28">
                  <c:v>75.90405483210732</c:v>
                </c:pt>
                <c:pt idx="29">
                  <c:v>66.203645960524412</c:v>
                </c:pt>
                <c:pt idx="30">
                  <c:v>66.463626329252847</c:v>
                </c:pt>
                <c:pt idx="31">
                  <c:v>68.820007539968614</c:v>
                </c:pt>
                <c:pt idx="32">
                  <c:v>67.212422600652204</c:v>
                </c:pt>
                <c:pt idx="33">
                  <c:v>62.8785790574495</c:v>
                </c:pt>
                <c:pt idx="34">
                  <c:v>60.8209406405255</c:v>
                </c:pt>
                <c:pt idx="35">
                  <c:v>62.163936541762098</c:v>
                </c:pt>
              </c:numCache>
            </c:numRef>
          </c:yVal>
          <c:smooth val="0"/>
          <c:extLst>
            <c:ext xmlns:c16="http://schemas.microsoft.com/office/drawing/2014/chart" uri="{C3380CC4-5D6E-409C-BE32-E72D297353CC}">
              <c16:uniqueId val="{0000000B-8D83-4431-A923-3DE52D138FDC}"/>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DATE'!$C$209:$C$244</c:f>
              <c:numCache>
                <c:formatCode>0</c:formatCode>
                <c:ptCount val="36"/>
                <c:pt idx="0">
                  <c:v>87.785136129506995</c:v>
                </c:pt>
                <c:pt idx="1">
                  <c:v>95.744680851063833</c:v>
                </c:pt>
                <c:pt idx="2">
                  <c:v>88.575899843505468</c:v>
                </c:pt>
                <c:pt idx="3">
                  <c:v>86.652078774617067</c:v>
                </c:pt>
                <c:pt idx="4">
                  <c:v>89.767441860465112</c:v>
                </c:pt>
                <c:pt idx="5">
                  <c:v>91.44736842105263</c:v>
                </c:pt>
                <c:pt idx="6">
                  <c:v>90.993071593533486</c:v>
                </c:pt>
                <c:pt idx="7">
                  <c:v>94.212962962962962</c:v>
                </c:pt>
                <c:pt idx="8">
                  <c:v>92.270531400966178</c:v>
                </c:pt>
                <c:pt idx="9">
                  <c:v>96.359223300970882</c:v>
                </c:pt>
                <c:pt idx="10">
                  <c:v>89.64705882352942</c:v>
                </c:pt>
                <c:pt idx="11">
                  <c:v>94.20289855072464</c:v>
                </c:pt>
                <c:pt idx="12">
                  <c:v>93.646864686468646</c:v>
                </c:pt>
                <c:pt idx="13">
                  <c:v>95.689655172413794</c:v>
                </c:pt>
                <c:pt idx="14">
                  <c:v>92.738095238095241</c:v>
                </c:pt>
                <c:pt idx="15">
                  <c:v>93.187347931873475</c:v>
                </c:pt>
                <c:pt idx="16">
                  <c:v>90.85510688836105</c:v>
                </c:pt>
                <c:pt idx="17">
                  <c:v>87.699316628701595</c:v>
                </c:pt>
                <c:pt idx="18">
                  <c:v>86.981566820276498</c:v>
                </c:pt>
                <c:pt idx="19">
                  <c:v>85.034802784222734</c:v>
                </c:pt>
                <c:pt idx="20">
                  <c:v>87.5</c:v>
                </c:pt>
                <c:pt idx="21">
                  <c:v>89.682539682539684</c:v>
                </c:pt>
                <c:pt idx="22">
                  <c:v>85.045662100456624</c:v>
                </c:pt>
                <c:pt idx="23">
                  <c:v>85.920852359208524</c:v>
                </c:pt>
                <c:pt idx="24">
                  <c:v>93.391680394396104</c:v>
                </c:pt>
                <c:pt idx="25">
                  <c:v>86.439692540490356</c:v>
                </c:pt>
                <c:pt idx="26">
                  <c:v>87.075130896632032</c:v>
                </c:pt>
                <c:pt idx="27">
                  <c:v>88.543532449452641</c:v>
                </c:pt>
                <c:pt idx="28">
                  <c:v>86.346948702184861</c:v>
                </c:pt>
                <c:pt idx="29">
                  <c:v>82.495357422753528</c:v>
                </c:pt>
                <c:pt idx="30">
                  <c:v>79.460458355965699</c:v>
                </c:pt>
                <c:pt idx="31">
                  <c:v>76.281352207183303</c:v>
                </c:pt>
                <c:pt idx="32">
                  <c:v>84.568142449435342</c:v>
                </c:pt>
                <c:pt idx="33">
                  <c:v>83.251763565209799</c:v>
                </c:pt>
                <c:pt idx="34">
                  <c:v>76.888479978988073</c:v>
                </c:pt>
                <c:pt idx="35">
                  <c:v>76.119733359102597</c:v>
                </c:pt>
              </c:numCache>
            </c:numRef>
          </c:yVal>
          <c:smooth val="0"/>
          <c:extLst>
            <c:ext xmlns:c16="http://schemas.microsoft.com/office/drawing/2014/chart" uri="{C3380CC4-5D6E-409C-BE32-E72D297353CC}">
              <c16:uniqueId val="{00000000-04EE-4383-948F-6CE044B12465}"/>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DATE'!$D$209:$D$244</c:f>
              <c:numCache>
                <c:formatCode>0</c:formatCode>
                <c:ptCount val="36"/>
                <c:pt idx="0">
                  <c:v>104.63576158940397</c:v>
                </c:pt>
                <c:pt idx="1">
                  <c:v>107.56501182033098</c:v>
                </c:pt>
                <c:pt idx="2">
                  <c:v>104.69483568075117</c:v>
                </c:pt>
                <c:pt idx="3">
                  <c:v>102.73522975929978</c:v>
                </c:pt>
                <c:pt idx="4">
                  <c:v>100.46511627906978</c:v>
                </c:pt>
                <c:pt idx="5">
                  <c:v>103.94736842105263</c:v>
                </c:pt>
                <c:pt idx="6">
                  <c:v>103.00230946882216</c:v>
                </c:pt>
                <c:pt idx="7">
                  <c:v>104.05092592592592</c:v>
                </c:pt>
                <c:pt idx="8">
                  <c:v>103.26086956521738</c:v>
                </c:pt>
                <c:pt idx="9">
                  <c:v>104.24757281553399</c:v>
                </c:pt>
                <c:pt idx="10">
                  <c:v>99.058823529411768</c:v>
                </c:pt>
                <c:pt idx="11">
                  <c:v>100.1207729468599</c:v>
                </c:pt>
                <c:pt idx="12">
                  <c:v>104.95049504950495</c:v>
                </c:pt>
                <c:pt idx="13">
                  <c:v>105.41871921182266</c:v>
                </c:pt>
                <c:pt idx="14">
                  <c:v>105.35714285714286</c:v>
                </c:pt>
                <c:pt idx="15">
                  <c:v>104.86618004866179</c:v>
                </c:pt>
                <c:pt idx="16">
                  <c:v>106.65083135391924</c:v>
                </c:pt>
                <c:pt idx="17">
                  <c:v>104.1002277904328</c:v>
                </c:pt>
                <c:pt idx="18">
                  <c:v>103.91705069124424</c:v>
                </c:pt>
                <c:pt idx="19">
                  <c:v>105.22041763341068</c:v>
                </c:pt>
                <c:pt idx="20">
                  <c:v>103.89150943396226</c:v>
                </c:pt>
                <c:pt idx="21">
                  <c:v>102.04081632653062</c:v>
                </c:pt>
                <c:pt idx="22">
                  <c:v>100.57077625570776</c:v>
                </c:pt>
                <c:pt idx="23">
                  <c:v>101.14155251141553</c:v>
                </c:pt>
                <c:pt idx="24">
                  <c:v>104.6332191673131</c:v>
                </c:pt>
                <c:pt idx="25">
                  <c:v>98.592738435030824</c:v>
                </c:pt>
                <c:pt idx="26">
                  <c:v>99.079492290848933</c:v>
                </c:pt>
                <c:pt idx="27">
                  <c:v>105.38984527968506</c:v>
                </c:pt>
                <c:pt idx="28">
                  <c:v>102.06659553335489</c:v>
                </c:pt>
                <c:pt idx="29">
                  <c:v>104.00178369386957</c:v>
                </c:pt>
                <c:pt idx="30">
                  <c:v>98.67813491479734</c:v>
                </c:pt>
                <c:pt idx="31">
                  <c:v>96.007841450204594</c:v>
                </c:pt>
                <c:pt idx="32">
                  <c:v>99.554259709213611</c:v>
                </c:pt>
                <c:pt idx="33">
                  <c:v>105.63846428597003</c:v>
                </c:pt>
                <c:pt idx="34">
                  <c:v>109.93592901761315</c:v>
                </c:pt>
                <c:pt idx="35">
                  <c:v>104.43948684605972</c:v>
                </c:pt>
              </c:numCache>
            </c:numRef>
          </c:yVal>
          <c:smooth val="0"/>
          <c:extLst>
            <c:ext xmlns:c16="http://schemas.microsoft.com/office/drawing/2014/chart" uri="{C3380CC4-5D6E-409C-BE32-E72D297353CC}">
              <c16:uniqueId val="{00000001-04EE-4383-948F-6CE044B12465}"/>
            </c:ext>
          </c:extLst>
        </c:ser>
        <c:ser>
          <c:idx val="2"/>
          <c:order val="2"/>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DATE'!$E$209:$E$244</c:f>
              <c:numCache>
                <c:formatCode>0</c:formatCode>
                <c:ptCount val="36"/>
                <c:pt idx="0">
                  <c:v>108.38852097130243</c:v>
                </c:pt>
                <c:pt idx="1">
                  <c:v>108.74704491725768</c:v>
                </c:pt>
                <c:pt idx="2">
                  <c:v>98.591549295774655</c:v>
                </c:pt>
                <c:pt idx="3">
                  <c:v>102.62582056892779</c:v>
                </c:pt>
                <c:pt idx="4">
                  <c:v>99.534883720930239</c:v>
                </c:pt>
                <c:pt idx="5">
                  <c:v>105.48245614035088</c:v>
                </c:pt>
                <c:pt idx="6">
                  <c:v>102.30946882217089</c:v>
                </c:pt>
                <c:pt idx="7">
                  <c:v>98.842592592592595</c:v>
                </c:pt>
                <c:pt idx="8">
                  <c:v>100.48309178743962</c:v>
                </c:pt>
                <c:pt idx="9">
                  <c:v>97.815533980582529</c:v>
                </c:pt>
                <c:pt idx="10">
                  <c:v>101.64705882352941</c:v>
                </c:pt>
                <c:pt idx="11">
                  <c:v>104.83091787439614</c:v>
                </c:pt>
              </c:numCache>
            </c:numRef>
          </c:yVal>
          <c:smooth val="0"/>
          <c:extLst>
            <c:ext xmlns:c16="http://schemas.microsoft.com/office/drawing/2014/chart" uri="{C3380CC4-5D6E-409C-BE32-E72D297353CC}">
              <c16:uniqueId val="{00000002-04EE-4383-948F-6CE044B12465}"/>
            </c:ext>
          </c:extLst>
        </c:ser>
        <c:ser>
          <c:idx val="3"/>
          <c:order val="3"/>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DATE'!$F$209:$F$244</c:f>
              <c:numCache>
                <c:formatCode>0</c:formatCode>
                <c:ptCount val="36"/>
                <c:pt idx="0">
                  <c:v>77.483443708609272</c:v>
                </c:pt>
                <c:pt idx="1">
                  <c:v>80.378250591016553</c:v>
                </c:pt>
                <c:pt idx="2">
                  <c:v>83.098591549295776</c:v>
                </c:pt>
                <c:pt idx="3">
                  <c:v>80.525164113785564</c:v>
                </c:pt>
                <c:pt idx="4">
                  <c:v>83.95348837209302</c:v>
                </c:pt>
                <c:pt idx="5">
                  <c:v>83.55263157894737</c:v>
                </c:pt>
                <c:pt idx="6">
                  <c:v>84.064665127020788</c:v>
                </c:pt>
                <c:pt idx="7">
                  <c:v>86.111111111111114</c:v>
                </c:pt>
                <c:pt idx="8">
                  <c:v>82.125603864734302</c:v>
                </c:pt>
                <c:pt idx="9">
                  <c:v>86.165048543689309</c:v>
                </c:pt>
                <c:pt idx="10">
                  <c:v>80.941176470588232</c:v>
                </c:pt>
                <c:pt idx="11">
                  <c:v>84.782608695652172</c:v>
                </c:pt>
                <c:pt idx="12">
                  <c:v>81.683168316831683</c:v>
                </c:pt>
                <c:pt idx="13">
                  <c:v>86.699507389162562</c:v>
                </c:pt>
                <c:pt idx="14">
                  <c:v>87.38095238095238</c:v>
                </c:pt>
                <c:pt idx="15">
                  <c:v>84.428223844282229</c:v>
                </c:pt>
                <c:pt idx="16">
                  <c:v>86.935866983372918</c:v>
                </c:pt>
                <c:pt idx="17">
                  <c:v>82.915717539863323</c:v>
                </c:pt>
                <c:pt idx="18">
                  <c:v>77.188940092165907</c:v>
                </c:pt>
                <c:pt idx="19">
                  <c:v>82.366589327146173</c:v>
                </c:pt>
                <c:pt idx="20">
                  <c:v>78.066037735849065</c:v>
                </c:pt>
                <c:pt idx="21">
                  <c:v>85.034013605442169</c:v>
                </c:pt>
                <c:pt idx="22">
                  <c:v>79.452054794520549</c:v>
                </c:pt>
                <c:pt idx="23">
                  <c:v>81.735159817351601</c:v>
                </c:pt>
              </c:numCache>
            </c:numRef>
          </c:yVal>
          <c:smooth val="0"/>
          <c:extLst>
            <c:ext xmlns:c16="http://schemas.microsoft.com/office/drawing/2014/chart" uri="{C3380CC4-5D6E-409C-BE32-E72D297353CC}">
              <c16:uniqueId val="{00000003-04EE-4383-948F-6CE044B12465}"/>
            </c:ext>
          </c:extLst>
        </c:ser>
        <c:ser>
          <c:idx val="4"/>
          <c:order val="4"/>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DATE'!$G$209:$G$244</c:f>
              <c:numCache>
                <c:formatCode>0</c:formatCode>
                <c:ptCount val="36"/>
                <c:pt idx="0">
                  <c:v>78.807947019867555</c:v>
                </c:pt>
                <c:pt idx="1">
                  <c:v>83.924349881796687</c:v>
                </c:pt>
                <c:pt idx="2">
                  <c:v>83.568075117370881</c:v>
                </c:pt>
                <c:pt idx="12">
                  <c:v>84.900990099009903</c:v>
                </c:pt>
                <c:pt idx="17">
                  <c:v>86.560364464692483</c:v>
                </c:pt>
                <c:pt idx="23">
                  <c:v>80.365296803652967</c:v>
                </c:pt>
              </c:numCache>
            </c:numRef>
          </c:yVal>
          <c:smooth val="0"/>
          <c:extLst>
            <c:ext xmlns:c16="http://schemas.microsoft.com/office/drawing/2014/chart" uri="{C3380CC4-5D6E-409C-BE32-E72D297353CC}">
              <c16:uniqueId val="{00000004-04EE-4383-948F-6CE044B12465}"/>
            </c:ext>
          </c:extLst>
        </c:ser>
        <c:ser>
          <c:idx val="5"/>
          <c:order val="5"/>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DATE'!$H$209:$H$244</c:f>
              <c:numCache>
                <c:formatCode>0</c:formatCode>
                <c:ptCount val="36"/>
                <c:pt idx="0">
                  <c:v>83.443708609271525</c:v>
                </c:pt>
                <c:pt idx="1">
                  <c:v>83.924349881796687</c:v>
                </c:pt>
                <c:pt idx="2">
                  <c:v>85.44600938967136</c:v>
                </c:pt>
                <c:pt idx="12">
                  <c:v>84.405940594059402</c:v>
                </c:pt>
                <c:pt idx="17">
                  <c:v>80.637813211845099</c:v>
                </c:pt>
                <c:pt idx="23">
                  <c:v>78.538812785388117</c:v>
                </c:pt>
                <c:pt idx="24">
                  <c:v>87.986603125834023</c:v>
                </c:pt>
                <c:pt idx="25">
                  <c:v>83.461876870601046</c:v>
                </c:pt>
                <c:pt idx="26">
                  <c:v>82.690807768264875</c:v>
                </c:pt>
                <c:pt idx="27">
                  <c:v>81.379877988213792</c:v>
                </c:pt>
                <c:pt idx="28">
                  <c:v>86.086825427575619</c:v>
                </c:pt>
                <c:pt idx="29">
                  <c:v>85.918585150711763</c:v>
                </c:pt>
                <c:pt idx="30">
                  <c:v>85.027763306068408</c:v>
                </c:pt>
                <c:pt idx="31">
                  <c:v>80.463371094721637</c:v>
                </c:pt>
                <c:pt idx="32">
                  <c:v>83.172592400422175</c:v>
                </c:pt>
                <c:pt idx="33">
                  <c:v>82.994747331546691</c:v>
                </c:pt>
                <c:pt idx="34">
                  <c:v>83.626076303274303</c:v>
                </c:pt>
                <c:pt idx="35">
                  <c:v>82.283511335080732</c:v>
                </c:pt>
              </c:numCache>
            </c:numRef>
          </c:yVal>
          <c:smooth val="0"/>
          <c:extLst>
            <c:ext xmlns:c16="http://schemas.microsoft.com/office/drawing/2014/chart" uri="{C3380CC4-5D6E-409C-BE32-E72D297353CC}">
              <c16:uniqueId val="{00000005-04EE-4383-948F-6CE044B12465}"/>
            </c:ext>
          </c:extLst>
        </c:ser>
        <c:ser>
          <c:idx val="6"/>
          <c:order val="6"/>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DATE'!$I$209:$I$244</c:f>
              <c:numCache>
                <c:formatCode>0</c:formatCode>
                <c:ptCount val="36"/>
                <c:pt idx="0">
                  <c:v>81.236203090507729</c:v>
                </c:pt>
                <c:pt idx="1">
                  <c:v>86.997635933806151</c:v>
                </c:pt>
                <c:pt idx="2">
                  <c:v>84.507042253521121</c:v>
                </c:pt>
                <c:pt idx="3">
                  <c:v>82.275711159737426</c:v>
                </c:pt>
                <c:pt idx="4">
                  <c:v>82.325581395348834</c:v>
                </c:pt>
                <c:pt idx="5">
                  <c:v>83.991228070175438</c:v>
                </c:pt>
                <c:pt idx="6">
                  <c:v>85.912240184757508</c:v>
                </c:pt>
                <c:pt idx="7">
                  <c:v>88.657407407407405</c:v>
                </c:pt>
                <c:pt idx="8">
                  <c:v>88.647342995169083</c:v>
                </c:pt>
                <c:pt idx="9">
                  <c:v>91.990291262135926</c:v>
                </c:pt>
                <c:pt idx="10">
                  <c:v>84.705882352941174</c:v>
                </c:pt>
                <c:pt idx="11">
                  <c:v>87.19806763285024</c:v>
                </c:pt>
                <c:pt idx="12">
                  <c:v>76.485148514851488</c:v>
                </c:pt>
                <c:pt idx="13">
                  <c:v>80.541871921182263</c:v>
                </c:pt>
                <c:pt idx="14">
                  <c:v>79.523809523809518</c:v>
                </c:pt>
                <c:pt idx="15">
                  <c:v>79.56204379562044</c:v>
                </c:pt>
                <c:pt idx="16">
                  <c:v>83.135391923990497</c:v>
                </c:pt>
                <c:pt idx="17">
                  <c:v>84.73804100227791</c:v>
                </c:pt>
                <c:pt idx="18">
                  <c:v>79.032258064516128</c:v>
                </c:pt>
                <c:pt idx="19">
                  <c:v>74.941995359628763</c:v>
                </c:pt>
                <c:pt idx="20">
                  <c:v>72.405660377358487</c:v>
                </c:pt>
                <c:pt idx="21">
                  <c:v>78.231292517006807</c:v>
                </c:pt>
                <c:pt idx="22">
                  <c:v>75.114155251141554</c:v>
                </c:pt>
                <c:pt idx="23">
                  <c:v>76.940639269406404</c:v>
                </c:pt>
                <c:pt idx="24">
                  <c:v>72.004212462396708</c:v>
                </c:pt>
                <c:pt idx="25">
                  <c:v>70.061404549155327</c:v>
                </c:pt>
                <c:pt idx="26">
                  <c:v>69.726440601419654</c:v>
                </c:pt>
                <c:pt idx="27">
                  <c:v>74.987747339009999</c:v>
                </c:pt>
                <c:pt idx="28">
                  <c:v>75.903540479792525</c:v>
                </c:pt>
                <c:pt idx="29">
                  <c:v>72.80393007578428</c:v>
                </c:pt>
                <c:pt idx="30">
                  <c:v>69.465798918984831</c:v>
                </c:pt>
                <c:pt idx="31">
                  <c:v>73.596566721311447</c:v>
                </c:pt>
                <c:pt idx="32">
                  <c:v>73.42551465072367</c:v>
                </c:pt>
                <c:pt idx="33">
                  <c:v>73.999710576402279</c:v>
                </c:pt>
                <c:pt idx="34">
                  <c:v>74.038349537874396</c:v>
                </c:pt>
                <c:pt idx="35">
                  <c:v>72.030112412689036</c:v>
                </c:pt>
              </c:numCache>
            </c:numRef>
          </c:yVal>
          <c:smooth val="0"/>
          <c:extLst>
            <c:ext xmlns:c16="http://schemas.microsoft.com/office/drawing/2014/chart" uri="{C3380CC4-5D6E-409C-BE32-E72D297353CC}">
              <c16:uniqueId val="{00000006-04EE-4383-948F-6CE044B12465}"/>
            </c:ext>
          </c:extLst>
        </c:ser>
        <c:ser>
          <c:idx val="7"/>
          <c:order val="7"/>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DATE'!$J$209:$J$244</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7-04EE-4383-948F-6CE044B12465}"/>
            </c:ext>
          </c:extLst>
        </c:ser>
        <c:ser>
          <c:idx val="8"/>
          <c:order val="8"/>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DATE'!$K$209:$K$244</c:f>
              <c:numCache>
                <c:formatCode>0</c:formatCode>
                <c:ptCount val="36"/>
                <c:pt idx="0">
                  <c:v>95.36423841059603</c:v>
                </c:pt>
                <c:pt idx="1">
                  <c:v>104.01891252955082</c:v>
                </c:pt>
                <c:pt idx="2">
                  <c:v>98.356807511737088</c:v>
                </c:pt>
                <c:pt idx="3">
                  <c:v>94.310722100656449</c:v>
                </c:pt>
                <c:pt idx="4">
                  <c:v>96.279069767441854</c:v>
                </c:pt>
                <c:pt idx="5">
                  <c:v>93.421052631578945</c:v>
                </c:pt>
                <c:pt idx="6">
                  <c:v>97.459584295612018</c:v>
                </c:pt>
                <c:pt idx="7">
                  <c:v>104.16666666666667</c:v>
                </c:pt>
                <c:pt idx="8">
                  <c:v>100.72463768115942</c:v>
                </c:pt>
                <c:pt idx="9">
                  <c:v>108.49514563106797</c:v>
                </c:pt>
                <c:pt idx="10">
                  <c:v>96.705882352941174</c:v>
                </c:pt>
                <c:pt idx="11">
                  <c:v>100.48309178743962</c:v>
                </c:pt>
                <c:pt idx="12">
                  <c:v>99.257425742574256</c:v>
                </c:pt>
                <c:pt idx="13">
                  <c:v>99.01477832512316</c:v>
                </c:pt>
                <c:pt idx="14">
                  <c:v>96.19047619047619</c:v>
                </c:pt>
                <c:pt idx="15">
                  <c:v>97.566909975669105</c:v>
                </c:pt>
                <c:pt idx="16">
                  <c:v>96.437054631828971</c:v>
                </c:pt>
                <c:pt idx="17">
                  <c:v>94.305239179954441</c:v>
                </c:pt>
                <c:pt idx="18">
                  <c:v>93.31797235023042</c:v>
                </c:pt>
                <c:pt idx="19">
                  <c:v>91.647331786542921</c:v>
                </c:pt>
                <c:pt idx="20">
                  <c:v>94.103773584905653</c:v>
                </c:pt>
                <c:pt idx="21">
                  <c:v>91.83673469387756</c:v>
                </c:pt>
                <c:pt idx="22">
                  <c:v>91.095890410958901</c:v>
                </c:pt>
                <c:pt idx="23">
                  <c:v>92.465753424657535</c:v>
                </c:pt>
                <c:pt idx="24">
                  <c:v>98.668306071138446</c:v>
                </c:pt>
                <c:pt idx="25">
                  <c:v>93.149223177822918</c:v>
                </c:pt>
                <c:pt idx="26">
                  <c:v>90.094238355969239</c:v>
                </c:pt>
                <c:pt idx="27">
                  <c:v>93.003130105821114</c:v>
                </c:pt>
                <c:pt idx="28">
                  <c:v>84.907411504695816</c:v>
                </c:pt>
                <c:pt idx="29">
                  <c:v>91.845743329215708</c:v>
                </c:pt>
                <c:pt idx="30">
                  <c:v>83.689860905870077</c:v>
                </c:pt>
                <c:pt idx="31">
                  <c:v>83.792952256451244</c:v>
                </c:pt>
                <c:pt idx="32">
                  <c:v>92.418122017688347</c:v>
                </c:pt>
                <c:pt idx="33">
                  <c:v>92.756819573030157</c:v>
                </c:pt>
                <c:pt idx="34">
                  <c:v>84.925787228640473</c:v>
                </c:pt>
                <c:pt idx="35">
                  <c:v>87.770061844901022</c:v>
                </c:pt>
              </c:numCache>
            </c:numRef>
          </c:yVal>
          <c:smooth val="0"/>
          <c:extLst>
            <c:ext xmlns:c16="http://schemas.microsoft.com/office/drawing/2014/chart" uri="{C3380CC4-5D6E-409C-BE32-E72D297353CC}">
              <c16:uniqueId val="{00000008-04EE-4383-948F-6CE044B12465}"/>
            </c:ext>
          </c:extLst>
        </c:ser>
        <c:ser>
          <c:idx val="9"/>
          <c:order val="9"/>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DATE'!$L$209:$L$244</c:f>
              <c:numCache>
                <c:formatCode>0</c:formatCode>
                <c:ptCount val="36"/>
                <c:pt idx="0">
                  <c:v>76.600441501103759</c:v>
                </c:pt>
                <c:pt idx="1">
                  <c:v>74.704491725768321</c:v>
                </c:pt>
                <c:pt idx="2">
                  <c:v>73.943661971830991</c:v>
                </c:pt>
                <c:pt idx="4">
                  <c:v>79.534883720930225</c:v>
                </c:pt>
                <c:pt idx="6">
                  <c:v>77.136258660508076</c:v>
                </c:pt>
                <c:pt idx="8">
                  <c:v>73.429951690821255</c:v>
                </c:pt>
                <c:pt idx="10">
                  <c:v>80.941176470588232</c:v>
                </c:pt>
                <c:pt idx="12">
                  <c:v>78.465346534653463</c:v>
                </c:pt>
                <c:pt idx="14">
                  <c:v>82.38095238095238</c:v>
                </c:pt>
                <c:pt idx="15">
                  <c:v>74.93917274939173</c:v>
                </c:pt>
                <c:pt idx="17">
                  <c:v>74.715261958997729</c:v>
                </c:pt>
                <c:pt idx="19">
                  <c:v>75.870069605568446</c:v>
                </c:pt>
                <c:pt idx="20">
                  <c:v>70.518867924528308</c:v>
                </c:pt>
                <c:pt idx="23">
                  <c:v>69.634703196347033</c:v>
                </c:pt>
                <c:pt idx="27">
                  <c:v>65.541597778107942</c:v>
                </c:pt>
                <c:pt idx="28">
                  <c:v>73.5819713741123</c:v>
                </c:pt>
                <c:pt idx="29">
                  <c:v>72.219494140183741</c:v>
                </c:pt>
                <c:pt idx="30">
                  <c:v>67.218240495754259</c:v>
                </c:pt>
                <c:pt idx="31">
                  <c:v>64.179963615780153</c:v>
                </c:pt>
                <c:pt idx="32">
                  <c:v>61.124987609031166</c:v>
                </c:pt>
                <c:pt idx="33">
                  <c:v>64.132426011076319</c:v>
                </c:pt>
                <c:pt idx="34">
                  <c:v>69.22049048473049</c:v>
                </c:pt>
                <c:pt idx="35">
                  <c:v>67.43519106559593</c:v>
                </c:pt>
              </c:numCache>
            </c:numRef>
          </c:yVal>
          <c:smooth val="0"/>
          <c:extLst>
            <c:ext xmlns:c16="http://schemas.microsoft.com/office/drawing/2014/chart" uri="{C3380CC4-5D6E-409C-BE32-E72D297353CC}">
              <c16:uniqueId val="{00000009-04EE-4383-948F-6CE044B12465}"/>
            </c:ext>
          </c:extLst>
        </c:ser>
        <c:ser>
          <c:idx val="10"/>
          <c:order val="10"/>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DATE'!$M$209:$M$244</c:f>
              <c:numCache>
                <c:formatCode>0</c:formatCode>
                <c:ptCount val="36"/>
                <c:pt idx="0">
                  <c:v>88.300220750551873</c:v>
                </c:pt>
                <c:pt idx="1">
                  <c:v>94.562647754137117</c:v>
                </c:pt>
                <c:pt idx="2">
                  <c:v>93.896713615023472</c:v>
                </c:pt>
                <c:pt idx="3">
                  <c:v>87.527352297592998</c:v>
                </c:pt>
                <c:pt idx="4">
                  <c:v>93.023255813953483</c:v>
                </c:pt>
                <c:pt idx="5">
                  <c:v>87.719298245614027</c:v>
                </c:pt>
                <c:pt idx="6">
                  <c:v>92.378752886836025</c:v>
                </c:pt>
                <c:pt idx="7">
                  <c:v>92.592592592592595</c:v>
                </c:pt>
                <c:pt idx="8">
                  <c:v>96.618357487922708</c:v>
                </c:pt>
                <c:pt idx="9">
                  <c:v>97.087378640776706</c:v>
                </c:pt>
                <c:pt idx="10">
                  <c:v>94.117647058823522</c:v>
                </c:pt>
                <c:pt idx="11">
                  <c:v>96.618357487922708</c:v>
                </c:pt>
                <c:pt idx="12">
                  <c:v>99.009900990099013</c:v>
                </c:pt>
                <c:pt idx="13">
                  <c:v>98.522167487684726</c:v>
                </c:pt>
                <c:pt idx="14">
                  <c:v>95.238095238095227</c:v>
                </c:pt>
                <c:pt idx="15">
                  <c:v>97.323600973236012</c:v>
                </c:pt>
                <c:pt idx="16">
                  <c:v>95.01187648456056</c:v>
                </c:pt>
                <c:pt idx="17">
                  <c:v>91.116173120728931</c:v>
                </c:pt>
                <c:pt idx="18">
                  <c:v>92.165898617511516</c:v>
                </c:pt>
                <c:pt idx="19">
                  <c:v>92.807424593967511</c:v>
                </c:pt>
                <c:pt idx="20">
                  <c:v>94.339622641509436</c:v>
                </c:pt>
                <c:pt idx="21">
                  <c:v>90.702947845804999</c:v>
                </c:pt>
                <c:pt idx="22">
                  <c:v>91.324200913242009</c:v>
                </c:pt>
                <c:pt idx="23">
                  <c:v>91.324200913242009</c:v>
                </c:pt>
                <c:pt idx="24">
                  <c:v>92.310345788067565</c:v>
                </c:pt>
                <c:pt idx="25">
                  <c:v>84.166893075386426</c:v>
                </c:pt>
                <c:pt idx="26">
                  <c:v>86.809309177793537</c:v>
                </c:pt>
                <c:pt idx="27">
                  <c:v>83.230306418203611</c:v>
                </c:pt>
                <c:pt idx="28">
                  <c:v>86.213744896882105</c:v>
                </c:pt>
                <c:pt idx="29">
                  <c:v>83.847621443777143</c:v>
                </c:pt>
                <c:pt idx="30">
                  <c:v>83.596856278073076</c:v>
                </c:pt>
                <c:pt idx="31">
                  <c:v>79.446128253655189</c:v>
                </c:pt>
                <c:pt idx="32">
                  <c:v>87.273703039060408</c:v>
                </c:pt>
                <c:pt idx="33">
                  <c:v>82.512952256831255</c:v>
                </c:pt>
                <c:pt idx="34">
                  <c:v>87.117526942164631</c:v>
                </c:pt>
                <c:pt idx="35">
                  <c:v>86.046906435412112</c:v>
                </c:pt>
              </c:numCache>
            </c:numRef>
          </c:yVal>
          <c:smooth val="0"/>
          <c:extLst>
            <c:ext xmlns:c16="http://schemas.microsoft.com/office/drawing/2014/chart" uri="{C3380CC4-5D6E-409C-BE32-E72D297353CC}">
              <c16:uniqueId val="{0000000A-04EE-4383-948F-6CE044B12465}"/>
            </c:ext>
          </c:extLst>
        </c:ser>
        <c:ser>
          <c:idx val="11"/>
          <c:order val="11"/>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DATE'!$N$209:$N$244</c:f>
              <c:numCache>
                <c:formatCode>0</c:formatCode>
                <c:ptCount val="36"/>
                <c:pt idx="0">
                  <c:v>66.88741721854305</c:v>
                </c:pt>
                <c:pt idx="1">
                  <c:v>64.775413711583923</c:v>
                </c:pt>
                <c:pt idx="2">
                  <c:v>66.901408450704224</c:v>
                </c:pt>
                <c:pt idx="4">
                  <c:v>73.488372093023258</c:v>
                </c:pt>
                <c:pt idx="6">
                  <c:v>74.133949191685915</c:v>
                </c:pt>
                <c:pt idx="8">
                  <c:v>71.739130434782609</c:v>
                </c:pt>
                <c:pt idx="10">
                  <c:v>72.941176470588232</c:v>
                </c:pt>
                <c:pt idx="12">
                  <c:v>76.237623762376245</c:v>
                </c:pt>
                <c:pt idx="14">
                  <c:v>75.714285714285708</c:v>
                </c:pt>
                <c:pt idx="15">
                  <c:v>76.15571776155717</c:v>
                </c:pt>
                <c:pt idx="17">
                  <c:v>72.665148063781331</c:v>
                </c:pt>
                <c:pt idx="19">
                  <c:v>71.925754060324834</c:v>
                </c:pt>
                <c:pt idx="20">
                  <c:v>72.169811320754718</c:v>
                </c:pt>
                <c:pt idx="23">
                  <c:v>67.808219178082197</c:v>
                </c:pt>
                <c:pt idx="27">
                  <c:v>65.710654575543586</c:v>
                </c:pt>
                <c:pt idx="28">
                  <c:v>77.472684638902905</c:v>
                </c:pt>
                <c:pt idx="29">
                  <c:v>68.852972669319826</c:v>
                </c:pt>
                <c:pt idx="30">
                  <c:v>65.585066858446893</c:v>
                </c:pt>
                <c:pt idx="31">
                  <c:v>66.072603724991907</c:v>
                </c:pt>
                <c:pt idx="32">
                  <c:v>66.912829752707466</c:v>
                </c:pt>
                <c:pt idx="33">
                  <c:v>66.423965281129227</c:v>
                </c:pt>
                <c:pt idx="34">
                  <c:v>66.864066130412752</c:v>
                </c:pt>
                <c:pt idx="35">
                  <c:v>64.923696327526542</c:v>
                </c:pt>
              </c:numCache>
            </c:numRef>
          </c:yVal>
          <c:smooth val="0"/>
          <c:extLst>
            <c:ext xmlns:c16="http://schemas.microsoft.com/office/drawing/2014/chart" uri="{C3380CC4-5D6E-409C-BE32-E72D297353CC}">
              <c16:uniqueId val="{0000000B-04EE-4383-948F-6CE044B12465}"/>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DATE'!$C$158:$C$193</c:f>
              <c:numCache>
                <c:formatCode>0</c:formatCode>
                <c:ptCount val="36"/>
                <c:pt idx="0">
                  <c:v>92.052469135802468</c:v>
                </c:pt>
                <c:pt idx="1">
                  <c:v>92.045454545454547</c:v>
                </c:pt>
                <c:pt idx="2">
                  <c:v>90.055688146380263</c:v>
                </c:pt>
                <c:pt idx="3">
                  <c:v>91.879350348027842</c:v>
                </c:pt>
                <c:pt idx="4">
                  <c:v>93.236714975845416</c:v>
                </c:pt>
                <c:pt idx="5">
                  <c:v>97.887323943661968</c:v>
                </c:pt>
                <c:pt idx="6">
                  <c:v>93.36492890995261</c:v>
                </c:pt>
                <c:pt idx="7">
                  <c:v>90.444444444444443</c:v>
                </c:pt>
                <c:pt idx="8">
                  <c:v>91.606714628297354</c:v>
                </c:pt>
                <c:pt idx="9">
                  <c:v>88.814317673378071</c:v>
                </c:pt>
                <c:pt idx="10">
                  <c:v>92.700729927007302</c:v>
                </c:pt>
                <c:pt idx="11">
                  <c:v>93.75</c:v>
                </c:pt>
                <c:pt idx="12">
                  <c:v>94.347464671654194</c:v>
                </c:pt>
                <c:pt idx="13">
                  <c:v>96.641791044776113</c:v>
                </c:pt>
                <c:pt idx="14">
                  <c:v>96.410891089108901</c:v>
                </c:pt>
                <c:pt idx="15">
                  <c:v>95.511221945137166</c:v>
                </c:pt>
                <c:pt idx="16">
                  <c:v>94.21182266009852</c:v>
                </c:pt>
                <c:pt idx="17">
                  <c:v>92.995169082125599</c:v>
                </c:pt>
                <c:pt idx="18">
                  <c:v>93.209876543209873</c:v>
                </c:pt>
                <c:pt idx="19">
                  <c:v>92.784810126582272</c:v>
                </c:pt>
                <c:pt idx="20">
                  <c:v>92.982456140350877</c:v>
                </c:pt>
                <c:pt idx="21">
                  <c:v>97.654320987654316</c:v>
                </c:pt>
                <c:pt idx="22">
                  <c:v>93.358395989974937</c:v>
                </c:pt>
                <c:pt idx="23">
                  <c:v>92.921810699588463</c:v>
                </c:pt>
                <c:pt idx="24">
                  <c:v>94.652157428406682</c:v>
                </c:pt>
                <c:pt idx="25">
                  <c:v>92.797008489782044</c:v>
                </c:pt>
                <c:pt idx="26">
                  <c:v>96.648945021979685</c:v>
                </c:pt>
                <c:pt idx="27">
                  <c:v>95.204895091924087</c:v>
                </c:pt>
                <c:pt idx="28">
                  <c:v>101.69541995448704</c:v>
                </c:pt>
                <c:pt idx="29">
                  <c:v>89.819467329099552</c:v>
                </c:pt>
                <c:pt idx="30">
                  <c:v>94.946338177498717</c:v>
                </c:pt>
                <c:pt idx="31">
                  <c:v>91.035522860826745</c:v>
                </c:pt>
                <c:pt idx="32">
                  <c:v>91.506017005246477</c:v>
                </c:pt>
                <c:pt idx="33">
                  <c:v>89.752714623492722</c:v>
                </c:pt>
                <c:pt idx="34">
                  <c:v>90.536081546098529</c:v>
                </c:pt>
                <c:pt idx="35">
                  <c:v>86.726307079074644</c:v>
                </c:pt>
              </c:numCache>
            </c:numRef>
          </c:yVal>
          <c:smooth val="0"/>
          <c:extLst>
            <c:ext xmlns:c16="http://schemas.microsoft.com/office/drawing/2014/chart" uri="{C3380CC4-5D6E-409C-BE32-E72D297353CC}">
              <c16:uniqueId val="{00000000-5CBF-4A7E-BB41-71CC68EE0327}"/>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DATE'!$D$158:$D$193</c:f>
              <c:numCache>
                <c:formatCode>0</c:formatCode>
                <c:ptCount val="36"/>
                <c:pt idx="0">
                  <c:v>109.72222222222223</c:v>
                </c:pt>
                <c:pt idx="1">
                  <c:v>103.40909090909092</c:v>
                </c:pt>
                <c:pt idx="2">
                  <c:v>106.44391408114558</c:v>
                </c:pt>
                <c:pt idx="3">
                  <c:v>108.93271461716938</c:v>
                </c:pt>
                <c:pt idx="4">
                  <c:v>104.34782608695652</c:v>
                </c:pt>
                <c:pt idx="5">
                  <c:v>111.26760563380283</c:v>
                </c:pt>
                <c:pt idx="6">
                  <c:v>105.68720379146919</c:v>
                </c:pt>
                <c:pt idx="7">
                  <c:v>99.8888888888889</c:v>
                </c:pt>
                <c:pt idx="8">
                  <c:v>102.5179856115108</c:v>
                </c:pt>
                <c:pt idx="9">
                  <c:v>96.085011185682319</c:v>
                </c:pt>
                <c:pt idx="10">
                  <c:v>102.43309002433089</c:v>
                </c:pt>
                <c:pt idx="11">
                  <c:v>99.639423076923066</c:v>
                </c:pt>
                <c:pt idx="12">
                  <c:v>105.73566084788031</c:v>
                </c:pt>
                <c:pt idx="13">
                  <c:v>106.46766169154229</c:v>
                </c:pt>
                <c:pt idx="14">
                  <c:v>109.52970297029702</c:v>
                </c:pt>
                <c:pt idx="15">
                  <c:v>107.48129675810473</c:v>
                </c:pt>
                <c:pt idx="16">
                  <c:v>110.59113300492611</c:v>
                </c:pt>
                <c:pt idx="17">
                  <c:v>110.38647342995169</c:v>
                </c:pt>
                <c:pt idx="18">
                  <c:v>111.35802469135803</c:v>
                </c:pt>
                <c:pt idx="19">
                  <c:v>114.81012658227847</c:v>
                </c:pt>
                <c:pt idx="20">
                  <c:v>110.40100250626566</c:v>
                </c:pt>
                <c:pt idx="21">
                  <c:v>111.11111111111111</c:v>
                </c:pt>
                <c:pt idx="22">
                  <c:v>110.40100250626566</c:v>
                </c:pt>
                <c:pt idx="23">
                  <c:v>109.38271604938272</c:v>
                </c:pt>
                <c:pt idx="24">
                  <c:v>106.0454195817186</c:v>
                </c:pt>
                <c:pt idx="25">
                  <c:v>105.84386543601782</c:v>
                </c:pt>
                <c:pt idx="26">
                  <c:v>109.97317264548958</c:v>
                </c:pt>
                <c:pt idx="27">
                  <c:v>113.31860030922623</c:v>
                </c:pt>
                <c:pt idx="28">
                  <c:v>120.20928882952705</c:v>
                </c:pt>
                <c:pt idx="29">
                  <c:v>113.23527898411278</c:v>
                </c:pt>
                <c:pt idx="30">
                  <c:v>117.90930687026146</c:v>
                </c:pt>
                <c:pt idx="31">
                  <c:v>114.57746608135881</c:v>
                </c:pt>
                <c:pt idx="32">
                  <c:v>107.72157833953761</c:v>
                </c:pt>
                <c:pt idx="33">
                  <c:v>113.88754462716111</c:v>
                </c:pt>
                <c:pt idx="34">
                  <c:v>129.44940824821492</c:v>
                </c:pt>
                <c:pt idx="35">
                  <c:v>118.99215364643965</c:v>
                </c:pt>
              </c:numCache>
            </c:numRef>
          </c:yVal>
          <c:smooth val="0"/>
          <c:extLst>
            <c:ext xmlns:c16="http://schemas.microsoft.com/office/drawing/2014/chart" uri="{C3380CC4-5D6E-409C-BE32-E72D297353CC}">
              <c16:uniqueId val="{00000001-5CBF-4A7E-BB41-71CC68EE0327}"/>
            </c:ext>
          </c:extLst>
        </c:ser>
        <c:ser>
          <c:idx val="2"/>
          <c:order val="2"/>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DATE'!$E$158:$E$193</c:f>
              <c:numCache>
                <c:formatCode>0</c:formatCode>
                <c:ptCount val="36"/>
                <c:pt idx="0">
                  <c:v>113.65740740740742</c:v>
                </c:pt>
                <c:pt idx="1">
                  <c:v>104.54545454545455</c:v>
                </c:pt>
                <c:pt idx="2">
                  <c:v>100.23866348448686</c:v>
                </c:pt>
                <c:pt idx="3">
                  <c:v>108.81670533642691</c:v>
                </c:pt>
                <c:pt idx="4">
                  <c:v>103.38164251207729</c:v>
                </c:pt>
                <c:pt idx="5">
                  <c:v>112.91079812206573</c:v>
                </c:pt>
                <c:pt idx="6">
                  <c:v>104.97630331753554</c:v>
                </c:pt>
                <c:pt idx="7">
                  <c:v>94.888888888888886</c:v>
                </c:pt>
                <c:pt idx="8">
                  <c:v>99.760191846522787</c:v>
                </c:pt>
                <c:pt idx="9">
                  <c:v>90.1565995525727</c:v>
                </c:pt>
                <c:pt idx="10">
                  <c:v>105.1094890510949</c:v>
                </c:pt>
                <c:pt idx="11">
                  <c:v>104.32692307692308</c:v>
                </c:pt>
              </c:numCache>
            </c:numRef>
          </c:yVal>
          <c:smooth val="0"/>
          <c:extLst>
            <c:ext xmlns:c16="http://schemas.microsoft.com/office/drawing/2014/chart" uri="{C3380CC4-5D6E-409C-BE32-E72D297353CC}">
              <c16:uniqueId val="{00000002-5CBF-4A7E-BB41-71CC68EE0327}"/>
            </c:ext>
          </c:extLst>
        </c:ser>
        <c:ser>
          <c:idx val="3"/>
          <c:order val="3"/>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DATE'!$F$158:$F$193</c:f>
              <c:numCache>
                <c:formatCode>0</c:formatCode>
                <c:ptCount val="36"/>
                <c:pt idx="0">
                  <c:v>81.25</c:v>
                </c:pt>
                <c:pt idx="1">
                  <c:v>77.272727272727266</c:v>
                </c:pt>
                <c:pt idx="2">
                  <c:v>84.486873508353227</c:v>
                </c:pt>
                <c:pt idx="3">
                  <c:v>85.382830626450115</c:v>
                </c:pt>
                <c:pt idx="4">
                  <c:v>87.19806763285024</c:v>
                </c:pt>
                <c:pt idx="5">
                  <c:v>89.436619718309856</c:v>
                </c:pt>
                <c:pt idx="6">
                  <c:v>86.255924170616112</c:v>
                </c:pt>
                <c:pt idx="7">
                  <c:v>82.666666666666671</c:v>
                </c:pt>
                <c:pt idx="8">
                  <c:v>81.534772182254201</c:v>
                </c:pt>
                <c:pt idx="9">
                  <c:v>79.418344519015662</c:v>
                </c:pt>
                <c:pt idx="10">
                  <c:v>83.698296836982962</c:v>
                </c:pt>
                <c:pt idx="11">
                  <c:v>84.375</c:v>
                </c:pt>
                <c:pt idx="12">
                  <c:v>82.294264339152122</c:v>
                </c:pt>
                <c:pt idx="13">
                  <c:v>87.562189054726375</c:v>
                </c:pt>
                <c:pt idx="14">
                  <c:v>90.841584158415841</c:v>
                </c:pt>
                <c:pt idx="15">
                  <c:v>86.533665835411469</c:v>
                </c:pt>
                <c:pt idx="16">
                  <c:v>90.14778325123153</c:v>
                </c:pt>
                <c:pt idx="17">
                  <c:v>87.922705314009661</c:v>
                </c:pt>
                <c:pt idx="18">
                  <c:v>82.716049382716051</c:v>
                </c:pt>
                <c:pt idx="19">
                  <c:v>89.87341772151899</c:v>
                </c:pt>
                <c:pt idx="20">
                  <c:v>82.957393483709268</c:v>
                </c:pt>
                <c:pt idx="21">
                  <c:v>92.592592592592595</c:v>
                </c:pt>
                <c:pt idx="22">
                  <c:v>87.218045112781951</c:v>
                </c:pt>
                <c:pt idx="23">
                  <c:v>88.395061728395063</c:v>
                </c:pt>
              </c:numCache>
            </c:numRef>
          </c:yVal>
          <c:smooth val="0"/>
          <c:extLst>
            <c:ext xmlns:c16="http://schemas.microsoft.com/office/drawing/2014/chart" uri="{C3380CC4-5D6E-409C-BE32-E72D297353CC}">
              <c16:uniqueId val="{00000003-5CBF-4A7E-BB41-71CC68EE0327}"/>
            </c:ext>
          </c:extLst>
        </c:ser>
        <c:ser>
          <c:idx val="4"/>
          <c:order val="4"/>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DATE'!$G$158:$G$193</c:f>
              <c:numCache>
                <c:formatCode>0</c:formatCode>
                <c:ptCount val="36"/>
                <c:pt idx="0">
                  <c:v>82.638888888888886</c:v>
                </c:pt>
                <c:pt idx="1">
                  <c:v>80.681818181818173</c:v>
                </c:pt>
                <c:pt idx="2">
                  <c:v>84.964200477326969</c:v>
                </c:pt>
                <c:pt idx="12">
                  <c:v>85.536159600997507</c:v>
                </c:pt>
                <c:pt idx="17">
                  <c:v>91.787439613526573</c:v>
                </c:pt>
                <c:pt idx="23">
                  <c:v>86.913580246913583</c:v>
                </c:pt>
              </c:numCache>
            </c:numRef>
          </c:yVal>
          <c:smooth val="0"/>
          <c:extLst>
            <c:ext xmlns:c16="http://schemas.microsoft.com/office/drawing/2014/chart" uri="{C3380CC4-5D6E-409C-BE32-E72D297353CC}">
              <c16:uniqueId val="{00000004-5CBF-4A7E-BB41-71CC68EE0327}"/>
            </c:ext>
          </c:extLst>
        </c:ser>
        <c:ser>
          <c:idx val="5"/>
          <c:order val="5"/>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DATE'!$H$158:$H$193</c:f>
              <c:numCache>
                <c:formatCode>0</c:formatCode>
                <c:ptCount val="36"/>
                <c:pt idx="0">
                  <c:v>87.5</c:v>
                </c:pt>
                <c:pt idx="1">
                  <c:v>80.681818181818173</c:v>
                </c:pt>
                <c:pt idx="2">
                  <c:v>86.873508353221965</c:v>
                </c:pt>
                <c:pt idx="12">
                  <c:v>85.037406483790519</c:v>
                </c:pt>
                <c:pt idx="17">
                  <c:v>85.507246376811594</c:v>
                </c:pt>
                <c:pt idx="23">
                  <c:v>84.938271604938279</c:v>
                </c:pt>
                <c:pt idx="24">
                  <c:v>89.174129595776094</c:v>
                </c:pt>
                <c:pt idx="25">
                  <c:v>89.60018561966038</c:v>
                </c:pt>
                <c:pt idx="26">
                  <c:v>91.782570425366345</c:v>
                </c:pt>
                <c:pt idx="27">
                  <c:v>87.5023000791671</c:v>
                </c:pt>
                <c:pt idx="28">
                  <c:v>101.38905886067975</c:v>
                </c:pt>
                <c:pt idx="29">
                  <c:v>93.546616355144081</c:v>
                </c:pt>
                <c:pt idx="30">
                  <c:v>101.59864335502138</c:v>
                </c:pt>
                <c:pt idx="31">
                  <c:v>96.026418604348365</c:v>
                </c:pt>
                <c:pt idx="32">
                  <c:v>89.995977611948632</c:v>
                </c:pt>
                <c:pt idx="33">
                  <c:v>89.475628545244049</c:v>
                </c:pt>
                <c:pt idx="34">
                  <c:v>98.469592137112556</c:v>
                </c:pt>
                <c:pt idx="35">
                  <c:v>93.748949932933144</c:v>
                </c:pt>
              </c:numCache>
            </c:numRef>
          </c:yVal>
          <c:smooth val="0"/>
          <c:extLst>
            <c:ext xmlns:c16="http://schemas.microsoft.com/office/drawing/2014/chart" uri="{C3380CC4-5D6E-409C-BE32-E72D297353CC}">
              <c16:uniqueId val="{00000005-5CBF-4A7E-BB41-71CC68EE0327}"/>
            </c:ext>
          </c:extLst>
        </c:ser>
        <c:ser>
          <c:idx val="6"/>
          <c:order val="6"/>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DATE'!$I$158:$I$193</c:f>
              <c:numCache>
                <c:formatCode>0</c:formatCode>
                <c:ptCount val="36"/>
                <c:pt idx="0">
                  <c:v>85.18518518518519</c:v>
                </c:pt>
                <c:pt idx="1">
                  <c:v>83.636363636363626</c:v>
                </c:pt>
                <c:pt idx="2">
                  <c:v>85.918854415274453</c:v>
                </c:pt>
                <c:pt idx="3">
                  <c:v>87.238979118329468</c:v>
                </c:pt>
                <c:pt idx="4">
                  <c:v>85.507246376811594</c:v>
                </c:pt>
                <c:pt idx="5">
                  <c:v>89.906103286384976</c:v>
                </c:pt>
                <c:pt idx="6">
                  <c:v>88.151658767772517</c:v>
                </c:pt>
                <c:pt idx="7">
                  <c:v>85.111111111111114</c:v>
                </c:pt>
                <c:pt idx="8">
                  <c:v>88.009592326139085</c:v>
                </c:pt>
                <c:pt idx="9">
                  <c:v>84.787472035794181</c:v>
                </c:pt>
                <c:pt idx="10">
                  <c:v>87.591240875912419</c:v>
                </c:pt>
                <c:pt idx="11">
                  <c:v>86.77884615384616</c:v>
                </c:pt>
                <c:pt idx="12">
                  <c:v>77.057356608478798</c:v>
                </c:pt>
                <c:pt idx="13">
                  <c:v>81.343283582089555</c:v>
                </c:pt>
                <c:pt idx="14">
                  <c:v>82.67326732673267</c:v>
                </c:pt>
                <c:pt idx="15">
                  <c:v>81.546134663341647</c:v>
                </c:pt>
                <c:pt idx="16">
                  <c:v>86.206896551724128</c:v>
                </c:pt>
                <c:pt idx="17">
                  <c:v>89.85507246376811</c:v>
                </c:pt>
                <c:pt idx="18">
                  <c:v>84.691358024691354</c:v>
                </c:pt>
                <c:pt idx="19">
                  <c:v>81.77215189873418</c:v>
                </c:pt>
                <c:pt idx="20">
                  <c:v>76.942355889724311</c:v>
                </c:pt>
                <c:pt idx="21">
                  <c:v>85.18518518518519</c:v>
                </c:pt>
                <c:pt idx="22">
                  <c:v>82.456140350877192</c:v>
                </c:pt>
                <c:pt idx="23">
                  <c:v>83.209876543209887</c:v>
                </c:pt>
                <c:pt idx="24">
                  <c:v>72.976029821047803</c:v>
                </c:pt>
                <c:pt idx="25">
                  <c:v>75.214158700397661</c:v>
                </c:pt>
                <c:pt idx="26">
                  <c:v>77.392785458627387</c:v>
                </c:pt>
                <c:pt idx="27">
                  <c:v>80.629272642423118</c:v>
                </c:pt>
                <c:pt idx="28">
                  <c:v>89.395659500931401</c:v>
                </c:pt>
                <c:pt idx="29">
                  <c:v>79.267614847236672</c:v>
                </c:pt>
                <c:pt idx="30">
                  <c:v>83.00384080828654</c:v>
                </c:pt>
                <c:pt idx="31">
                  <c:v>87.8314520964324</c:v>
                </c:pt>
                <c:pt idx="32">
                  <c:v>79.449260651141984</c:v>
                </c:pt>
                <c:pt idx="33">
                  <c:v>79.778188727288295</c:v>
                </c:pt>
                <c:pt idx="34">
                  <c:v>87.18005679305098</c:v>
                </c:pt>
                <c:pt idx="35">
                  <c:v>82.06683565971943</c:v>
                </c:pt>
              </c:numCache>
            </c:numRef>
          </c:yVal>
          <c:smooth val="0"/>
          <c:extLst>
            <c:ext xmlns:c16="http://schemas.microsoft.com/office/drawing/2014/chart" uri="{C3380CC4-5D6E-409C-BE32-E72D297353CC}">
              <c16:uniqueId val="{00000006-5CBF-4A7E-BB41-71CC68EE0327}"/>
            </c:ext>
          </c:extLst>
        </c:ser>
        <c:ser>
          <c:idx val="7"/>
          <c:order val="7"/>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DATE'!$J$158:$J$193</c:f>
              <c:numCache>
                <c:formatCode>0</c:formatCode>
                <c:ptCount val="36"/>
                <c:pt idx="0">
                  <c:v>104.86111111111111</c:v>
                </c:pt>
                <c:pt idx="1">
                  <c:v>96.136363636363626</c:v>
                </c:pt>
                <c:pt idx="2">
                  <c:v>101.67064439140812</c:v>
                </c:pt>
                <c:pt idx="3">
                  <c:v>106.03248259860788</c:v>
                </c:pt>
                <c:pt idx="4">
                  <c:v>103.8647342995169</c:v>
                </c:pt>
                <c:pt idx="5">
                  <c:v>107.04225352112675</c:v>
                </c:pt>
                <c:pt idx="6">
                  <c:v>102.60663507109004</c:v>
                </c:pt>
                <c:pt idx="7">
                  <c:v>96</c:v>
                </c:pt>
                <c:pt idx="8">
                  <c:v>99.280575539568346</c:v>
                </c:pt>
                <c:pt idx="9">
                  <c:v>92.170022371364652</c:v>
                </c:pt>
                <c:pt idx="10">
                  <c:v>103.40632603406326</c:v>
                </c:pt>
                <c:pt idx="11">
                  <c:v>99.519230769230774</c:v>
                </c:pt>
                <c:pt idx="12">
                  <c:v>100.74812967581049</c:v>
                </c:pt>
                <c:pt idx="13">
                  <c:v>100.99502487562188</c:v>
                </c:pt>
                <c:pt idx="14">
                  <c:v>103.96039603960396</c:v>
                </c:pt>
                <c:pt idx="15">
                  <c:v>102.49376558603491</c:v>
                </c:pt>
                <c:pt idx="16">
                  <c:v>103.69458128078817</c:v>
                </c:pt>
                <c:pt idx="17">
                  <c:v>106.03864734299518</c:v>
                </c:pt>
                <c:pt idx="18">
                  <c:v>107.16049382716048</c:v>
                </c:pt>
                <c:pt idx="19">
                  <c:v>109.11392405063292</c:v>
                </c:pt>
                <c:pt idx="20">
                  <c:v>106.265664160401</c:v>
                </c:pt>
                <c:pt idx="21">
                  <c:v>108.88888888888889</c:v>
                </c:pt>
                <c:pt idx="22">
                  <c:v>109.77443609022556</c:v>
                </c:pt>
                <c:pt idx="23">
                  <c:v>108.14814814814815</c:v>
                </c:pt>
                <c:pt idx="24">
                  <c:v>101.34966736725106</c:v>
                </c:pt>
                <c:pt idx="25">
                  <c:v>107.35462582344768</c:v>
                </c:pt>
                <c:pt idx="26">
                  <c:v>110.99488915694292</c:v>
                </c:pt>
                <c:pt idx="27">
                  <c:v>107.52326280439991</c:v>
                </c:pt>
                <c:pt idx="28">
                  <c:v>117.77534873321333</c:v>
                </c:pt>
                <c:pt idx="29">
                  <c:v>108.87820858671245</c:v>
                </c:pt>
                <c:pt idx="30">
                  <c:v>119.48878743205786</c:v>
                </c:pt>
                <c:pt idx="31">
                  <c:v>119.34177911997482</c:v>
                </c:pt>
                <c:pt idx="32">
                  <c:v>108.2038866585717</c:v>
                </c:pt>
                <c:pt idx="33">
                  <c:v>107.8087847991242</c:v>
                </c:pt>
                <c:pt idx="34">
                  <c:v>117.74986522147408</c:v>
                </c:pt>
                <c:pt idx="35">
                  <c:v>113.93406578282988</c:v>
                </c:pt>
              </c:numCache>
            </c:numRef>
          </c:yVal>
          <c:smooth val="0"/>
          <c:extLst>
            <c:ext xmlns:c16="http://schemas.microsoft.com/office/drawing/2014/chart" uri="{C3380CC4-5D6E-409C-BE32-E72D297353CC}">
              <c16:uniqueId val="{00000007-5CBF-4A7E-BB41-71CC68EE0327}"/>
            </c:ext>
          </c:extLst>
        </c:ser>
        <c:ser>
          <c:idx val="8"/>
          <c:order val="8"/>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DATE'!$K$158:$K$193</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8-5CBF-4A7E-BB41-71CC68EE0327}"/>
            </c:ext>
          </c:extLst>
        </c:ser>
        <c:ser>
          <c:idx val="9"/>
          <c:order val="9"/>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DATE'!$L$158:$L$193</c:f>
              <c:numCache>
                <c:formatCode>0</c:formatCode>
                <c:ptCount val="36"/>
                <c:pt idx="0">
                  <c:v>80.324074074074076</c:v>
                </c:pt>
                <c:pt idx="1">
                  <c:v>71.818181818181813</c:v>
                </c:pt>
                <c:pt idx="2">
                  <c:v>75.178997613365155</c:v>
                </c:pt>
                <c:pt idx="4">
                  <c:v>82.608695652173907</c:v>
                </c:pt>
                <c:pt idx="6">
                  <c:v>79.146919431279613</c:v>
                </c:pt>
                <c:pt idx="8">
                  <c:v>72.901678657074342</c:v>
                </c:pt>
                <c:pt idx="10">
                  <c:v>83.698296836982962</c:v>
                </c:pt>
                <c:pt idx="12">
                  <c:v>79.052369077306722</c:v>
                </c:pt>
                <c:pt idx="14">
                  <c:v>85.643564356435647</c:v>
                </c:pt>
                <c:pt idx="15">
                  <c:v>76.807980049875312</c:v>
                </c:pt>
                <c:pt idx="17">
                  <c:v>79.227053140096615</c:v>
                </c:pt>
                <c:pt idx="19">
                  <c:v>82.784810126582272</c:v>
                </c:pt>
                <c:pt idx="20">
                  <c:v>74.937343358395992</c:v>
                </c:pt>
                <c:pt idx="23">
                  <c:v>75.308641975308646</c:v>
                </c:pt>
                <c:pt idx="27">
                  <c:v>70.472464425157739</c:v>
                </c:pt>
                <c:pt idx="28">
                  <c:v>86.661423390633971</c:v>
                </c:pt>
                <c:pt idx="29">
                  <c:v>78.631291470217818</c:v>
                </c:pt>
                <c:pt idx="30">
                  <c:v>80.318260501541246</c:v>
                </c:pt>
                <c:pt idx="31">
                  <c:v>76.593510417624557</c:v>
                </c:pt>
                <c:pt idx="32">
                  <c:v>66.13961231254207</c:v>
                </c:pt>
                <c:pt idx="33">
                  <c:v>69.140389144738819</c:v>
                </c:pt>
                <c:pt idx="34">
                  <c:v>81.50703425141343</c:v>
                </c:pt>
                <c:pt idx="35">
                  <c:v>76.831654949453082</c:v>
                </c:pt>
              </c:numCache>
            </c:numRef>
          </c:yVal>
          <c:smooth val="0"/>
          <c:extLst>
            <c:ext xmlns:c16="http://schemas.microsoft.com/office/drawing/2014/chart" uri="{C3380CC4-5D6E-409C-BE32-E72D297353CC}">
              <c16:uniqueId val="{00000009-5CBF-4A7E-BB41-71CC68EE0327}"/>
            </c:ext>
          </c:extLst>
        </c:ser>
        <c:ser>
          <c:idx val="10"/>
          <c:order val="10"/>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DATE'!$M$158:$M$193</c:f>
              <c:numCache>
                <c:formatCode>0</c:formatCode>
                <c:ptCount val="36"/>
                <c:pt idx="0">
                  <c:v>92.592592592592595</c:v>
                </c:pt>
                <c:pt idx="1">
                  <c:v>90.909090909090907</c:v>
                </c:pt>
                <c:pt idx="2">
                  <c:v>95.465393794749403</c:v>
                </c:pt>
                <c:pt idx="3">
                  <c:v>92.807424593967511</c:v>
                </c:pt>
                <c:pt idx="4">
                  <c:v>96.618357487922708</c:v>
                </c:pt>
                <c:pt idx="5">
                  <c:v>93.896713615023472</c:v>
                </c:pt>
                <c:pt idx="6">
                  <c:v>94.786729857819907</c:v>
                </c:pt>
                <c:pt idx="7">
                  <c:v>88.888888888888886</c:v>
                </c:pt>
                <c:pt idx="8">
                  <c:v>95.923261390887291</c:v>
                </c:pt>
                <c:pt idx="9">
                  <c:v>89.485458612975393</c:v>
                </c:pt>
                <c:pt idx="10">
                  <c:v>97.323600973236012</c:v>
                </c:pt>
                <c:pt idx="11">
                  <c:v>96.15384615384616</c:v>
                </c:pt>
                <c:pt idx="12">
                  <c:v>99.750623441396513</c:v>
                </c:pt>
                <c:pt idx="13">
                  <c:v>99.50248756218906</c:v>
                </c:pt>
                <c:pt idx="14">
                  <c:v>99.009900990099013</c:v>
                </c:pt>
                <c:pt idx="15">
                  <c:v>99.750623441396513</c:v>
                </c:pt>
                <c:pt idx="16">
                  <c:v>98.522167487684726</c:v>
                </c:pt>
                <c:pt idx="17">
                  <c:v>96.618357487922708</c:v>
                </c:pt>
                <c:pt idx="18">
                  <c:v>98.76543209876543</c:v>
                </c:pt>
                <c:pt idx="19">
                  <c:v>101.26582278481013</c:v>
                </c:pt>
                <c:pt idx="20">
                  <c:v>100.25062656641603</c:v>
                </c:pt>
                <c:pt idx="21">
                  <c:v>98.76543209876543</c:v>
                </c:pt>
                <c:pt idx="22">
                  <c:v>100.25062656641603</c:v>
                </c:pt>
                <c:pt idx="23">
                  <c:v>98.76543209876543</c:v>
                </c:pt>
                <c:pt idx="24">
                  <c:v>93.556228401765722</c:v>
                </c:pt>
                <c:pt idx="25">
                  <c:v>90.357053128302397</c:v>
                </c:pt>
                <c:pt idx="26">
                  <c:v>96.353896499799816</c:v>
                </c:pt>
                <c:pt idx="27">
                  <c:v>89.491941102952396</c:v>
                </c:pt>
                <c:pt idx="28">
                  <c:v>101.53853870826582</c:v>
                </c:pt>
                <c:pt idx="29">
                  <c:v>91.291788170552707</c:v>
                </c:pt>
                <c:pt idx="30">
                  <c:v>99.888869897989665</c:v>
                </c:pt>
                <c:pt idx="31">
                  <c:v>94.812422899849082</c:v>
                </c:pt>
                <c:pt idx="32">
                  <c:v>94.433538719123362</c:v>
                </c:pt>
                <c:pt idx="33">
                  <c:v>88.956211129971308</c:v>
                </c:pt>
                <c:pt idx="34">
                  <c:v>102.58077055868023</c:v>
                </c:pt>
                <c:pt idx="35">
                  <c:v>98.036738982212498</c:v>
                </c:pt>
              </c:numCache>
            </c:numRef>
          </c:yVal>
          <c:smooth val="0"/>
          <c:extLst>
            <c:ext xmlns:c16="http://schemas.microsoft.com/office/drawing/2014/chart" uri="{C3380CC4-5D6E-409C-BE32-E72D297353CC}">
              <c16:uniqueId val="{0000000A-5CBF-4A7E-BB41-71CC68EE0327}"/>
            </c:ext>
          </c:extLst>
        </c:ser>
        <c:ser>
          <c:idx val="11"/>
          <c:order val="11"/>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DATE'!$N$158:$N$193</c:f>
              <c:numCache>
                <c:formatCode>0</c:formatCode>
                <c:ptCount val="36"/>
                <c:pt idx="0">
                  <c:v>70.138888888888886</c:v>
                </c:pt>
                <c:pt idx="1">
                  <c:v>62.272727272727266</c:v>
                </c:pt>
                <c:pt idx="2">
                  <c:v>68.019093078758956</c:v>
                </c:pt>
                <c:pt idx="4">
                  <c:v>76.328502415458928</c:v>
                </c:pt>
                <c:pt idx="6">
                  <c:v>76.06635071090048</c:v>
                </c:pt>
                <c:pt idx="8">
                  <c:v>71.223021582733821</c:v>
                </c:pt>
                <c:pt idx="10">
                  <c:v>75.425790754257903</c:v>
                </c:pt>
                <c:pt idx="12">
                  <c:v>76.807980049875312</c:v>
                </c:pt>
                <c:pt idx="14">
                  <c:v>78.712871287128721</c:v>
                </c:pt>
                <c:pt idx="15">
                  <c:v>78.054862842892774</c:v>
                </c:pt>
                <c:pt idx="17">
                  <c:v>77.05314009661835</c:v>
                </c:pt>
                <c:pt idx="19">
                  <c:v>78.48101265822784</c:v>
                </c:pt>
                <c:pt idx="20">
                  <c:v>76.691729323308266</c:v>
                </c:pt>
                <c:pt idx="23">
                  <c:v>73.333333333333329</c:v>
                </c:pt>
                <c:pt idx="27">
                  <c:v>70.65423980975315</c:v>
                </c:pt>
                <c:pt idx="28">
                  <c:v>91.243724506450491</c:v>
                </c:pt>
                <c:pt idx="29">
                  <c:v>74.96588320105414</c:v>
                </c:pt>
                <c:pt idx="30">
                  <c:v>78.366801125662633</c:v>
                </c:pt>
                <c:pt idx="31">
                  <c:v>78.852220796296109</c:v>
                </c:pt>
                <c:pt idx="32">
                  <c:v>72.402282465662637</c:v>
                </c:pt>
                <c:pt idx="33">
                  <c:v>71.610869784977581</c:v>
                </c:pt>
                <c:pt idx="34">
                  <c:v>78.732347750158311</c:v>
                </c:pt>
                <c:pt idx="35">
                  <c:v>73.970206882448792</c:v>
                </c:pt>
              </c:numCache>
            </c:numRef>
          </c:yVal>
          <c:smooth val="0"/>
          <c:extLst>
            <c:ext xmlns:c16="http://schemas.microsoft.com/office/drawing/2014/chart" uri="{C3380CC4-5D6E-409C-BE32-E72D297353CC}">
              <c16:uniqueId val="{0000000B-5CBF-4A7E-BB41-71CC68EE0327}"/>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A vs B</c:v>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9.2359955362673954E-2"/>
                  <c:y val="-0.1716095919333854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trendlineLbl>
          </c:trendline>
          <c:xVal>
            <c:numRef>
              <c:f>'get DATE'!$C$130:$N$130</c:f>
              <c:numCache>
                <c:formatCode>0</c:formatCode>
                <c:ptCount val="12"/>
                <c:pt idx="0">
                  <c:v>98.518518518518519</c:v>
                </c:pt>
                <c:pt idx="1">
                  <c:v>110.73809523809524</c:v>
                </c:pt>
                <c:pt idx="2">
                  <c:v>110.5</c:v>
                </c:pt>
                <c:pt idx="3">
                  <c:v>89.1875</c:v>
                </c:pt>
                <c:pt idx="4">
                  <c:v>89</c:v>
                </c:pt>
                <c:pt idx="5">
                  <c:v>91.416666666666671</c:v>
                </c:pt>
                <c:pt idx="6">
                  <c:v>92.3125</c:v>
                </c:pt>
                <c:pt idx="7">
                  <c:v>107.8125</c:v>
                </c:pt>
                <c:pt idx="8">
                  <c:v>106.77083333333333</c:v>
                </c:pt>
                <c:pt idx="9">
                  <c:v>82.214285714285708</c:v>
                </c:pt>
                <c:pt idx="10">
                  <c:v>100</c:v>
                </c:pt>
                <c:pt idx="11">
                  <c:v>75.214285714285708</c:v>
                </c:pt>
              </c:numCache>
            </c:numRef>
          </c:xVal>
          <c:yVal>
            <c:numRef>
              <c:f>'get DATE'!$C$131:$N$131</c:f>
              <c:numCache>
                <c:formatCode>0</c:formatCode>
                <c:ptCount val="12"/>
                <c:pt idx="0">
                  <c:v>95.111111111111114</c:v>
                </c:pt>
                <c:pt idx="1">
                  <c:v>110.66666666666667</c:v>
                </c:pt>
                <c:pt idx="3">
                  <c:v>88.083333333333329</c:v>
                </c:pt>
                <c:pt idx="4">
                  <c:v>89.583333333333329</c:v>
                </c:pt>
                <c:pt idx="5">
                  <c:v>86.583333333333329</c:v>
                </c:pt>
                <c:pt idx="6">
                  <c:v>83.395833333333329</c:v>
                </c:pt>
                <c:pt idx="7">
                  <c:v>106.39583333333333</c:v>
                </c:pt>
                <c:pt idx="8">
                  <c:v>100.75</c:v>
                </c:pt>
                <c:pt idx="9">
                  <c:v>79.642857142857139</c:v>
                </c:pt>
                <c:pt idx="10">
                  <c:v>100</c:v>
                </c:pt>
                <c:pt idx="11">
                  <c:v>77.535714285714292</c:v>
                </c:pt>
              </c:numCache>
            </c:numRef>
          </c:yVal>
          <c:smooth val="0"/>
          <c:extLst>
            <c:ext xmlns:c16="http://schemas.microsoft.com/office/drawing/2014/chart" uri="{C3380CC4-5D6E-409C-BE32-E72D297353CC}">
              <c16:uniqueId val="{00000001-5874-4438-AA14-0ED82205F1BA}"/>
            </c:ext>
          </c:extLst>
        </c:ser>
        <c:ser>
          <c:idx val="1"/>
          <c:order val="1"/>
          <c:tx>
            <c:v>A vs C</c:v>
          </c:tx>
          <c:spPr>
            <a:ln w="19050"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7.3810296553667179E-2"/>
                  <c:y val="-0.2113530843661235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trendlineLbl>
          </c:trendline>
          <c:xVal>
            <c:numRef>
              <c:f>'get DATE'!$C$130:$N$130</c:f>
              <c:numCache>
                <c:formatCode>0</c:formatCode>
                <c:ptCount val="12"/>
                <c:pt idx="0">
                  <c:v>98.518518518518519</c:v>
                </c:pt>
                <c:pt idx="1">
                  <c:v>110.73809523809524</c:v>
                </c:pt>
                <c:pt idx="2">
                  <c:v>110.5</c:v>
                </c:pt>
                <c:pt idx="3">
                  <c:v>89.1875</c:v>
                </c:pt>
                <c:pt idx="4">
                  <c:v>89</c:v>
                </c:pt>
                <c:pt idx="5">
                  <c:v>91.416666666666671</c:v>
                </c:pt>
                <c:pt idx="6">
                  <c:v>92.3125</c:v>
                </c:pt>
                <c:pt idx="7">
                  <c:v>107.8125</c:v>
                </c:pt>
                <c:pt idx="8">
                  <c:v>106.77083333333333</c:v>
                </c:pt>
                <c:pt idx="9">
                  <c:v>82.214285714285708</c:v>
                </c:pt>
                <c:pt idx="10">
                  <c:v>100</c:v>
                </c:pt>
                <c:pt idx="11">
                  <c:v>75.214285714285708</c:v>
                </c:pt>
              </c:numCache>
            </c:numRef>
          </c:xVal>
          <c:yVal>
            <c:numRef>
              <c:f>'get DATE'!$C$132:$N$132</c:f>
              <c:numCache>
                <c:formatCode>0</c:formatCode>
                <c:ptCount val="12"/>
                <c:pt idx="0">
                  <c:v>97.89071697658963</c:v>
                </c:pt>
                <c:pt idx="1">
                  <c:v>120.18541590372722</c:v>
                </c:pt>
                <c:pt idx="5">
                  <c:v>98.360751946767166</c:v>
                </c:pt>
                <c:pt idx="6">
                  <c:v>85.398058255513504</c:v>
                </c:pt>
                <c:pt idx="7">
                  <c:v>117.50096416473389</c:v>
                </c:pt>
                <c:pt idx="8">
                  <c:v>105.37400913238525</c:v>
                </c:pt>
                <c:pt idx="9">
                  <c:v>79.667593214246963</c:v>
                </c:pt>
                <c:pt idx="10">
                  <c:v>100</c:v>
                </c:pt>
                <c:pt idx="11">
                  <c:v>80.213703155517578</c:v>
                </c:pt>
              </c:numCache>
            </c:numRef>
          </c:yVal>
          <c:smooth val="0"/>
          <c:extLst>
            <c:ext xmlns:c16="http://schemas.microsoft.com/office/drawing/2014/chart" uri="{C3380CC4-5D6E-409C-BE32-E72D297353CC}">
              <c16:uniqueId val="{00000003-5874-4438-AA14-0ED82205F1BA}"/>
            </c:ext>
          </c:extLst>
        </c:ser>
        <c:ser>
          <c:idx val="2"/>
          <c:order val="2"/>
          <c:tx>
            <c:v>B vs C</c:v>
          </c:tx>
          <c:spPr>
            <a:ln w="19050" cap="rnd">
              <a:solidFill>
                <a:schemeClr val="accent3"/>
              </a:solid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7.8942161969664179E-2"/>
                  <c:y val="5.748008094837456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6">
                          <a:lumMod val="75000"/>
                        </a:schemeClr>
                      </a:solidFill>
                      <a:latin typeface="+mn-lt"/>
                      <a:ea typeface="+mn-ea"/>
                      <a:cs typeface="+mn-cs"/>
                    </a:defRPr>
                  </a:pPr>
                  <a:endParaRPr lang="en-US"/>
                </a:p>
              </c:txPr>
            </c:trendlineLbl>
          </c:trendline>
          <c:xVal>
            <c:numRef>
              <c:f>'get DATE'!$C$131:$N$131</c:f>
              <c:numCache>
                <c:formatCode>0</c:formatCode>
                <c:ptCount val="12"/>
                <c:pt idx="0">
                  <c:v>95.111111111111114</c:v>
                </c:pt>
                <c:pt idx="1">
                  <c:v>110.66666666666667</c:v>
                </c:pt>
                <c:pt idx="3">
                  <c:v>88.083333333333329</c:v>
                </c:pt>
                <c:pt idx="4">
                  <c:v>89.583333333333329</c:v>
                </c:pt>
                <c:pt idx="5">
                  <c:v>86.583333333333329</c:v>
                </c:pt>
                <c:pt idx="6">
                  <c:v>83.395833333333329</c:v>
                </c:pt>
                <c:pt idx="7">
                  <c:v>106.39583333333333</c:v>
                </c:pt>
                <c:pt idx="8">
                  <c:v>100.75</c:v>
                </c:pt>
                <c:pt idx="9">
                  <c:v>79.642857142857139</c:v>
                </c:pt>
                <c:pt idx="10">
                  <c:v>100</c:v>
                </c:pt>
                <c:pt idx="11">
                  <c:v>77.535714285714292</c:v>
                </c:pt>
              </c:numCache>
            </c:numRef>
          </c:xVal>
          <c:yVal>
            <c:numRef>
              <c:f>'get DATE'!$C$132:$N$132</c:f>
              <c:numCache>
                <c:formatCode>0</c:formatCode>
                <c:ptCount val="12"/>
                <c:pt idx="0">
                  <c:v>97.89071697658963</c:v>
                </c:pt>
                <c:pt idx="1">
                  <c:v>120.18541590372722</c:v>
                </c:pt>
                <c:pt idx="5">
                  <c:v>98.360751946767166</c:v>
                </c:pt>
                <c:pt idx="6">
                  <c:v>85.398058255513504</c:v>
                </c:pt>
                <c:pt idx="7">
                  <c:v>117.50096416473389</c:v>
                </c:pt>
                <c:pt idx="8">
                  <c:v>105.37400913238525</c:v>
                </c:pt>
                <c:pt idx="9">
                  <c:v>79.667593214246963</c:v>
                </c:pt>
                <c:pt idx="10">
                  <c:v>100</c:v>
                </c:pt>
                <c:pt idx="11">
                  <c:v>80.213703155517578</c:v>
                </c:pt>
              </c:numCache>
            </c:numRef>
          </c:yVal>
          <c:smooth val="0"/>
          <c:extLst>
            <c:ext xmlns:c16="http://schemas.microsoft.com/office/drawing/2014/chart" uri="{C3380CC4-5D6E-409C-BE32-E72D297353CC}">
              <c16:uniqueId val="{00000005-5874-4438-AA14-0ED82205F1BA}"/>
            </c:ext>
          </c:extLst>
        </c:ser>
        <c:dLbls>
          <c:showLegendKey val="0"/>
          <c:showVal val="0"/>
          <c:showCatName val="0"/>
          <c:showSerName val="0"/>
          <c:showPercent val="0"/>
          <c:showBubbleSize val="0"/>
        </c:dLbls>
        <c:axId val="209856287"/>
        <c:axId val="142631199"/>
      </c:scatterChart>
      <c:valAx>
        <c:axId val="209856287"/>
        <c:scaling>
          <c:orientation val="minMax"/>
          <c:max val="150"/>
          <c:min val="40"/>
        </c:scaling>
        <c:delete val="0"/>
        <c:axPos val="b"/>
        <c:majorGridlines>
          <c:spPr>
            <a:ln w="9525" cap="flat" cmpd="sng" algn="ctr">
              <a:solidFill>
                <a:schemeClr val="tx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631199"/>
        <c:crosses val="autoZero"/>
        <c:crossBetween val="midCat"/>
      </c:valAx>
      <c:valAx>
        <c:axId val="142631199"/>
        <c:scaling>
          <c:orientation val="minMax"/>
          <c:max val="150"/>
          <c:min val="4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85628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'Pivot reproducibility'!$C$355</c:f>
              <c:strCache>
                <c:ptCount val="1"/>
                <c:pt idx="0">
                  <c:v>*14" SRTT</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reproducibility'!$C$356:$C$391</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0-3CFC-414D-A24C-6F4CA3C902BE}"/>
            </c:ext>
          </c:extLst>
        </c:ser>
        <c:ser>
          <c:idx val="1"/>
          <c:order val="1"/>
          <c:tx>
            <c:strRef>
              <c:f>'Pivot reproducibility'!$D$355</c:f>
              <c:strCache>
                <c:ptCount val="1"/>
                <c:pt idx="0">
                  <c:v>17" SRTT Winter</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reproducibility'!$D$356:$D$391</c:f>
              <c:numCache>
                <c:formatCode>0</c:formatCode>
                <c:ptCount val="36"/>
                <c:pt idx="0">
                  <c:v>119.19530595138306</c:v>
                </c:pt>
                <c:pt idx="1">
                  <c:v>112.34567901234568</c:v>
                </c:pt>
                <c:pt idx="2">
                  <c:v>118.19787985865725</c:v>
                </c:pt>
                <c:pt idx="3">
                  <c:v>118.56060606060606</c:v>
                </c:pt>
                <c:pt idx="4">
                  <c:v>111.91709844559585</c:v>
                </c:pt>
                <c:pt idx="5">
                  <c:v>113.66906474820144</c:v>
                </c:pt>
                <c:pt idx="6">
                  <c:v>113.19796954314721</c:v>
                </c:pt>
                <c:pt idx="7">
                  <c:v>110.44226044226045</c:v>
                </c:pt>
                <c:pt idx="8">
                  <c:v>111.9109947643979</c:v>
                </c:pt>
                <c:pt idx="9">
                  <c:v>108.18639798488665</c:v>
                </c:pt>
                <c:pt idx="10">
                  <c:v>110.49868766404201</c:v>
                </c:pt>
                <c:pt idx="11">
                  <c:v>106.28205128205128</c:v>
                </c:pt>
                <c:pt idx="12">
                  <c:v>112.07048458149779</c:v>
                </c:pt>
                <c:pt idx="13">
                  <c:v>110.16731016731016</c:v>
                </c:pt>
                <c:pt idx="14">
                  <c:v>113.60718870346598</c:v>
                </c:pt>
                <c:pt idx="15">
                  <c:v>112.53263707571801</c:v>
                </c:pt>
                <c:pt idx="16">
                  <c:v>117.38562091503269</c:v>
                </c:pt>
                <c:pt idx="17">
                  <c:v>118.70129870129871</c:v>
                </c:pt>
                <c:pt idx="18">
                  <c:v>119.47019867549669</c:v>
                </c:pt>
                <c:pt idx="19">
                  <c:v>123.73806275579808</c:v>
                </c:pt>
                <c:pt idx="20">
                  <c:v>118.73315363881403</c:v>
                </c:pt>
                <c:pt idx="21">
                  <c:v>113.78002528445006</c:v>
                </c:pt>
                <c:pt idx="22">
                  <c:v>118.25503355704699</c:v>
                </c:pt>
                <c:pt idx="23">
                  <c:v>117.71479185119576</c:v>
                </c:pt>
                <c:pt idx="24">
                  <c:v>112.03698094460192</c:v>
                </c:pt>
                <c:pt idx="25">
                  <c:v>114.05956631422272</c:v>
                </c:pt>
                <c:pt idx="26">
                  <c:v>113.78621113813476</c:v>
                </c:pt>
                <c:pt idx="27">
                  <c:v>119.02602297897882</c:v>
                </c:pt>
                <c:pt idx="28">
                  <c:v>118.20521404339128</c:v>
                </c:pt>
                <c:pt idx="29">
                  <c:v>126.06986252681442</c:v>
                </c:pt>
                <c:pt idx="30">
                  <c:v>124.18520727975239</c:v>
                </c:pt>
                <c:pt idx="31">
                  <c:v>125.86017246973196</c:v>
                </c:pt>
                <c:pt idx="32">
                  <c:v>117.72075964508586</c:v>
                </c:pt>
                <c:pt idx="33">
                  <c:v>126.89036215217841</c:v>
                </c:pt>
                <c:pt idx="34">
                  <c:v>142.98101490321596</c:v>
                </c:pt>
                <c:pt idx="35">
                  <c:v>137.20422055783592</c:v>
                </c:pt>
              </c:numCache>
            </c:numRef>
          </c:yVal>
          <c:smooth val="0"/>
          <c:extLst>
            <c:ext xmlns:c16="http://schemas.microsoft.com/office/drawing/2014/chart" uri="{C3380CC4-5D6E-409C-BE32-E72D297353CC}">
              <c16:uniqueId val="{00000001-3CFC-414D-A24C-6F4CA3C902BE}"/>
            </c:ext>
          </c:extLst>
        </c:ser>
        <c:ser>
          <c:idx val="2"/>
          <c:order val="2"/>
          <c:tx>
            <c:strRef>
              <c:f>'Pivot reproducibility'!$E$355</c:f>
              <c:strCache>
                <c:ptCount val="1"/>
                <c:pt idx="0">
                  <c:v>17" SRTT Winter with Spins</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reproducibility'!$E$356:$E$391</c:f>
              <c:numCache>
                <c:formatCode>0</c:formatCode>
                <c:ptCount val="36"/>
                <c:pt idx="0">
                  <c:v>123.47024308466052</c:v>
                </c:pt>
                <c:pt idx="1">
                  <c:v>113.58024691358024</c:v>
                </c:pt>
                <c:pt idx="2">
                  <c:v>111.30742049469966</c:v>
                </c:pt>
                <c:pt idx="3">
                  <c:v>118.43434343434342</c:v>
                </c:pt>
                <c:pt idx="4">
                  <c:v>110.88082901554404</c:v>
                </c:pt>
                <c:pt idx="5">
                  <c:v>115.34772182254196</c:v>
                </c:pt>
                <c:pt idx="6">
                  <c:v>112.43654822335026</c:v>
                </c:pt>
                <c:pt idx="7">
                  <c:v>104.91400491400491</c:v>
                </c:pt>
                <c:pt idx="8">
                  <c:v>108.90052356020942</c:v>
                </c:pt>
                <c:pt idx="9">
                  <c:v>101.51133501259446</c:v>
                </c:pt>
                <c:pt idx="10">
                  <c:v>113.38582677165354</c:v>
                </c:pt>
                <c:pt idx="11">
                  <c:v>111.28205128205128</c:v>
                </c:pt>
              </c:numCache>
            </c:numRef>
          </c:yVal>
          <c:smooth val="0"/>
          <c:extLst>
            <c:ext xmlns:c16="http://schemas.microsoft.com/office/drawing/2014/chart" uri="{C3380CC4-5D6E-409C-BE32-E72D297353CC}">
              <c16:uniqueId val="{00000002-3CFC-414D-A24C-6F4CA3C902BE}"/>
            </c:ext>
          </c:extLst>
        </c:ser>
        <c:ser>
          <c:idx val="3"/>
          <c:order val="3"/>
          <c:tx>
            <c:strRef>
              <c:f>'Pivot reproducibility'!$F$355</c:f>
              <c:strCache>
                <c:ptCount val="1"/>
                <c:pt idx="0">
                  <c:v>200 mile 16"_C1</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reproducibility'!$F$356:$F$391</c:f>
              <c:numCache>
                <c:formatCode>0</c:formatCode>
                <c:ptCount val="36"/>
                <c:pt idx="0">
                  <c:v>88.264878457669738</c:v>
                </c:pt>
                <c:pt idx="1">
                  <c:v>83.950617283950606</c:v>
                </c:pt>
                <c:pt idx="2">
                  <c:v>93.816254416961129</c:v>
                </c:pt>
                <c:pt idx="3">
                  <c:v>92.929292929292927</c:v>
                </c:pt>
                <c:pt idx="4">
                  <c:v>93.523316062176164</c:v>
                </c:pt>
                <c:pt idx="5">
                  <c:v>91.366906474820141</c:v>
                </c:pt>
                <c:pt idx="6">
                  <c:v>92.385786802030452</c:v>
                </c:pt>
                <c:pt idx="7">
                  <c:v>91.400491400491404</c:v>
                </c:pt>
                <c:pt idx="8">
                  <c:v>89.005235602094245</c:v>
                </c:pt>
                <c:pt idx="9">
                  <c:v>89.420654911838795</c:v>
                </c:pt>
                <c:pt idx="10">
                  <c:v>90.28871391076116</c:v>
                </c:pt>
                <c:pt idx="11">
                  <c:v>90</c:v>
                </c:pt>
                <c:pt idx="12">
                  <c:v>87.224669603524234</c:v>
                </c:pt>
                <c:pt idx="13">
                  <c:v>90.604890604890613</c:v>
                </c:pt>
                <c:pt idx="14">
                  <c:v>94.223363286264444</c:v>
                </c:pt>
                <c:pt idx="15">
                  <c:v>90.600522193211489</c:v>
                </c:pt>
                <c:pt idx="16">
                  <c:v>95.686274509803923</c:v>
                </c:pt>
                <c:pt idx="17">
                  <c:v>94.545454545454547</c:v>
                </c:pt>
                <c:pt idx="18">
                  <c:v>88.741721854304629</c:v>
                </c:pt>
                <c:pt idx="19">
                  <c:v>96.862210095497957</c:v>
                </c:pt>
                <c:pt idx="20">
                  <c:v>89.218328840970358</c:v>
                </c:pt>
                <c:pt idx="21">
                  <c:v>94.816687737041718</c:v>
                </c:pt>
                <c:pt idx="22">
                  <c:v>93.422818791946298</c:v>
                </c:pt>
                <c:pt idx="23">
                  <c:v>95.128432240921185</c:v>
                </c:pt>
              </c:numCache>
            </c:numRef>
          </c:yVal>
          <c:smooth val="0"/>
          <c:extLst>
            <c:ext xmlns:c16="http://schemas.microsoft.com/office/drawing/2014/chart" uri="{C3380CC4-5D6E-409C-BE32-E72D297353CC}">
              <c16:uniqueId val="{00000003-3CFC-414D-A24C-6F4CA3C902BE}"/>
            </c:ext>
          </c:extLst>
        </c:ser>
        <c:ser>
          <c:idx val="4"/>
          <c:order val="4"/>
          <c:tx>
            <c:strRef>
              <c:f>'Pivot reproducibility'!$G$355</c:f>
              <c:strCache>
                <c:ptCount val="1"/>
                <c:pt idx="0">
                  <c:v>200 mile 16"_C2</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reproducibility'!$G$356:$G$391</c:f>
              <c:numCache>
                <c:formatCode>0</c:formatCode>
                <c:ptCount val="36"/>
                <c:pt idx="0">
                  <c:v>89.773679798826493</c:v>
                </c:pt>
                <c:pt idx="1">
                  <c:v>87.654320987654316</c:v>
                </c:pt>
                <c:pt idx="2">
                  <c:v>94.346289752650179</c:v>
                </c:pt>
                <c:pt idx="12">
                  <c:v>90.66079295154185</c:v>
                </c:pt>
                <c:pt idx="17">
                  <c:v>98.701298701298697</c:v>
                </c:pt>
                <c:pt idx="23">
                  <c:v>93.53410097431356</c:v>
                </c:pt>
              </c:numCache>
            </c:numRef>
          </c:yVal>
          <c:smooth val="0"/>
          <c:extLst>
            <c:ext xmlns:c16="http://schemas.microsoft.com/office/drawing/2014/chart" uri="{C3380CC4-5D6E-409C-BE32-E72D297353CC}">
              <c16:uniqueId val="{00000004-3CFC-414D-A24C-6F4CA3C902BE}"/>
            </c:ext>
          </c:extLst>
        </c:ser>
        <c:ser>
          <c:idx val="5"/>
          <c:order val="5"/>
          <c:tx>
            <c:strRef>
              <c:f>'Pivot reproducibility'!$H$355</c:f>
              <c:strCache>
                <c:ptCount val="1"/>
                <c:pt idx="0">
                  <c:v>200 mile 16"_C3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reproducibility'!$H$356:$H$391</c:f>
              <c:numCache>
                <c:formatCode>0</c:formatCode>
                <c:ptCount val="36"/>
                <c:pt idx="0">
                  <c:v>95.054484492875105</c:v>
                </c:pt>
                <c:pt idx="1">
                  <c:v>87.654320987654316</c:v>
                </c:pt>
                <c:pt idx="2">
                  <c:v>96.466431095406364</c:v>
                </c:pt>
                <c:pt idx="12">
                  <c:v>90.132158590308379</c:v>
                </c:pt>
                <c:pt idx="17">
                  <c:v>91.94805194805194</c:v>
                </c:pt>
                <c:pt idx="23">
                  <c:v>91.40832595217006</c:v>
                </c:pt>
                <c:pt idx="24">
                  <c:v>94.212463845027443</c:v>
                </c:pt>
                <c:pt idx="25">
                  <c:v>96.555036717079446</c:v>
                </c:pt>
                <c:pt idx="26">
                  <c:v>94.964896310552945</c:v>
                </c:pt>
                <c:pt idx="27">
                  <c:v>91.909454860152081</c:v>
                </c:pt>
                <c:pt idx="28">
                  <c:v>99.698746419509959</c:v>
                </c:pt>
                <c:pt idx="29">
                  <c:v>104.14960045619979</c:v>
                </c:pt>
                <c:pt idx="30">
                  <c:v>107.00638413783416</c:v>
                </c:pt>
                <c:pt idx="31">
                  <c:v>105.48236071665301</c:v>
                </c:pt>
                <c:pt idx="32">
                  <c:v>98.34979224020725</c:v>
                </c:pt>
                <c:pt idx="33">
                  <c:v>99.691278331345146</c:v>
                </c:pt>
                <c:pt idx="34">
                  <c:v>108.76281638826451</c:v>
                </c:pt>
                <c:pt idx="35">
                  <c:v>108.09747709821826</c:v>
                </c:pt>
              </c:numCache>
            </c:numRef>
          </c:yVal>
          <c:smooth val="0"/>
          <c:extLst>
            <c:ext xmlns:c16="http://schemas.microsoft.com/office/drawing/2014/chart" uri="{C3380CC4-5D6E-409C-BE32-E72D297353CC}">
              <c16:uniqueId val="{00000005-3CFC-414D-A24C-6F4CA3C902BE}"/>
            </c:ext>
          </c:extLst>
        </c:ser>
        <c:ser>
          <c:idx val="6"/>
          <c:order val="6"/>
          <c:tx>
            <c:strRef>
              <c:f>'Pivot reproducibility'!$I$355</c:f>
              <c:strCache>
                <c:ptCount val="1"/>
                <c:pt idx="0">
                  <c:v>3PMSF LT</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reproducibility'!$I$356:$I$391</c:f>
              <c:numCache>
                <c:formatCode>0</c:formatCode>
                <c:ptCount val="36"/>
                <c:pt idx="0">
                  <c:v>92.539815590947185</c:v>
                </c:pt>
                <c:pt idx="1">
                  <c:v>90.864197530864203</c:v>
                </c:pt>
                <c:pt idx="2">
                  <c:v>95.406360424028264</c:v>
                </c:pt>
                <c:pt idx="3">
                  <c:v>94.949494949494948</c:v>
                </c:pt>
                <c:pt idx="4">
                  <c:v>91.709844559585491</c:v>
                </c:pt>
                <c:pt idx="5">
                  <c:v>91.846522781774581</c:v>
                </c:pt>
                <c:pt idx="6">
                  <c:v>94.416243654822338</c:v>
                </c:pt>
                <c:pt idx="7">
                  <c:v>94.103194103194099</c:v>
                </c:pt>
                <c:pt idx="8">
                  <c:v>96.073298429319379</c:v>
                </c:pt>
                <c:pt idx="9">
                  <c:v>95.465994962216627</c:v>
                </c:pt>
                <c:pt idx="10">
                  <c:v>94.488188976377955</c:v>
                </c:pt>
                <c:pt idx="11">
                  <c:v>92.564102564102569</c:v>
                </c:pt>
                <c:pt idx="12">
                  <c:v>81.674008810572701</c:v>
                </c:pt>
                <c:pt idx="13">
                  <c:v>84.16988416988417</c:v>
                </c:pt>
                <c:pt idx="14">
                  <c:v>85.750962772785627</c:v>
                </c:pt>
                <c:pt idx="15">
                  <c:v>85.378590078328983</c:v>
                </c:pt>
                <c:pt idx="16">
                  <c:v>91.503267973856211</c:v>
                </c:pt>
                <c:pt idx="17">
                  <c:v>96.623376623376629</c:v>
                </c:pt>
                <c:pt idx="18">
                  <c:v>90.860927152317885</c:v>
                </c:pt>
                <c:pt idx="19">
                  <c:v>88.130968622100951</c:v>
                </c:pt>
                <c:pt idx="20">
                  <c:v>82.749326145552558</c:v>
                </c:pt>
                <c:pt idx="21">
                  <c:v>87.231352718078384</c:v>
                </c:pt>
                <c:pt idx="22">
                  <c:v>88.322147651006716</c:v>
                </c:pt>
                <c:pt idx="23">
                  <c:v>89.548272807794518</c:v>
                </c:pt>
                <c:pt idx="24">
                  <c:v>77.099172172853699</c:v>
                </c:pt>
                <c:pt idx="25">
                  <c:v>81.052352790747079</c:v>
                </c:pt>
                <c:pt idx="26">
                  <c:v>80.076182353596195</c:v>
                </c:pt>
                <c:pt idx="27">
                  <c:v>84.690259428963586</c:v>
                </c:pt>
                <c:pt idx="28">
                  <c:v>87.90529557864032</c:v>
                </c:pt>
                <c:pt idx="29">
                  <c:v>88.252154242686871</c:v>
                </c:pt>
                <c:pt idx="30">
                  <c:v>87.421845224945798</c:v>
                </c:pt>
                <c:pt idx="31">
                  <c:v>96.480417024360193</c:v>
                </c:pt>
                <c:pt idx="32">
                  <c:v>86.824083542601116</c:v>
                </c:pt>
                <c:pt idx="33">
                  <c:v>88.886658260926183</c:v>
                </c:pt>
                <c:pt idx="34">
                  <c:v>96.293163238637888</c:v>
                </c:pt>
                <c:pt idx="35">
                  <c:v>94.627384035726507</c:v>
                </c:pt>
              </c:numCache>
            </c:numRef>
          </c:yVal>
          <c:smooth val="0"/>
          <c:extLst>
            <c:ext xmlns:c16="http://schemas.microsoft.com/office/drawing/2014/chart" uri="{C3380CC4-5D6E-409C-BE32-E72D297353CC}">
              <c16:uniqueId val="{00000006-3CFC-414D-A24C-6F4CA3C902BE}"/>
            </c:ext>
          </c:extLst>
        </c:ser>
        <c:ser>
          <c:idx val="7"/>
          <c:order val="7"/>
          <c:tx>
            <c:strRef>
              <c:f>'Pivot reproducibility'!$J$355</c:f>
              <c:strCache>
                <c:ptCount val="1"/>
                <c:pt idx="0">
                  <c:v>Conti Control</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reproducibility'!$J$356:$J$391</c:f>
              <c:numCache>
                <c:formatCode>0</c:formatCode>
                <c:ptCount val="36"/>
                <c:pt idx="0">
                  <c:v>113.91450125733445</c:v>
                </c:pt>
                <c:pt idx="1">
                  <c:v>104.44444444444446</c:v>
                </c:pt>
                <c:pt idx="2">
                  <c:v>112.89752650176679</c:v>
                </c:pt>
                <c:pt idx="3">
                  <c:v>115.4040404040404</c:v>
                </c:pt>
                <c:pt idx="4">
                  <c:v>111.39896373056995</c:v>
                </c:pt>
                <c:pt idx="5">
                  <c:v>109.35251798561151</c:v>
                </c:pt>
                <c:pt idx="6">
                  <c:v>109.8984771573604</c:v>
                </c:pt>
                <c:pt idx="7">
                  <c:v>106.14250614250614</c:v>
                </c:pt>
                <c:pt idx="8">
                  <c:v>108.37696335078535</c:v>
                </c:pt>
                <c:pt idx="9">
                  <c:v>103.77833753148616</c:v>
                </c:pt>
                <c:pt idx="10">
                  <c:v>111.54855643044618</c:v>
                </c:pt>
                <c:pt idx="11">
                  <c:v>106.15384615384616</c:v>
                </c:pt>
                <c:pt idx="12">
                  <c:v>106.784140969163</c:v>
                </c:pt>
                <c:pt idx="13">
                  <c:v>104.5045045045045</c:v>
                </c:pt>
                <c:pt idx="14">
                  <c:v>107.83055198973042</c:v>
                </c:pt>
                <c:pt idx="15">
                  <c:v>107.31070496083549</c:v>
                </c:pt>
                <c:pt idx="16">
                  <c:v>110.06535947712419</c:v>
                </c:pt>
                <c:pt idx="17">
                  <c:v>114.02597402597404</c:v>
                </c:pt>
                <c:pt idx="18">
                  <c:v>114.96688741721854</c:v>
                </c:pt>
                <c:pt idx="19">
                  <c:v>117.59890859481584</c:v>
                </c:pt>
                <c:pt idx="20">
                  <c:v>114.28571428571428</c:v>
                </c:pt>
                <c:pt idx="21">
                  <c:v>111.50442477876106</c:v>
                </c:pt>
                <c:pt idx="22">
                  <c:v>117.58389261744966</c:v>
                </c:pt>
                <c:pt idx="23">
                  <c:v>116.38618246235608</c:v>
                </c:pt>
                <c:pt idx="24">
                  <c:v>107.07591894448922</c:v>
                </c:pt>
                <c:pt idx="25">
                  <c:v>115.68759335088761</c:v>
                </c:pt>
                <c:pt idx="26">
                  <c:v>114.84335305646711</c:v>
                </c:pt>
                <c:pt idx="27">
                  <c:v>112.9387965824467</c:v>
                </c:pt>
                <c:pt idx="28">
                  <c:v>115.81185149333446</c:v>
                </c:pt>
                <c:pt idx="29">
                  <c:v>121.21894264612085</c:v>
                </c:pt>
                <c:pt idx="30">
                  <c:v>125.84875807287897</c:v>
                </c:pt>
                <c:pt idx="31">
                  <c:v>131.09363836183167</c:v>
                </c:pt>
                <c:pt idx="32">
                  <c:v>118.24783790159708</c:v>
                </c:pt>
                <c:pt idx="33">
                  <c:v>120.11757555342545</c:v>
                </c:pt>
                <c:pt idx="34">
                  <c:v>130.05849514430224</c:v>
                </c:pt>
                <c:pt idx="35">
                  <c:v>131.37197883791819</c:v>
                </c:pt>
              </c:numCache>
            </c:numRef>
          </c:yVal>
          <c:smooth val="0"/>
          <c:extLst>
            <c:ext xmlns:c16="http://schemas.microsoft.com/office/drawing/2014/chart" uri="{C3380CC4-5D6E-409C-BE32-E72D297353CC}">
              <c16:uniqueId val="{00000007-3CFC-414D-A24C-6F4CA3C902BE}"/>
            </c:ext>
          </c:extLst>
        </c:ser>
        <c:ser>
          <c:idx val="8"/>
          <c:order val="8"/>
          <c:tx>
            <c:strRef>
              <c:f>'Pivot reproducibility'!$K$355</c:f>
              <c:strCache>
                <c:ptCount val="1"/>
                <c:pt idx="0">
                  <c:v>New 16" Ardmore</c:v>
                </c:pt>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reproducibility'!$K$356:$K$391</c:f>
              <c:numCache>
                <c:formatCode>0</c:formatCode>
                <c:ptCount val="36"/>
                <c:pt idx="0">
                  <c:v>108.63369656328584</c:v>
                </c:pt>
                <c:pt idx="1">
                  <c:v>108.64197530864197</c:v>
                </c:pt>
                <c:pt idx="2">
                  <c:v>111.04240282685514</c:v>
                </c:pt>
                <c:pt idx="3">
                  <c:v>108.83838383838385</c:v>
                </c:pt>
                <c:pt idx="4">
                  <c:v>107.25388601036269</c:v>
                </c:pt>
                <c:pt idx="5">
                  <c:v>102.15827338129498</c:v>
                </c:pt>
                <c:pt idx="6">
                  <c:v>107.10659898477158</c:v>
                </c:pt>
                <c:pt idx="7">
                  <c:v>110.56511056511056</c:v>
                </c:pt>
                <c:pt idx="8">
                  <c:v>109.16230366492145</c:v>
                </c:pt>
                <c:pt idx="9">
                  <c:v>112.59445843828715</c:v>
                </c:pt>
                <c:pt idx="10">
                  <c:v>107.87401574803151</c:v>
                </c:pt>
                <c:pt idx="11">
                  <c:v>106.66666666666667</c:v>
                </c:pt>
                <c:pt idx="12">
                  <c:v>105.99118942731278</c:v>
                </c:pt>
                <c:pt idx="13">
                  <c:v>103.47490347490347</c:v>
                </c:pt>
                <c:pt idx="14">
                  <c:v>103.72272143774069</c:v>
                </c:pt>
                <c:pt idx="15">
                  <c:v>104.69973890339426</c:v>
                </c:pt>
                <c:pt idx="16">
                  <c:v>106.14379084967321</c:v>
                </c:pt>
                <c:pt idx="17">
                  <c:v>107.53246753246752</c:v>
                </c:pt>
                <c:pt idx="18">
                  <c:v>107.28476821192052</c:v>
                </c:pt>
                <c:pt idx="19">
                  <c:v>107.77626193724421</c:v>
                </c:pt>
                <c:pt idx="20">
                  <c:v>107.54716981132076</c:v>
                </c:pt>
                <c:pt idx="21">
                  <c:v>102.40202275600505</c:v>
                </c:pt>
                <c:pt idx="22">
                  <c:v>107.11409395973155</c:v>
                </c:pt>
                <c:pt idx="23">
                  <c:v>107.61736049601419</c:v>
                </c:pt>
                <c:pt idx="24">
                  <c:v>105.64999543263274</c:v>
                </c:pt>
                <c:pt idx="25">
                  <c:v>107.76209451947052</c:v>
                </c:pt>
                <c:pt idx="26">
                  <c:v>103.46724423868075</c:v>
                </c:pt>
                <c:pt idx="27">
                  <c:v>105.03661592552153</c:v>
                </c:pt>
                <c:pt idx="28">
                  <c:v>98.332845318652687</c:v>
                </c:pt>
                <c:pt idx="29">
                  <c:v>111.33443892914534</c:v>
                </c:pt>
                <c:pt idx="30">
                  <c:v>105.32265058295734</c:v>
                </c:pt>
                <c:pt idx="31">
                  <c:v>109.84722980377448</c:v>
                </c:pt>
                <c:pt idx="32">
                  <c:v>109.28243111517631</c:v>
                </c:pt>
                <c:pt idx="33">
                  <c:v>111.41724283158902</c:v>
                </c:pt>
                <c:pt idx="34">
                  <c:v>110.45320085902182</c:v>
                </c:pt>
                <c:pt idx="35">
                  <c:v>115.30526707291109</c:v>
                </c:pt>
              </c:numCache>
            </c:numRef>
          </c:yVal>
          <c:smooth val="0"/>
          <c:extLst>
            <c:ext xmlns:c16="http://schemas.microsoft.com/office/drawing/2014/chart" uri="{C3380CC4-5D6E-409C-BE32-E72D297353CC}">
              <c16:uniqueId val="{00000008-3CFC-414D-A24C-6F4CA3C902BE}"/>
            </c:ext>
          </c:extLst>
        </c:ser>
        <c:ser>
          <c:idx val="9"/>
          <c:order val="9"/>
          <c:tx>
            <c:strRef>
              <c:f>'Pivot reproducibility'!$L$355</c:f>
              <c:strCache>
                <c:ptCount val="1"/>
                <c:pt idx="0">
                  <c:v>Primacy</c:v>
                </c:pt>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reproducibility'!$L$356:$L$391</c:f>
              <c:numCache>
                <c:formatCode>0</c:formatCode>
                <c:ptCount val="36"/>
                <c:pt idx="0">
                  <c:v>87.259010896898573</c:v>
                </c:pt>
                <c:pt idx="1">
                  <c:v>78.024691358024683</c:v>
                </c:pt>
                <c:pt idx="2">
                  <c:v>83.480565371024738</c:v>
                </c:pt>
                <c:pt idx="4">
                  <c:v>88.601036269430054</c:v>
                </c:pt>
                <c:pt idx="6">
                  <c:v>84.771573604060919</c:v>
                </c:pt>
                <c:pt idx="8">
                  <c:v>79.581151832460733</c:v>
                </c:pt>
                <c:pt idx="10">
                  <c:v>90.28871391076116</c:v>
                </c:pt>
                <c:pt idx="12">
                  <c:v>83.788546255506617</c:v>
                </c:pt>
                <c:pt idx="14">
                  <c:v>88.831835686777922</c:v>
                </c:pt>
                <c:pt idx="15">
                  <c:v>80.417754569190606</c:v>
                </c:pt>
                <c:pt idx="17">
                  <c:v>85.194805194805184</c:v>
                </c:pt>
                <c:pt idx="19">
                  <c:v>89.222373806275584</c:v>
                </c:pt>
                <c:pt idx="20">
                  <c:v>80.59299191374663</c:v>
                </c:pt>
                <c:pt idx="23">
                  <c:v>81.045172719220545</c:v>
                </c:pt>
                <c:pt idx="27">
                  <c:v>74.021891791502725</c:v>
                </c:pt>
                <c:pt idx="28">
                  <c:v>85.216643413654808</c:v>
                </c:pt>
                <c:pt idx="29">
                  <c:v>87.543707181107933</c:v>
                </c:pt>
                <c:pt idx="30">
                  <c:v>84.593320862347724</c:v>
                </c:pt>
                <c:pt idx="31">
                  <c:v>84.13584940322599</c:v>
                </c:pt>
                <c:pt idx="32">
                  <c:v>72.278976265298454</c:v>
                </c:pt>
                <c:pt idx="33">
                  <c:v>77.034315268099277</c:v>
                </c:pt>
                <c:pt idx="34">
                  <c:v>90.027128255945399</c:v>
                </c:pt>
                <c:pt idx="35">
                  <c:v>88.590944936004377</c:v>
                </c:pt>
              </c:numCache>
            </c:numRef>
          </c:yVal>
          <c:smooth val="0"/>
          <c:extLst>
            <c:ext xmlns:c16="http://schemas.microsoft.com/office/drawing/2014/chart" uri="{C3380CC4-5D6E-409C-BE32-E72D297353CC}">
              <c16:uniqueId val="{00000009-3CFC-414D-A24C-6F4CA3C902BE}"/>
            </c:ext>
          </c:extLst>
        </c:ser>
        <c:ser>
          <c:idx val="10"/>
          <c:order val="10"/>
          <c:tx>
            <c:strRef>
              <c:f>'Pivot reproducibility'!$M$355</c:f>
              <c:strCache>
                <c:ptCount val="1"/>
                <c:pt idx="0">
                  <c:v>Primary 16"</c:v>
                </c:pt>
              </c:strCache>
            </c:strRef>
          </c:tx>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reproducibility'!$M$356:$M$391</c:f>
              <c:numCache>
                <c:formatCode>0</c:formatCode>
                <c:ptCount val="36"/>
                <c:pt idx="0">
                  <c:v>100.58675607711652</c:v>
                </c:pt>
                <c:pt idx="1">
                  <c:v>98.76543209876543</c:v>
                </c:pt>
                <c:pt idx="2">
                  <c:v>106.00706713780919</c:v>
                </c:pt>
                <c:pt idx="3">
                  <c:v>101.01010101010101</c:v>
                </c:pt>
                <c:pt idx="4">
                  <c:v>103.62694300518133</c:v>
                </c:pt>
                <c:pt idx="5">
                  <c:v>95.923261390887291</c:v>
                </c:pt>
                <c:pt idx="6">
                  <c:v>101.5228426395939</c:v>
                </c:pt>
                <c:pt idx="7">
                  <c:v>98.280098280098287</c:v>
                </c:pt>
                <c:pt idx="8">
                  <c:v>104.71204188481676</c:v>
                </c:pt>
                <c:pt idx="9">
                  <c:v>100.75566750629723</c:v>
                </c:pt>
                <c:pt idx="10">
                  <c:v>104.98687664041995</c:v>
                </c:pt>
                <c:pt idx="11">
                  <c:v>102.56410256410255</c:v>
                </c:pt>
                <c:pt idx="12">
                  <c:v>105.72687224669603</c:v>
                </c:pt>
                <c:pt idx="13">
                  <c:v>102.96010296010296</c:v>
                </c:pt>
                <c:pt idx="14">
                  <c:v>102.69576379974326</c:v>
                </c:pt>
                <c:pt idx="15">
                  <c:v>104.43864229765015</c:v>
                </c:pt>
                <c:pt idx="16">
                  <c:v>104.57516339869282</c:v>
                </c:pt>
                <c:pt idx="17">
                  <c:v>103.89610389610388</c:v>
                </c:pt>
                <c:pt idx="18">
                  <c:v>105.96026490066225</c:v>
                </c:pt>
                <c:pt idx="19">
                  <c:v>109.14051841746249</c:v>
                </c:pt>
                <c:pt idx="20">
                  <c:v>107.81671159029649</c:v>
                </c:pt>
                <c:pt idx="21">
                  <c:v>101.13780025284449</c:v>
                </c:pt>
                <c:pt idx="22">
                  <c:v>107.38255033557047</c:v>
                </c:pt>
                <c:pt idx="23">
                  <c:v>106.28875110717451</c:v>
                </c:pt>
                <c:pt idx="24">
                  <c:v>98.842151033408939</c:v>
                </c:pt>
                <c:pt idx="25">
                  <c:v>97.370652997129426</c:v>
                </c:pt>
                <c:pt idx="26">
                  <c:v>99.694721424933547</c:v>
                </c:pt>
                <c:pt idx="27">
                  <c:v>93.999306460602057</c:v>
                </c:pt>
                <c:pt idx="28">
                  <c:v>99.845734206819316</c:v>
                </c:pt>
                <c:pt idx="29">
                  <c:v>101.63920014806874</c:v>
                </c:pt>
                <c:pt idx="30">
                  <c:v>105.2056054139245</c:v>
                </c:pt>
                <c:pt idx="31">
                  <c:v>104.1488200653237</c:v>
                </c:pt>
                <c:pt idx="32">
                  <c:v>103.19926690034936</c:v>
                </c:pt>
                <c:pt idx="33">
                  <c:v>99.112557768461159</c:v>
                </c:pt>
                <c:pt idx="34">
                  <c:v>113.30374454791139</c:v>
                </c:pt>
                <c:pt idx="35">
                  <c:v>113.04152371301284</c:v>
                </c:pt>
              </c:numCache>
            </c:numRef>
          </c:yVal>
          <c:smooth val="0"/>
          <c:extLst>
            <c:ext xmlns:c16="http://schemas.microsoft.com/office/drawing/2014/chart" uri="{C3380CC4-5D6E-409C-BE32-E72D297353CC}">
              <c16:uniqueId val="{0000000A-3CFC-414D-A24C-6F4CA3C902BE}"/>
            </c:ext>
          </c:extLst>
        </c:ser>
        <c:ser>
          <c:idx val="11"/>
          <c:order val="11"/>
          <c:tx>
            <c:strRef>
              <c:f>'Pivot reproducibility'!$N$355</c:f>
              <c:strCache>
                <c:ptCount val="1"/>
                <c:pt idx="0">
                  <c:v>Vsteel</c:v>
                </c:pt>
              </c:strCache>
            </c:strRef>
          </c:tx>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reproducibility'!$N$356:$N$391</c:f>
              <c:numCache>
                <c:formatCode>0</c:formatCode>
                <c:ptCount val="36"/>
                <c:pt idx="0">
                  <c:v>76.194467728415759</c:v>
                </c:pt>
                <c:pt idx="1">
                  <c:v>67.65432098765433</c:v>
                </c:pt>
                <c:pt idx="2">
                  <c:v>75.53003533568905</c:v>
                </c:pt>
                <c:pt idx="4">
                  <c:v>81.865284974093271</c:v>
                </c:pt>
                <c:pt idx="6">
                  <c:v>81.472081218274113</c:v>
                </c:pt>
                <c:pt idx="8">
                  <c:v>77.748691099476446</c:v>
                </c:pt>
                <c:pt idx="10">
                  <c:v>81.364829396325462</c:v>
                </c:pt>
                <c:pt idx="12">
                  <c:v>81.409691629955944</c:v>
                </c:pt>
                <c:pt idx="14">
                  <c:v>81.643132220795891</c:v>
                </c:pt>
                <c:pt idx="15">
                  <c:v>81.723237597911222</c:v>
                </c:pt>
                <c:pt idx="17">
                  <c:v>82.857142857142861</c:v>
                </c:pt>
                <c:pt idx="19">
                  <c:v>84.583901773533427</c:v>
                </c:pt>
                <c:pt idx="20">
                  <c:v>82.479784366576823</c:v>
                </c:pt>
                <c:pt idx="23">
                  <c:v>78.919397697077059</c:v>
                </c:pt>
                <c:pt idx="27">
                  <c:v>74.212822504067361</c:v>
                </c:pt>
                <c:pt idx="28">
                  <c:v>89.722550481905557</c:v>
                </c:pt>
                <c:pt idx="29">
                  <c:v>83.462845450172054</c:v>
                </c:pt>
                <c:pt idx="30">
                  <c:v>82.53799212262274</c:v>
                </c:pt>
                <c:pt idx="31">
                  <c:v>86.61698018348703</c:v>
                </c:pt>
                <c:pt idx="32">
                  <c:v>79.122974461353152</c:v>
                </c:pt>
                <c:pt idx="33">
                  <c:v>79.78685668214149</c:v>
                </c:pt>
                <c:pt idx="34">
                  <c:v>86.96239820150592</c:v>
                </c:pt>
                <c:pt idx="35">
                  <c:v>85.291544600192438</c:v>
                </c:pt>
              </c:numCache>
            </c:numRef>
          </c:yVal>
          <c:smooth val="0"/>
          <c:extLst>
            <c:ext xmlns:c16="http://schemas.microsoft.com/office/drawing/2014/chart" uri="{C3380CC4-5D6E-409C-BE32-E72D297353CC}">
              <c16:uniqueId val="{0000000B-3CFC-414D-A24C-6F4CA3C902BE}"/>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DATE'!$C$94:$C$129</c:f>
              <c:numCache>
                <c:formatCode>0</c:formatCode>
                <c:ptCount val="36"/>
                <c:pt idx="0">
                  <c:v>99.416666666666671</c:v>
                </c:pt>
                <c:pt idx="1">
                  <c:v>101.25</c:v>
                </c:pt>
                <c:pt idx="2">
                  <c:v>94.333333333333329</c:v>
                </c:pt>
                <c:pt idx="3">
                  <c:v>99</c:v>
                </c:pt>
                <c:pt idx="4">
                  <c:v>96.5</c:v>
                </c:pt>
                <c:pt idx="5">
                  <c:v>104.25</c:v>
                </c:pt>
                <c:pt idx="6">
                  <c:v>98.5</c:v>
                </c:pt>
                <c:pt idx="7">
                  <c:v>101.75</c:v>
                </c:pt>
                <c:pt idx="8">
                  <c:v>95.5</c:v>
                </c:pt>
                <c:pt idx="9">
                  <c:v>99.25</c:v>
                </c:pt>
                <c:pt idx="10">
                  <c:v>95.25</c:v>
                </c:pt>
                <c:pt idx="11">
                  <c:v>97.5</c:v>
                </c:pt>
                <c:pt idx="12">
                  <c:v>94.583333333333329</c:v>
                </c:pt>
                <c:pt idx="13">
                  <c:v>97.125</c:v>
                </c:pt>
                <c:pt idx="14">
                  <c:v>97.375</c:v>
                </c:pt>
                <c:pt idx="15">
                  <c:v>95.75</c:v>
                </c:pt>
                <c:pt idx="16">
                  <c:v>95.625</c:v>
                </c:pt>
                <c:pt idx="17">
                  <c:v>96.25</c:v>
                </c:pt>
                <c:pt idx="18">
                  <c:v>94.375</c:v>
                </c:pt>
                <c:pt idx="19">
                  <c:v>91.625</c:v>
                </c:pt>
                <c:pt idx="20">
                  <c:v>92.75</c:v>
                </c:pt>
                <c:pt idx="21">
                  <c:v>98.875</c:v>
                </c:pt>
                <c:pt idx="22">
                  <c:v>93.125</c:v>
                </c:pt>
                <c:pt idx="23">
                  <c:v>94.083333333333329</c:v>
                </c:pt>
                <c:pt idx="24">
                  <c:v>101.17141215006511</c:v>
                </c:pt>
                <c:pt idx="25">
                  <c:v>102.70034853617351</c:v>
                </c:pt>
                <c:pt idx="26">
                  <c:v>100.30621337890625</c:v>
                </c:pt>
                <c:pt idx="27">
                  <c:v>106.38376363118489</c:v>
                </c:pt>
                <c:pt idx="28">
                  <c:v>100.15450414021809</c:v>
                </c:pt>
                <c:pt idx="29">
                  <c:v>98.387236277262375</c:v>
                </c:pt>
                <c:pt idx="30">
                  <c:v>95.051969528198242</c:v>
                </c:pt>
                <c:pt idx="31">
                  <c:v>96.016450246175125</c:v>
                </c:pt>
                <c:pt idx="32">
                  <c:v>96.899913152058915</c:v>
                </c:pt>
                <c:pt idx="33">
                  <c:v>100.89538828531902</c:v>
                </c:pt>
                <c:pt idx="34">
                  <c:v>88.258336385091141</c:v>
                </c:pt>
                <c:pt idx="35">
                  <c:v>88.463068008422852</c:v>
                </c:pt>
              </c:numCache>
            </c:numRef>
          </c:yVal>
          <c:smooth val="0"/>
          <c:extLst>
            <c:ext xmlns:c16="http://schemas.microsoft.com/office/drawing/2014/chart" uri="{C3380CC4-5D6E-409C-BE32-E72D297353CC}">
              <c16:uniqueId val="{00000000-DBFA-49E3-B822-405CEB06AF93}"/>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DATE'!$D$94:$D$129</c:f>
              <c:numCache>
                <c:formatCode>0</c:formatCode>
                <c:ptCount val="36"/>
                <c:pt idx="0">
                  <c:v>118.5</c:v>
                </c:pt>
                <c:pt idx="1">
                  <c:v>113.75</c:v>
                </c:pt>
                <c:pt idx="2">
                  <c:v>111.5</c:v>
                </c:pt>
                <c:pt idx="3">
                  <c:v>117.375</c:v>
                </c:pt>
                <c:pt idx="4">
                  <c:v>108</c:v>
                </c:pt>
                <c:pt idx="5">
                  <c:v>118.5</c:v>
                </c:pt>
                <c:pt idx="6">
                  <c:v>111.5</c:v>
                </c:pt>
                <c:pt idx="7">
                  <c:v>112.375</c:v>
                </c:pt>
                <c:pt idx="8">
                  <c:v>106.875</c:v>
                </c:pt>
                <c:pt idx="9">
                  <c:v>107.375</c:v>
                </c:pt>
                <c:pt idx="10">
                  <c:v>105.25</c:v>
                </c:pt>
                <c:pt idx="11">
                  <c:v>103.625</c:v>
                </c:pt>
                <c:pt idx="12">
                  <c:v>106</c:v>
                </c:pt>
                <c:pt idx="13">
                  <c:v>107</c:v>
                </c:pt>
                <c:pt idx="14">
                  <c:v>110.625</c:v>
                </c:pt>
                <c:pt idx="15">
                  <c:v>107.75</c:v>
                </c:pt>
                <c:pt idx="16">
                  <c:v>112.25</c:v>
                </c:pt>
                <c:pt idx="17">
                  <c:v>114.25</c:v>
                </c:pt>
                <c:pt idx="18">
                  <c:v>112.75</c:v>
                </c:pt>
                <c:pt idx="19">
                  <c:v>113.375</c:v>
                </c:pt>
                <c:pt idx="20">
                  <c:v>110.125</c:v>
                </c:pt>
                <c:pt idx="21">
                  <c:v>112.5</c:v>
                </c:pt>
                <c:pt idx="22">
                  <c:v>110.125</c:v>
                </c:pt>
                <c:pt idx="23">
                  <c:v>110.75</c:v>
                </c:pt>
                <c:pt idx="24">
                  <c:v>113.34939575195313</c:v>
                </c:pt>
                <c:pt idx="25">
                  <c:v>117.13957214355469</c:v>
                </c:pt>
                <c:pt idx="26">
                  <c:v>114.13463973999023</c:v>
                </c:pt>
                <c:pt idx="27">
                  <c:v>126.62436294555664</c:v>
                </c:pt>
                <c:pt idx="28">
                  <c:v>118.38784599304199</c:v>
                </c:pt>
                <c:pt idx="29">
                  <c:v>124.03665351867676</c:v>
                </c:pt>
                <c:pt idx="30">
                  <c:v>118.04048538208008</c:v>
                </c:pt>
                <c:pt idx="31">
                  <c:v>120.84646987915039</c:v>
                </c:pt>
                <c:pt idx="32">
                  <c:v>114.07131385803223</c:v>
                </c:pt>
                <c:pt idx="33">
                  <c:v>128.02652359008789</c:v>
                </c:pt>
                <c:pt idx="34">
                  <c:v>126.19266510009766</c:v>
                </c:pt>
                <c:pt idx="35">
                  <c:v>121.37506294250488</c:v>
                </c:pt>
              </c:numCache>
            </c:numRef>
          </c:yVal>
          <c:smooth val="0"/>
          <c:extLst>
            <c:ext xmlns:c16="http://schemas.microsoft.com/office/drawing/2014/chart" uri="{C3380CC4-5D6E-409C-BE32-E72D297353CC}">
              <c16:uniqueId val="{00000001-DBFA-49E3-B822-405CEB06AF93}"/>
            </c:ext>
          </c:extLst>
        </c:ser>
        <c:ser>
          <c:idx val="2"/>
          <c:order val="2"/>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DATE'!$E$94:$E$129</c:f>
              <c:numCache>
                <c:formatCode>0</c:formatCode>
                <c:ptCount val="36"/>
                <c:pt idx="0">
                  <c:v>122.75</c:v>
                </c:pt>
                <c:pt idx="1">
                  <c:v>115</c:v>
                </c:pt>
                <c:pt idx="2">
                  <c:v>105</c:v>
                </c:pt>
                <c:pt idx="3">
                  <c:v>117.25</c:v>
                </c:pt>
                <c:pt idx="4">
                  <c:v>107</c:v>
                </c:pt>
                <c:pt idx="5">
                  <c:v>120.25</c:v>
                </c:pt>
                <c:pt idx="6">
                  <c:v>110.75</c:v>
                </c:pt>
                <c:pt idx="7">
                  <c:v>106.75</c:v>
                </c:pt>
                <c:pt idx="8">
                  <c:v>104</c:v>
                </c:pt>
                <c:pt idx="9">
                  <c:v>100.75</c:v>
                </c:pt>
                <c:pt idx="10">
                  <c:v>108</c:v>
                </c:pt>
                <c:pt idx="11">
                  <c:v>108.5</c:v>
                </c:pt>
              </c:numCache>
            </c:numRef>
          </c:yVal>
          <c:smooth val="0"/>
          <c:extLst>
            <c:ext xmlns:c16="http://schemas.microsoft.com/office/drawing/2014/chart" uri="{C3380CC4-5D6E-409C-BE32-E72D297353CC}">
              <c16:uniqueId val="{00000002-DBFA-49E3-B822-405CEB06AF93}"/>
            </c:ext>
          </c:extLst>
        </c:ser>
        <c:ser>
          <c:idx val="3"/>
          <c:order val="3"/>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DATE'!$F$94:$F$129</c:f>
              <c:numCache>
                <c:formatCode>0</c:formatCode>
                <c:ptCount val="36"/>
                <c:pt idx="0">
                  <c:v>87.75</c:v>
                </c:pt>
                <c:pt idx="1">
                  <c:v>85</c:v>
                </c:pt>
                <c:pt idx="2">
                  <c:v>88.5</c:v>
                </c:pt>
                <c:pt idx="3">
                  <c:v>92</c:v>
                </c:pt>
                <c:pt idx="4">
                  <c:v>90.25</c:v>
                </c:pt>
                <c:pt idx="5">
                  <c:v>95.25</c:v>
                </c:pt>
                <c:pt idx="6">
                  <c:v>91</c:v>
                </c:pt>
                <c:pt idx="7">
                  <c:v>93</c:v>
                </c:pt>
                <c:pt idx="8">
                  <c:v>85</c:v>
                </c:pt>
                <c:pt idx="9">
                  <c:v>88.75</c:v>
                </c:pt>
                <c:pt idx="10">
                  <c:v>86</c:v>
                </c:pt>
                <c:pt idx="11">
                  <c:v>87.75</c:v>
                </c:pt>
                <c:pt idx="12">
                  <c:v>82.5</c:v>
                </c:pt>
                <c:pt idx="13">
                  <c:v>88</c:v>
                </c:pt>
                <c:pt idx="14">
                  <c:v>91.75</c:v>
                </c:pt>
                <c:pt idx="15">
                  <c:v>86.75</c:v>
                </c:pt>
                <c:pt idx="16">
                  <c:v>91.5</c:v>
                </c:pt>
                <c:pt idx="17">
                  <c:v>91</c:v>
                </c:pt>
                <c:pt idx="18">
                  <c:v>83.75</c:v>
                </c:pt>
                <c:pt idx="19">
                  <c:v>88.75</c:v>
                </c:pt>
                <c:pt idx="20">
                  <c:v>82.75</c:v>
                </c:pt>
                <c:pt idx="21">
                  <c:v>93.75</c:v>
                </c:pt>
                <c:pt idx="22">
                  <c:v>87</c:v>
                </c:pt>
                <c:pt idx="23">
                  <c:v>89.5</c:v>
                </c:pt>
              </c:numCache>
            </c:numRef>
          </c:yVal>
          <c:smooth val="0"/>
          <c:extLst>
            <c:ext xmlns:c16="http://schemas.microsoft.com/office/drawing/2014/chart" uri="{C3380CC4-5D6E-409C-BE32-E72D297353CC}">
              <c16:uniqueId val="{00000003-DBFA-49E3-B822-405CEB06AF93}"/>
            </c:ext>
          </c:extLst>
        </c:ser>
        <c:ser>
          <c:idx val="4"/>
          <c:order val="4"/>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DATE'!$G$94:$G$129</c:f>
              <c:numCache>
                <c:formatCode>0</c:formatCode>
                <c:ptCount val="36"/>
                <c:pt idx="0">
                  <c:v>89.25</c:v>
                </c:pt>
                <c:pt idx="1">
                  <c:v>88.75</c:v>
                </c:pt>
                <c:pt idx="2">
                  <c:v>89</c:v>
                </c:pt>
                <c:pt idx="12">
                  <c:v>85.75</c:v>
                </c:pt>
                <c:pt idx="17">
                  <c:v>95</c:v>
                </c:pt>
                <c:pt idx="23">
                  <c:v>88</c:v>
                </c:pt>
              </c:numCache>
            </c:numRef>
          </c:yVal>
          <c:smooth val="0"/>
          <c:extLst>
            <c:ext xmlns:c16="http://schemas.microsoft.com/office/drawing/2014/chart" uri="{C3380CC4-5D6E-409C-BE32-E72D297353CC}">
              <c16:uniqueId val="{00000004-DBFA-49E3-B822-405CEB06AF93}"/>
            </c:ext>
          </c:extLst>
        </c:ser>
        <c:ser>
          <c:idx val="5"/>
          <c:order val="5"/>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DATE'!$H$94:$H$129</c:f>
              <c:numCache>
                <c:formatCode>0</c:formatCode>
                <c:ptCount val="36"/>
                <c:pt idx="0">
                  <c:v>94.5</c:v>
                </c:pt>
                <c:pt idx="1">
                  <c:v>88.75</c:v>
                </c:pt>
                <c:pt idx="2">
                  <c:v>91</c:v>
                </c:pt>
                <c:pt idx="12">
                  <c:v>85.25</c:v>
                </c:pt>
                <c:pt idx="17">
                  <c:v>88.5</c:v>
                </c:pt>
                <c:pt idx="23">
                  <c:v>86</c:v>
                </c:pt>
                <c:pt idx="24">
                  <c:v>95.316080093383789</c:v>
                </c:pt>
                <c:pt idx="25">
                  <c:v>99.162359237670898</c:v>
                </c:pt>
                <c:pt idx="26">
                  <c:v>95.255691528320313</c:v>
                </c:pt>
                <c:pt idx="27">
                  <c:v>97.776737213134766</c:v>
                </c:pt>
                <c:pt idx="28">
                  <c:v>99.852785110473633</c:v>
                </c:pt>
                <c:pt idx="29">
                  <c:v>102.46991348266602</c:v>
                </c:pt>
                <c:pt idx="30">
                  <c:v>101.7116756439209</c:v>
                </c:pt>
                <c:pt idx="31">
                  <c:v>101.28041839599609</c:v>
                </c:pt>
                <c:pt idx="32">
                  <c:v>95.300863265991211</c:v>
                </c:pt>
                <c:pt idx="33">
                  <c:v>100.58390235900879</c:v>
                </c:pt>
                <c:pt idx="34">
                  <c:v>95.992252349853516</c:v>
                </c:pt>
                <c:pt idx="35">
                  <c:v>95.626344680786133</c:v>
                </c:pt>
              </c:numCache>
            </c:numRef>
          </c:yVal>
          <c:smooth val="0"/>
          <c:extLst>
            <c:ext xmlns:c16="http://schemas.microsoft.com/office/drawing/2014/chart" uri="{C3380CC4-5D6E-409C-BE32-E72D297353CC}">
              <c16:uniqueId val="{00000005-DBFA-49E3-B822-405CEB06AF93}"/>
            </c:ext>
          </c:extLst>
        </c:ser>
        <c:ser>
          <c:idx val="6"/>
          <c:order val="6"/>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DATE'!$I$94:$I$129</c:f>
              <c:numCache>
                <c:formatCode>0</c:formatCode>
                <c:ptCount val="36"/>
                <c:pt idx="0">
                  <c:v>92</c:v>
                </c:pt>
                <c:pt idx="1">
                  <c:v>92</c:v>
                </c:pt>
                <c:pt idx="2">
                  <c:v>90</c:v>
                </c:pt>
                <c:pt idx="3">
                  <c:v>94</c:v>
                </c:pt>
                <c:pt idx="4">
                  <c:v>88.5</c:v>
                </c:pt>
                <c:pt idx="5">
                  <c:v>95.75</c:v>
                </c:pt>
                <c:pt idx="6">
                  <c:v>93</c:v>
                </c:pt>
                <c:pt idx="7">
                  <c:v>95.75</c:v>
                </c:pt>
                <c:pt idx="8">
                  <c:v>91.75</c:v>
                </c:pt>
                <c:pt idx="9">
                  <c:v>94.75</c:v>
                </c:pt>
                <c:pt idx="10">
                  <c:v>90</c:v>
                </c:pt>
                <c:pt idx="11">
                  <c:v>90.25</c:v>
                </c:pt>
                <c:pt idx="12">
                  <c:v>77.25</c:v>
                </c:pt>
                <c:pt idx="13">
                  <c:v>81.75</c:v>
                </c:pt>
                <c:pt idx="14">
                  <c:v>83.5</c:v>
                </c:pt>
                <c:pt idx="15">
                  <c:v>81.75</c:v>
                </c:pt>
                <c:pt idx="16">
                  <c:v>87.5</c:v>
                </c:pt>
                <c:pt idx="17">
                  <c:v>93</c:v>
                </c:pt>
                <c:pt idx="18">
                  <c:v>85.75</c:v>
                </c:pt>
                <c:pt idx="19">
                  <c:v>80.75</c:v>
                </c:pt>
                <c:pt idx="20">
                  <c:v>76.75</c:v>
                </c:pt>
                <c:pt idx="21">
                  <c:v>86.25</c:v>
                </c:pt>
                <c:pt idx="22">
                  <c:v>82.25</c:v>
                </c:pt>
                <c:pt idx="23">
                  <c:v>84.25</c:v>
                </c:pt>
                <c:pt idx="24">
                  <c:v>78.002321243286133</c:v>
                </c:pt>
                <c:pt idx="25">
                  <c:v>83.241048812866211</c:v>
                </c:pt>
                <c:pt idx="26">
                  <c:v>80.321386337280273</c:v>
                </c:pt>
                <c:pt idx="27">
                  <c:v>90.096685409545898</c:v>
                </c:pt>
                <c:pt idx="28">
                  <c:v>88.041112899780273</c:v>
                </c:pt>
                <c:pt idx="29">
                  <c:v>86.828855514526367</c:v>
                </c:pt>
                <c:pt idx="30">
                  <c:v>83.096185684204102</c:v>
                </c:pt>
                <c:pt idx="31">
                  <c:v>92.63707160949707</c:v>
                </c:pt>
                <c:pt idx="32">
                  <c:v>84.132461547851563</c:v>
                </c:pt>
                <c:pt idx="33">
                  <c:v>89.682538986206055</c:v>
                </c:pt>
                <c:pt idx="34">
                  <c:v>84.986743927001953</c:v>
                </c:pt>
                <c:pt idx="35">
                  <c:v>83.710287094116211</c:v>
                </c:pt>
              </c:numCache>
            </c:numRef>
          </c:yVal>
          <c:smooth val="0"/>
          <c:extLst>
            <c:ext xmlns:c16="http://schemas.microsoft.com/office/drawing/2014/chart" uri="{C3380CC4-5D6E-409C-BE32-E72D297353CC}">
              <c16:uniqueId val="{00000006-DBFA-49E3-B822-405CEB06AF93}"/>
            </c:ext>
          </c:extLst>
        </c:ser>
        <c:ser>
          <c:idx val="7"/>
          <c:order val="7"/>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DATE'!$J$94:$J$129</c:f>
              <c:numCache>
                <c:formatCode>0</c:formatCode>
                <c:ptCount val="36"/>
                <c:pt idx="0">
                  <c:v>113.25</c:v>
                </c:pt>
                <c:pt idx="1">
                  <c:v>105.75</c:v>
                </c:pt>
                <c:pt idx="2">
                  <c:v>106.5</c:v>
                </c:pt>
                <c:pt idx="3">
                  <c:v>114.25</c:v>
                </c:pt>
                <c:pt idx="4">
                  <c:v>107.5</c:v>
                </c:pt>
                <c:pt idx="5">
                  <c:v>114</c:v>
                </c:pt>
                <c:pt idx="6">
                  <c:v>108.25</c:v>
                </c:pt>
                <c:pt idx="7">
                  <c:v>108</c:v>
                </c:pt>
                <c:pt idx="8">
                  <c:v>103.5</c:v>
                </c:pt>
                <c:pt idx="9">
                  <c:v>103</c:v>
                </c:pt>
                <c:pt idx="10">
                  <c:v>106.25</c:v>
                </c:pt>
                <c:pt idx="11">
                  <c:v>103.5</c:v>
                </c:pt>
                <c:pt idx="12">
                  <c:v>101</c:v>
                </c:pt>
                <c:pt idx="13">
                  <c:v>101.5</c:v>
                </c:pt>
                <c:pt idx="14">
                  <c:v>105</c:v>
                </c:pt>
                <c:pt idx="15">
                  <c:v>102.75</c:v>
                </c:pt>
                <c:pt idx="16">
                  <c:v>105.25</c:v>
                </c:pt>
                <c:pt idx="17">
                  <c:v>109.75</c:v>
                </c:pt>
                <c:pt idx="18">
                  <c:v>108.5</c:v>
                </c:pt>
                <c:pt idx="19">
                  <c:v>107.75</c:v>
                </c:pt>
                <c:pt idx="20">
                  <c:v>106</c:v>
                </c:pt>
                <c:pt idx="21">
                  <c:v>110.25</c:v>
                </c:pt>
                <c:pt idx="22">
                  <c:v>109.5</c:v>
                </c:pt>
                <c:pt idx="23">
                  <c:v>109.5</c:v>
                </c:pt>
                <c:pt idx="24">
                  <c:v>108.33021926879883</c:v>
                </c:pt>
                <c:pt idx="25">
                  <c:v>118.81156158447266</c:v>
                </c:pt>
                <c:pt idx="26">
                  <c:v>115.19501876831055</c:v>
                </c:pt>
                <c:pt idx="27">
                  <c:v>120.1485424041748</c:v>
                </c:pt>
                <c:pt idx="28">
                  <c:v>115.99078559875488</c:v>
                </c:pt>
                <c:pt idx="29">
                  <c:v>119.26396751403809</c:v>
                </c:pt>
                <c:pt idx="30">
                  <c:v>119.62172317504883</c:v>
                </c:pt>
                <c:pt idx="31">
                  <c:v>125.87145805358887</c:v>
                </c:pt>
                <c:pt idx="32">
                  <c:v>114.58205223083496</c:v>
                </c:pt>
                <c:pt idx="33">
                  <c:v>121.19309425354004</c:v>
                </c:pt>
                <c:pt idx="34">
                  <c:v>114.7874641418457</c:v>
                </c:pt>
                <c:pt idx="35">
                  <c:v>116.21568298339844</c:v>
                </c:pt>
              </c:numCache>
            </c:numRef>
          </c:yVal>
          <c:smooth val="0"/>
          <c:extLst>
            <c:ext xmlns:c16="http://schemas.microsoft.com/office/drawing/2014/chart" uri="{C3380CC4-5D6E-409C-BE32-E72D297353CC}">
              <c16:uniqueId val="{00000007-DBFA-49E3-B822-405CEB06AF93}"/>
            </c:ext>
          </c:extLst>
        </c:ser>
        <c:ser>
          <c:idx val="8"/>
          <c:order val="8"/>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DATE'!$K$94:$K$129</c:f>
              <c:numCache>
                <c:formatCode>0</c:formatCode>
                <c:ptCount val="36"/>
                <c:pt idx="0">
                  <c:v>108</c:v>
                </c:pt>
                <c:pt idx="1">
                  <c:v>110</c:v>
                </c:pt>
                <c:pt idx="2">
                  <c:v>104.75</c:v>
                </c:pt>
                <c:pt idx="3">
                  <c:v>107.75</c:v>
                </c:pt>
                <c:pt idx="4">
                  <c:v>103.5</c:v>
                </c:pt>
                <c:pt idx="5">
                  <c:v>106.5</c:v>
                </c:pt>
                <c:pt idx="6">
                  <c:v>105.5</c:v>
                </c:pt>
                <c:pt idx="7">
                  <c:v>112.5</c:v>
                </c:pt>
                <c:pt idx="8">
                  <c:v>104.25</c:v>
                </c:pt>
                <c:pt idx="9">
                  <c:v>111.75</c:v>
                </c:pt>
                <c:pt idx="10">
                  <c:v>102.75</c:v>
                </c:pt>
                <c:pt idx="11">
                  <c:v>104</c:v>
                </c:pt>
                <c:pt idx="12">
                  <c:v>100.25</c:v>
                </c:pt>
                <c:pt idx="13">
                  <c:v>100.5</c:v>
                </c:pt>
                <c:pt idx="14">
                  <c:v>101</c:v>
                </c:pt>
                <c:pt idx="15">
                  <c:v>100.25</c:v>
                </c:pt>
                <c:pt idx="16">
                  <c:v>101.5</c:v>
                </c:pt>
                <c:pt idx="17">
                  <c:v>103.5</c:v>
                </c:pt>
                <c:pt idx="18">
                  <c:v>101.25</c:v>
                </c:pt>
                <c:pt idx="19">
                  <c:v>98.75</c:v>
                </c:pt>
                <c:pt idx="20">
                  <c:v>99.75</c:v>
                </c:pt>
                <c:pt idx="21">
                  <c:v>101.25</c:v>
                </c:pt>
                <c:pt idx="22">
                  <c:v>99.75</c:v>
                </c:pt>
                <c:pt idx="23">
                  <c:v>101.25</c:v>
                </c:pt>
                <c:pt idx="24">
                  <c:v>106.88759231567383</c:v>
                </c:pt>
                <c:pt idx="25">
                  <c:v>110.67204666137695</c:v>
                </c:pt>
                <c:pt idx="26">
                  <c:v>103.7840747833252</c:v>
                </c:pt>
                <c:pt idx="27">
                  <c:v>111.74190521240234</c:v>
                </c:pt>
                <c:pt idx="28">
                  <c:v>98.484773635864258</c:v>
                </c:pt>
                <c:pt idx="29">
                  <c:v>109.53887748718262</c:v>
                </c:pt>
                <c:pt idx="30">
                  <c:v>100.11125373840332</c:v>
                </c:pt>
                <c:pt idx="31">
                  <c:v>105.47141075134277</c:v>
                </c:pt>
                <c:pt idx="32">
                  <c:v>105.89458084106445</c:v>
                </c:pt>
                <c:pt idx="33">
                  <c:v>112.41485977172852</c:v>
                </c:pt>
                <c:pt idx="34">
                  <c:v>97.484157562255859</c:v>
                </c:pt>
                <c:pt idx="35">
                  <c:v>102.00257682800293</c:v>
                </c:pt>
              </c:numCache>
            </c:numRef>
          </c:yVal>
          <c:smooth val="0"/>
          <c:extLst>
            <c:ext xmlns:c16="http://schemas.microsoft.com/office/drawing/2014/chart" uri="{C3380CC4-5D6E-409C-BE32-E72D297353CC}">
              <c16:uniqueId val="{00000008-DBFA-49E3-B822-405CEB06AF93}"/>
            </c:ext>
          </c:extLst>
        </c:ser>
        <c:ser>
          <c:idx val="9"/>
          <c:order val="9"/>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DATE'!$L$94:$L$129</c:f>
              <c:numCache>
                <c:formatCode>0</c:formatCode>
                <c:ptCount val="36"/>
                <c:pt idx="0">
                  <c:v>86.75</c:v>
                </c:pt>
                <c:pt idx="1">
                  <c:v>79</c:v>
                </c:pt>
                <c:pt idx="2">
                  <c:v>78.75</c:v>
                </c:pt>
                <c:pt idx="4">
                  <c:v>85.5</c:v>
                </c:pt>
                <c:pt idx="6">
                  <c:v>83.5</c:v>
                </c:pt>
                <c:pt idx="8">
                  <c:v>76</c:v>
                </c:pt>
                <c:pt idx="10">
                  <c:v>86</c:v>
                </c:pt>
                <c:pt idx="12">
                  <c:v>79.25</c:v>
                </c:pt>
                <c:pt idx="14">
                  <c:v>86.5</c:v>
                </c:pt>
                <c:pt idx="15">
                  <c:v>77</c:v>
                </c:pt>
                <c:pt idx="17">
                  <c:v>82</c:v>
                </c:pt>
                <c:pt idx="19">
                  <c:v>81.75</c:v>
                </c:pt>
                <c:pt idx="20">
                  <c:v>74.75</c:v>
                </c:pt>
                <c:pt idx="23">
                  <c:v>76.25</c:v>
                </c:pt>
                <c:pt idx="27">
                  <c:v>78.747274398803711</c:v>
                </c:pt>
                <c:pt idx="28">
                  <c:v>85.348306655883789</c:v>
                </c:pt>
                <c:pt idx="29">
                  <c:v>86.131834030151367</c:v>
                </c:pt>
                <c:pt idx="30">
                  <c:v>80.407617568969727</c:v>
                </c:pt>
                <c:pt idx="31">
                  <c:v>80.784255981445313</c:v>
                </c:pt>
                <c:pt idx="32">
                  <c:v>70.038265228271484</c:v>
                </c:pt>
                <c:pt idx="33">
                  <c:v>77.724071502685547</c:v>
                </c:pt>
                <c:pt idx="34">
                  <c:v>79.456445693969727</c:v>
                </c:pt>
                <c:pt idx="35">
                  <c:v>78.370267868041992</c:v>
                </c:pt>
              </c:numCache>
            </c:numRef>
          </c:yVal>
          <c:smooth val="0"/>
          <c:extLst>
            <c:ext xmlns:c16="http://schemas.microsoft.com/office/drawing/2014/chart" uri="{C3380CC4-5D6E-409C-BE32-E72D297353CC}">
              <c16:uniqueId val="{00000009-DBFA-49E3-B822-405CEB06AF93}"/>
            </c:ext>
          </c:extLst>
        </c:ser>
        <c:ser>
          <c:idx val="10"/>
          <c:order val="10"/>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DATE'!$M$94:$M$129</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A-DBFA-49E3-B822-405CEB06AF93}"/>
            </c:ext>
          </c:extLst>
        </c:ser>
        <c:ser>
          <c:idx val="11"/>
          <c:order val="11"/>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'get DATE'!$N$94:$N$129</c:f>
              <c:numCache>
                <c:formatCode>0</c:formatCode>
                <c:ptCount val="36"/>
                <c:pt idx="0">
                  <c:v>75.75</c:v>
                </c:pt>
                <c:pt idx="1">
                  <c:v>68.5</c:v>
                </c:pt>
                <c:pt idx="2">
                  <c:v>71.25</c:v>
                </c:pt>
                <c:pt idx="4">
                  <c:v>79</c:v>
                </c:pt>
                <c:pt idx="6">
                  <c:v>80.25</c:v>
                </c:pt>
                <c:pt idx="8">
                  <c:v>74.25</c:v>
                </c:pt>
                <c:pt idx="10">
                  <c:v>77.5</c:v>
                </c:pt>
                <c:pt idx="12">
                  <c:v>77</c:v>
                </c:pt>
                <c:pt idx="14">
                  <c:v>79.5</c:v>
                </c:pt>
                <c:pt idx="15">
                  <c:v>78.25</c:v>
                </c:pt>
                <c:pt idx="17">
                  <c:v>79.75</c:v>
                </c:pt>
                <c:pt idx="19">
                  <c:v>77.5</c:v>
                </c:pt>
                <c:pt idx="20">
                  <c:v>76.5</c:v>
                </c:pt>
                <c:pt idx="23">
                  <c:v>74.25</c:v>
                </c:pt>
                <c:pt idx="27">
                  <c:v>78.950393676757813</c:v>
                </c:pt>
                <c:pt idx="28">
                  <c:v>89.861175537109375</c:v>
                </c:pt>
                <c:pt idx="29">
                  <c:v>82.116786956787109</c:v>
                </c:pt>
                <c:pt idx="30">
                  <c:v>78.453987121582031</c:v>
                </c:pt>
                <c:pt idx="31">
                  <c:v>83.166549682617188</c:v>
                </c:pt>
                <c:pt idx="32">
                  <c:v>76.670093536376953</c:v>
                </c:pt>
                <c:pt idx="33">
                  <c:v>80.501258850097656</c:v>
                </c:pt>
                <c:pt idx="34">
                  <c:v>76.751565933227539</c:v>
                </c:pt>
                <c:pt idx="35">
                  <c:v>75.451517105102539</c:v>
                </c:pt>
              </c:numCache>
            </c:numRef>
          </c:yVal>
          <c:smooth val="0"/>
          <c:extLst>
            <c:ext xmlns:c16="http://schemas.microsoft.com/office/drawing/2014/chart" uri="{C3380CC4-5D6E-409C-BE32-E72D297353CC}">
              <c16:uniqueId val="{0000000B-DBFA-49E3-B822-405CEB06AF93}"/>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A vs B</c:v>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31604220365997926"/>
                  <c:y val="-1.1251093613298338E-2"/>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'get DATE'!$C$194:$N$194</c:f>
              <c:numCache>
                <c:formatCode>0</c:formatCode>
                <c:ptCount val="12"/>
                <c:pt idx="0">
                  <c:v>92.3198447231877</c:v>
                </c:pt>
                <c:pt idx="1">
                  <c:v>104.19791467743272</c:v>
                </c:pt>
                <c:pt idx="2">
                  <c:v>103.56408892845474</c:v>
                </c:pt>
                <c:pt idx="3">
                  <c:v>83.581343594518856</c:v>
                </c:pt>
                <c:pt idx="4">
                  <c:v>82.761635849344671</c:v>
                </c:pt>
                <c:pt idx="5">
                  <c:v>85.018442178346717</c:v>
                </c:pt>
                <c:pt idx="6">
                  <c:v>86.485221107410396</c:v>
                </c:pt>
                <c:pt idx="7">
                  <c:v>101.04919827862096</c:v>
                </c:pt>
                <c:pt idx="8">
                  <c:v>100</c:v>
                </c:pt>
                <c:pt idx="9">
                  <c:v>77.953834869018834</c:v>
                </c:pt>
                <c:pt idx="10">
                  <c:v>93.737613239250024</c:v>
                </c:pt>
                <c:pt idx="11">
                  <c:v>71.353482100532318</c:v>
                </c:pt>
              </c:numCache>
            </c:numRef>
          </c:xVal>
          <c:yVal>
            <c:numRef>
              <c:f>'get DATE'!$C$195:$N$195</c:f>
              <c:numCache>
                <c:formatCode>0</c:formatCode>
                <c:ptCount val="12"/>
                <c:pt idx="0">
                  <c:v>94.41916924835509</c:v>
                </c:pt>
                <c:pt idx="1">
                  <c:v>109.80465934578031</c:v>
                </c:pt>
                <c:pt idx="3">
                  <c:v>87.421229331221753</c:v>
                </c:pt>
                <c:pt idx="4">
                  <c:v>88.07905982047923</c:v>
                </c:pt>
                <c:pt idx="5">
                  <c:v>85.160974821846807</c:v>
                </c:pt>
                <c:pt idx="6">
                  <c:v>82.744923257379767</c:v>
                </c:pt>
                <c:pt idx="7">
                  <c:v>105.60684166385931</c:v>
                </c:pt>
                <c:pt idx="8">
                  <c:v>100</c:v>
                </c:pt>
                <c:pt idx="9">
                  <c:v>79.108823154857305</c:v>
                </c:pt>
                <c:pt idx="10">
                  <c:v>99.268127718718915</c:v>
                </c:pt>
                <c:pt idx="11">
                  <c:v>77.019275655912082</c:v>
                </c:pt>
              </c:numCache>
            </c:numRef>
          </c:yVal>
          <c:smooth val="0"/>
          <c:extLst>
            <c:ext xmlns:c16="http://schemas.microsoft.com/office/drawing/2014/chart" uri="{C3380CC4-5D6E-409C-BE32-E72D297353CC}">
              <c16:uniqueId val="{00000001-D1AA-4209-8DD7-F01F30132F1D}"/>
            </c:ext>
          </c:extLst>
        </c:ser>
        <c:ser>
          <c:idx val="1"/>
          <c:order val="1"/>
          <c:tx>
            <c:v>A vs C</c:v>
          </c:tx>
          <c:spPr>
            <a:ln w="19050"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30555243936292409"/>
                  <c:y val="0.43254082822980461"/>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'get DATE'!$C$194:$N$194</c:f>
              <c:numCache>
                <c:formatCode>0</c:formatCode>
                <c:ptCount val="12"/>
                <c:pt idx="0">
                  <c:v>92.3198447231877</c:v>
                </c:pt>
                <c:pt idx="1">
                  <c:v>104.19791467743272</c:v>
                </c:pt>
                <c:pt idx="2">
                  <c:v>103.56408892845474</c:v>
                </c:pt>
                <c:pt idx="3">
                  <c:v>83.581343594518856</c:v>
                </c:pt>
                <c:pt idx="4">
                  <c:v>82.761635849344671</c:v>
                </c:pt>
                <c:pt idx="5">
                  <c:v>85.018442178346717</c:v>
                </c:pt>
                <c:pt idx="6">
                  <c:v>86.485221107410396</c:v>
                </c:pt>
                <c:pt idx="7">
                  <c:v>101.04919827862096</c:v>
                </c:pt>
                <c:pt idx="8">
                  <c:v>100</c:v>
                </c:pt>
                <c:pt idx="9">
                  <c:v>77.953834869018834</c:v>
                </c:pt>
                <c:pt idx="10">
                  <c:v>93.737613239250024</c:v>
                </c:pt>
                <c:pt idx="11">
                  <c:v>71.353482100532318</c:v>
                </c:pt>
              </c:numCache>
            </c:numRef>
          </c:xVal>
          <c:yVal>
            <c:numRef>
              <c:f>'get DATE'!$C$196:$N$196</c:f>
              <c:numCache>
                <c:formatCode>0</c:formatCode>
                <c:ptCount val="12"/>
                <c:pt idx="0">
                  <c:v>92.943406217326398</c:v>
                </c:pt>
                <c:pt idx="1">
                  <c:v>114.26359029992214</c:v>
                </c:pt>
                <c:pt idx="5">
                  <c:v>93.525839260200158</c:v>
                </c:pt>
                <c:pt idx="6">
                  <c:v>81.182096308881981</c:v>
                </c:pt>
                <c:pt idx="7">
                  <c:v>111.7002642905</c:v>
                </c:pt>
                <c:pt idx="8">
                  <c:v>100</c:v>
                </c:pt>
                <c:pt idx="9">
                  <c:v>76.255071207035854</c:v>
                </c:pt>
                <c:pt idx="10">
                  <c:v>95.108166516622092</c:v>
                </c:pt>
                <c:pt idx="11">
                  <c:v>76.755397369162651</c:v>
                </c:pt>
              </c:numCache>
            </c:numRef>
          </c:yVal>
          <c:smooth val="0"/>
          <c:extLst>
            <c:ext xmlns:c16="http://schemas.microsoft.com/office/drawing/2014/chart" uri="{C3380CC4-5D6E-409C-BE32-E72D297353CC}">
              <c16:uniqueId val="{00000003-D1AA-4209-8DD7-F01F30132F1D}"/>
            </c:ext>
          </c:extLst>
        </c:ser>
        <c:ser>
          <c:idx val="2"/>
          <c:order val="2"/>
          <c:tx>
            <c:v>B vs C</c:v>
          </c:tx>
          <c:spPr>
            <a:ln w="19050" cap="rnd">
              <a:solidFill>
                <a:schemeClr val="accent3"/>
              </a:solid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35460915685505923"/>
                  <c:y val="0.16666666666666666"/>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'get DATE'!$C$195:$N$195</c:f>
              <c:numCache>
                <c:formatCode>0</c:formatCode>
                <c:ptCount val="12"/>
                <c:pt idx="0">
                  <c:v>94.41916924835509</c:v>
                </c:pt>
                <c:pt idx="1">
                  <c:v>109.80465934578031</c:v>
                </c:pt>
                <c:pt idx="3">
                  <c:v>87.421229331221753</c:v>
                </c:pt>
                <c:pt idx="4">
                  <c:v>88.07905982047923</c:v>
                </c:pt>
                <c:pt idx="5">
                  <c:v>85.160974821846807</c:v>
                </c:pt>
                <c:pt idx="6">
                  <c:v>82.744923257379767</c:v>
                </c:pt>
                <c:pt idx="7">
                  <c:v>105.60684166385931</c:v>
                </c:pt>
                <c:pt idx="8">
                  <c:v>100</c:v>
                </c:pt>
                <c:pt idx="9">
                  <c:v>79.108823154857305</c:v>
                </c:pt>
                <c:pt idx="10">
                  <c:v>99.268127718718915</c:v>
                </c:pt>
                <c:pt idx="11">
                  <c:v>77.019275655912082</c:v>
                </c:pt>
              </c:numCache>
            </c:numRef>
          </c:xVal>
          <c:yVal>
            <c:numRef>
              <c:f>'get DATE'!$C$196:$N$196</c:f>
              <c:numCache>
                <c:formatCode>0</c:formatCode>
                <c:ptCount val="12"/>
                <c:pt idx="0">
                  <c:v>92.943406217326398</c:v>
                </c:pt>
                <c:pt idx="1">
                  <c:v>114.26359029992214</c:v>
                </c:pt>
                <c:pt idx="5">
                  <c:v>93.525839260200158</c:v>
                </c:pt>
                <c:pt idx="6">
                  <c:v>81.182096308881981</c:v>
                </c:pt>
                <c:pt idx="7">
                  <c:v>111.7002642905</c:v>
                </c:pt>
                <c:pt idx="8">
                  <c:v>100</c:v>
                </c:pt>
                <c:pt idx="9">
                  <c:v>76.255071207035854</c:v>
                </c:pt>
                <c:pt idx="10">
                  <c:v>95.108166516622092</c:v>
                </c:pt>
                <c:pt idx="11">
                  <c:v>76.755397369162651</c:v>
                </c:pt>
              </c:numCache>
            </c:numRef>
          </c:yVal>
          <c:smooth val="0"/>
          <c:extLst>
            <c:ext xmlns:c16="http://schemas.microsoft.com/office/drawing/2014/chart" uri="{C3380CC4-5D6E-409C-BE32-E72D297353CC}">
              <c16:uniqueId val="{00000005-D1AA-4209-8DD7-F01F30132F1D}"/>
            </c:ext>
          </c:extLst>
        </c:ser>
        <c:dLbls>
          <c:showLegendKey val="0"/>
          <c:showVal val="0"/>
          <c:showCatName val="0"/>
          <c:showSerName val="0"/>
          <c:showPercent val="0"/>
          <c:showBubbleSize val="0"/>
        </c:dLbls>
        <c:axId val="759774792"/>
        <c:axId val="759775512"/>
      </c:scatterChart>
      <c:valAx>
        <c:axId val="759774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75512"/>
        <c:crosses val="autoZero"/>
        <c:crossBetween val="midCat"/>
      </c:valAx>
      <c:valAx>
        <c:axId val="759775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747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'[1]Pivot reproducibility'!$B$422</c:f>
              <c:strCache>
                <c:ptCount val="1"/>
                <c:pt idx="0">
                  <c:v>V Steel - A</c:v>
                </c:pt>
              </c:strCache>
            </c:strRef>
          </c:tx>
          <c:spPr>
            <a:ln w="19050" cap="rnd">
              <a:solidFill>
                <a:schemeClr val="accent1"/>
              </a:solidFill>
              <a:round/>
            </a:ln>
            <a:effectLst/>
          </c:spPr>
          <c:marker>
            <c:symbol val="none"/>
          </c:marker>
          <c:xVal>
            <c:numRef>
              <c:f>'[1]Pivot reproducibility'!$A$423:$A$431</c:f>
              <c:numCache>
                <c:formatCode>General</c:formatCode>
                <c:ptCount val="9"/>
                <c:pt idx="0">
                  <c:v>1</c:v>
                </c:pt>
                <c:pt idx="1">
                  <c:v>1.03</c:v>
                </c:pt>
                <c:pt idx="2">
                  <c:v>1.07</c:v>
                </c:pt>
                <c:pt idx="3">
                  <c:v>1.1299999999999999</c:v>
                </c:pt>
                <c:pt idx="4">
                  <c:v>1.1599999999999999</c:v>
                </c:pt>
                <c:pt idx="5">
                  <c:v>1.21</c:v>
                </c:pt>
                <c:pt idx="6">
                  <c:v>1.25</c:v>
                </c:pt>
                <c:pt idx="7">
                  <c:v>1.3</c:v>
                </c:pt>
                <c:pt idx="8">
                  <c:v>1.34</c:v>
                </c:pt>
              </c:numCache>
            </c:numRef>
          </c:xVal>
          <c:yVal>
            <c:numRef>
              <c:f>'[1]Pivot reproducibility'!$B$423:$B$431</c:f>
              <c:numCache>
                <c:formatCode>General</c:formatCode>
                <c:ptCount val="9"/>
                <c:pt idx="0">
                  <c:v>68.039186706969133</c:v>
                </c:pt>
                <c:pt idx="1">
                  <c:v>70.080362308178209</c:v>
                </c:pt>
                <c:pt idx="2">
                  <c:v>72.801929776456973</c:v>
                </c:pt>
                <c:pt idx="3">
                  <c:v>76.884280978875111</c:v>
                </c:pt>
                <c:pt idx="4">
                  <c:v>78.925456580084187</c:v>
                </c:pt>
                <c:pt idx="5">
                  <c:v>82.327415915432653</c:v>
                </c:pt>
                <c:pt idx="6">
                  <c:v>85.048983383711416</c:v>
                </c:pt>
                <c:pt idx="7">
                  <c:v>88.450942719059881</c:v>
                </c:pt>
                <c:pt idx="8">
                  <c:v>91.172510187338645</c:v>
                </c:pt>
              </c:numCache>
            </c:numRef>
          </c:yVal>
          <c:smooth val="0"/>
          <c:extLst>
            <c:ext xmlns:c16="http://schemas.microsoft.com/office/drawing/2014/chart" uri="{C3380CC4-5D6E-409C-BE32-E72D297353CC}">
              <c16:uniqueId val="{00000000-4949-4CE5-ACC6-D7C413A464C3}"/>
            </c:ext>
          </c:extLst>
        </c:ser>
        <c:ser>
          <c:idx val="1"/>
          <c:order val="1"/>
          <c:tx>
            <c:strRef>
              <c:f>'get DATE'!$C$422</c:f>
              <c:strCache>
                <c:ptCount val="1"/>
                <c:pt idx="0">
                  <c:v>V Steel - B</c:v>
                </c:pt>
              </c:strCache>
            </c:strRef>
          </c:tx>
          <c:spPr>
            <a:ln w="19050" cap="rnd">
              <a:solidFill>
                <a:schemeClr val="accent3"/>
              </a:solidFill>
              <a:prstDash val="dash"/>
              <a:round/>
            </a:ln>
            <a:effectLst/>
          </c:spPr>
          <c:marker>
            <c:symbol val="none"/>
          </c:marker>
          <c:xVal>
            <c:numRef>
              <c:f>'get DATE'!$A$423:$A$431</c:f>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f>'get DATE'!$C$423:$C$431</c:f>
              <c:numCache>
                <c:formatCode>0</c:formatCode>
                <c:ptCount val="9"/>
                <c:pt idx="0">
                  <c:v>70.256773677064388</c:v>
                </c:pt>
                <c:pt idx="1">
                  <c:v>72.364476887376327</c:v>
                </c:pt>
                <c:pt idx="2">
                  <c:v>75.174747834458898</c:v>
                </c:pt>
                <c:pt idx="3">
                  <c:v>79.390154255082749</c:v>
                </c:pt>
                <c:pt idx="4">
                  <c:v>81.497857465394688</c:v>
                </c:pt>
                <c:pt idx="5">
                  <c:v>85.010696149247906</c:v>
                </c:pt>
                <c:pt idx="6">
                  <c:v>87.820967096330492</c:v>
                </c:pt>
                <c:pt idx="7">
                  <c:v>91.33380578018371</c:v>
                </c:pt>
                <c:pt idx="8">
                  <c:v>94.144076727266281</c:v>
                </c:pt>
              </c:numCache>
            </c:numRef>
          </c:yVal>
          <c:smooth val="0"/>
          <c:extLst>
            <c:ext xmlns:c16="http://schemas.microsoft.com/office/drawing/2014/chart" uri="{C3380CC4-5D6E-409C-BE32-E72D297353CC}">
              <c16:uniqueId val="{00000001-4949-4CE5-ACC6-D7C413A464C3}"/>
            </c:ext>
          </c:extLst>
        </c:ser>
        <c:ser>
          <c:idx val="2"/>
          <c:order val="2"/>
          <c:tx>
            <c:strRef>
              <c:f>'get DATE'!$D$422</c:f>
              <c:strCache>
                <c:ptCount val="1"/>
                <c:pt idx="0">
                  <c:v>V Steel - C</c:v>
                </c:pt>
              </c:strCache>
            </c:strRef>
          </c:tx>
          <c:spPr>
            <a:ln w="19050" cap="rnd">
              <a:solidFill>
                <a:schemeClr val="accent3"/>
              </a:solidFill>
              <a:prstDash val="sysDash"/>
              <a:round/>
            </a:ln>
            <a:effectLst/>
          </c:spPr>
          <c:marker>
            <c:symbol val="none"/>
          </c:marker>
          <c:xVal>
            <c:numRef>
              <c:f>'get DATE'!$A$423:$A$431</c:f>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f>'get DATE'!$D$423:$D$431</c:f>
              <c:numCache>
                <c:formatCode>0</c:formatCode>
                <c:ptCount val="9"/>
                <c:pt idx="0">
                  <c:v>65.868588349495496</c:v>
                </c:pt>
                <c:pt idx="1">
                  <c:v>67.844645999980358</c:v>
                </c:pt>
                <c:pt idx="2">
                  <c:v>70.479389533960187</c:v>
                </c:pt>
                <c:pt idx="3">
                  <c:v>74.43150483492991</c:v>
                </c:pt>
                <c:pt idx="4">
                  <c:v>76.407562485414772</c:v>
                </c:pt>
                <c:pt idx="5">
                  <c:v>79.700991902889555</c:v>
                </c:pt>
                <c:pt idx="6">
                  <c:v>82.335735436869371</c:v>
                </c:pt>
                <c:pt idx="7">
                  <c:v>85.629164854344154</c:v>
                </c:pt>
                <c:pt idx="8">
                  <c:v>88.263908388323969</c:v>
                </c:pt>
              </c:numCache>
            </c:numRef>
          </c:yVal>
          <c:smooth val="0"/>
          <c:extLst>
            <c:ext xmlns:c16="http://schemas.microsoft.com/office/drawing/2014/chart" uri="{C3380CC4-5D6E-409C-BE32-E72D297353CC}">
              <c16:uniqueId val="{00000002-4949-4CE5-ACC6-D7C413A464C3}"/>
            </c:ext>
          </c:extLst>
        </c:ser>
        <c:ser>
          <c:idx val="3"/>
          <c:order val="3"/>
          <c:tx>
            <c:strRef>
              <c:f>'get DATE'!$E$422</c:f>
              <c:strCache>
                <c:ptCount val="1"/>
                <c:pt idx="0">
                  <c:v>Primacy - A</c:v>
                </c:pt>
              </c:strCache>
            </c:strRef>
          </c:tx>
          <c:spPr>
            <a:ln w="19050" cap="rnd">
              <a:solidFill>
                <a:schemeClr val="accent5"/>
              </a:solidFill>
              <a:round/>
            </a:ln>
            <a:effectLst/>
          </c:spPr>
          <c:marker>
            <c:symbol val="none"/>
          </c:marker>
          <c:xVal>
            <c:numRef>
              <c:f>'get DATE'!$A$423:$A$431</c:f>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f>'get DATE'!$E$423:$E$431</c:f>
              <c:numCache>
                <c:formatCode>0</c:formatCode>
                <c:ptCount val="9"/>
                <c:pt idx="0">
                  <c:v>74.308712446738028</c:v>
                </c:pt>
                <c:pt idx="1">
                  <c:v>76.537973820140166</c:v>
                </c:pt>
                <c:pt idx="2">
                  <c:v>79.510322318009699</c:v>
                </c:pt>
                <c:pt idx="3">
                  <c:v>83.968845064813962</c:v>
                </c:pt>
                <c:pt idx="4">
                  <c:v>86.198106438216101</c:v>
                </c:pt>
                <c:pt idx="5">
                  <c:v>89.913542060553013</c:v>
                </c:pt>
                <c:pt idx="6">
                  <c:v>92.885890558422531</c:v>
                </c:pt>
                <c:pt idx="7">
                  <c:v>96.601326180759443</c:v>
                </c:pt>
                <c:pt idx="8">
                  <c:v>99.573674678628961</c:v>
                </c:pt>
              </c:numCache>
            </c:numRef>
          </c:yVal>
          <c:smooth val="0"/>
          <c:extLst>
            <c:ext xmlns:c16="http://schemas.microsoft.com/office/drawing/2014/chart" uri="{C3380CC4-5D6E-409C-BE32-E72D297353CC}">
              <c16:uniqueId val="{00000003-4949-4CE5-ACC6-D7C413A464C3}"/>
            </c:ext>
          </c:extLst>
        </c:ser>
        <c:ser>
          <c:idx val="4"/>
          <c:order val="4"/>
          <c:tx>
            <c:strRef>
              <c:f>'get DATE'!$F$422</c:f>
              <c:strCache>
                <c:ptCount val="1"/>
                <c:pt idx="0">
                  <c:v>Primacy - B</c:v>
                </c:pt>
              </c:strCache>
            </c:strRef>
          </c:tx>
          <c:spPr>
            <a:ln w="19050" cap="rnd">
              <a:solidFill>
                <a:schemeClr val="accent5"/>
              </a:solidFill>
              <a:prstDash val="dash"/>
              <a:round/>
            </a:ln>
            <a:effectLst/>
          </c:spPr>
          <c:marker>
            <c:symbol val="none"/>
          </c:marker>
          <c:xVal>
            <c:numRef>
              <c:f>'get DATE'!$A$423:$A$431</c:f>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f>'get DATE'!$F$423:$F$431</c:f>
              <c:numCache>
                <c:formatCode>0</c:formatCode>
                <c:ptCount val="9"/>
                <c:pt idx="0">
                  <c:v>72.146057299566124</c:v>
                </c:pt>
                <c:pt idx="1">
                  <c:v>74.310439018553112</c:v>
                </c:pt>
                <c:pt idx="2">
                  <c:v>77.196281310535753</c:v>
                </c:pt>
                <c:pt idx="3">
                  <c:v>81.525044748509714</c:v>
                </c:pt>
                <c:pt idx="4">
                  <c:v>83.689426467496702</c:v>
                </c:pt>
                <c:pt idx="5">
                  <c:v>87.29672933247501</c:v>
                </c:pt>
                <c:pt idx="6">
                  <c:v>90.182571624457651</c:v>
                </c:pt>
                <c:pt idx="7">
                  <c:v>93.78987448943596</c:v>
                </c:pt>
                <c:pt idx="8">
                  <c:v>96.675716781418615</c:v>
                </c:pt>
              </c:numCache>
            </c:numRef>
          </c:yVal>
          <c:smooth val="0"/>
          <c:extLst>
            <c:ext xmlns:c16="http://schemas.microsoft.com/office/drawing/2014/chart" uri="{C3380CC4-5D6E-409C-BE32-E72D297353CC}">
              <c16:uniqueId val="{00000004-4949-4CE5-ACC6-D7C413A464C3}"/>
            </c:ext>
          </c:extLst>
        </c:ser>
        <c:ser>
          <c:idx val="5"/>
          <c:order val="5"/>
          <c:tx>
            <c:strRef>
              <c:f>'get DATE'!$G$422</c:f>
              <c:strCache>
                <c:ptCount val="1"/>
                <c:pt idx="0">
                  <c:v>Primacy - C</c:v>
                </c:pt>
              </c:strCache>
            </c:strRef>
          </c:tx>
          <c:spPr>
            <a:ln w="19050" cap="rnd">
              <a:solidFill>
                <a:schemeClr val="accent5"/>
              </a:solidFill>
              <a:prstDash val="sysDash"/>
              <a:round/>
            </a:ln>
            <a:effectLst/>
          </c:spPr>
          <c:marker>
            <c:symbol val="none"/>
          </c:marker>
          <c:xVal>
            <c:numRef>
              <c:f>'get DATE'!$A$423:$A$431</c:f>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f>'get DATE'!$G$423:$G$431</c:f>
              <c:numCache>
                <c:formatCode>0</c:formatCode>
                <c:ptCount val="9"/>
                <c:pt idx="0">
                  <c:v>65.370094380044705</c:v>
                </c:pt>
                <c:pt idx="1">
                  <c:v>67.331197211446053</c:v>
                </c:pt>
                <c:pt idx="2">
                  <c:v>69.946000986647832</c:v>
                </c:pt>
                <c:pt idx="3">
                  <c:v>73.868206649450514</c:v>
                </c:pt>
                <c:pt idx="4">
                  <c:v>75.829309480851848</c:v>
                </c:pt>
                <c:pt idx="5">
                  <c:v>79.097814199854085</c:v>
                </c:pt>
                <c:pt idx="6">
                  <c:v>81.712617975055878</c:v>
                </c:pt>
                <c:pt idx="7">
                  <c:v>84.981122694058115</c:v>
                </c:pt>
                <c:pt idx="8">
                  <c:v>87.595926469259908</c:v>
                </c:pt>
              </c:numCache>
            </c:numRef>
          </c:yVal>
          <c:smooth val="0"/>
          <c:extLst>
            <c:ext xmlns:c16="http://schemas.microsoft.com/office/drawing/2014/chart" uri="{C3380CC4-5D6E-409C-BE32-E72D297353CC}">
              <c16:uniqueId val="{00000005-4949-4CE5-ACC6-D7C413A464C3}"/>
            </c:ext>
          </c:extLst>
        </c:ser>
        <c:ser>
          <c:idx val="6"/>
          <c:order val="6"/>
          <c:tx>
            <c:strRef>
              <c:f>'get DATE'!$H$422</c:f>
              <c:strCache>
                <c:ptCount val="1"/>
                <c:pt idx="0">
                  <c:v>Conti Control - A</c:v>
                </c:pt>
              </c:strCache>
            </c:strRef>
          </c:tx>
          <c:spPr>
            <a:ln w="19050" cap="rnd">
              <a:solidFill>
                <a:schemeClr val="accent2"/>
              </a:solidFill>
              <a:round/>
            </a:ln>
            <a:effectLst/>
          </c:spPr>
          <c:marker>
            <c:symbol val="none"/>
          </c:marker>
          <c:xVal>
            <c:numRef>
              <c:f>'get DATE'!$A$423:$A$431</c:f>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f>'get DATE'!$H$423:$H$431</c:f>
              <c:numCache>
                <c:formatCode>0</c:formatCode>
                <c:ptCount val="9"/>
                <c:pt idx="0">
                  <c:v>96.99321573272006</c:v>
                </c:pt>
                <c:pt idx="1">
                  <c:v>99.903012204701668</c:v>
                </c:pt>
                <c:pt idx="2">
                  <c:v>103.78274083401047</c:v>
                </c:pt>
                <c:pt idx="3">
                  <c:v>109.60233377797366</c:v>
                </c:pt>
                <c:pt idx="4">
                  <c:v>112.51213024995526</c:v>
                </c:pt>
                <c:pt idx="5">
                  <c:v>117.36179103659127</c:v>
                </c:pt>
                <c:pt idx="6">
                  <c:v>121.24151966590007</c:v>
                </c:pt>
                <c:pt idx="7">
                  <c:v>126.09118045253608</c:v>
                </c:pt>
                <c:pt idx="8">
                  <c:v>129.97090908184489</c:v>
                </c:pt>
              </c:numCache>
            </c:numRef>
          </c:yVal>
          <c:smooth val="0"/>
          <c:extLst>
            <c:ext xmlns:c16="http://schemas.microsoft.com/office/drawing/2014/chart" uri="{C3380CC4-5D6E-409C-BE32-E72D297353CC}">
              <c16:uniqueId val="{00000006-4949-4CE5-ACC6-D7C413A464C3}"/>
            </c:ext>
          </c:extLst>
        </c:ser>
        <c:ser>
          <c:idx val="7"/>
          <c:order val="7"/>
          <c:tx>
            <c:strRef>
              <c:f>'get DATE'!$I$422</c:f>
              <c:strCache>
                <c:ptCount val="1"/>
                <c:pt idx="0">
                  <c:v>Conti Control - B</c:v>
                </c:pt>
              </c:strCache>
            </c:strRef>
          </c:tx>
          <c:spPr>
            <a:ln w="19050" cap="rnd">
              <a:solidFill>
                <a:schemeClr val="accent2"/>
              </a:solidFill>
              <a:prstDash val="dash"/>
              <a:round/>
            </a:ln>
            <a:effectLst/>
          </c:spPr>
          <c:marker>
            <c:symbol val="none"/>
          </c:marker>
          <c:xVal>
            <c:numRef>
              <c:f>'get DATE'!$A$423:$A$431</c:f>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f>'get DATE'!$I$423:$I$431</c:f>
              <c:numCache>
                <c:formatCode>0</c:formatCode>
                <c:ptCount val="9"/>
                <c:pt idx="0">
                  <c:v>96.172511901419782</c:v>
                </c:pt>
                <c:pt idx="1">
                  <c:v>99.05768725846238</c:v>
                </c:pt>
                <c:pt idx="2">
                  <c:v>102.90458773451917</c:v>
                </c:pt>
                <c:pt idx="3">
                  <c:v>108.67493844860434</c:v>
                </c:pt>
                <c:pt idx="4">
                  <c:v>111.56011380564694</c:v>
                </c:pt>
                <c:pt idx="5">
                  <c:v>116.36873940071793</c:v>
                </c:pt>
                <c:pt idx="6">
                  <c:v>120.21563987677473</c:v>
                </c:pt>
                <c:pt idx="7">
                  <c:v>125.02426547184572</c:v>
                </c:pt>
                <c:pt idx="8">
                  <c:v>128.87116594790251</c:v>
                </c:pt>
              </c:numCache>
            </c:numRef>
          </c:yVal>
          <c:smooth val="0"/>
          <c:extLst>
            <c:ext xmlns:c16="http://schemas.microsoft.com/office/drawing/2014/chart" uri="{C3380CC4-5D6E-409C-BE32-E72D297353CC}">
              <c16:uniqueId val="{00000007-4949-4CE5-ACC6-D7C413A464C3}"/>
            </c:ext>
          </c:extLst>
        </c:ser>
        <c:ser>
          <c:idx val="8"/>
          <c:order val="8"/>
          <c:tx>
            <c:strRef>
              <c:f>'get DATE'!$J$422</c:f>
              <c:strCache>
                <c:ptCount val="1"/>
                <c:pt idx="0">
                  <c:v>Conti Control - C</c:v>
                </c:pt>
              </c:strCache>
            </c:strRef>
          </c:tx>
          <c:spPr>
            <a:ln w="19050" cap="rnd">
              <a:solidFill>
                <a:schemeClr val="accent2"/>
              </a:solidFill>
              <a:prstDash val="sysDash"/>
              <a:round/>
            </a:ln>
            <a:effectLst/>
          </c:spPr>
          <c:marker>
            <c:symbol val="none"/>
          </c:marker>
          <c:xVal>
            <c:numRef>
              <c:f>'get DATE'!$A$423:$A$431</c:f>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f>'get DATE'!$J$423:$J$431</c:f>
              <c:numCache>
                <c:formatCode>0</c:formatCode>
                <c:ptCount val="9"/>
                <c:pt idx="0">
                  <c:v>97.855071058395126</c:v>
                </c:pt>
                <c:pt idx="1">
                  <c:v>100.79072319014698</c:v>
                </c:pt>
                <c:pt idx="2">
                  <c:v>104.70492603248279</c:v>
                </c:pt>
                <c:pt idx="3">
                  <c:v>110.57623029598648</c:v>
                </c:pt>
                <c:pt idx="4">
                  <c:v>113.51188242773834</c:v>
                </c:pt>
                <c:pt idx="5">
                  <c:v>118.4046359806581</c:v>
                </c:pt>
                <c:pt idx="6">
                  <c:v>122.31883882299391</c:v>
                </c:pt>
                <c:pt idx="7">
                  <c:v>127.21159237591367</c:v>
                </c:pt>
                <c:pt idx="8">
                  <c:v>131.12579521824946</c:v>
                </c:pt>
              </c:numCache>
            </c:numRef>
          </c:yVal>
          <c:smooth val="0"/>
          <c:extLst>
            <c:ext xmlns:c16="http://schemas.microsoft.com/office/drawing/2014/chart" uri="{C3380CC4-5D6E-409C-BE32-E72D297353CC}">
              <c16:uniqueId val="{00000008-4949-4CE5-ACC6-D7C413A464C3}"/>
            </c:ext>
          </c:extLst>
        </c:ser>
        <c:ser>
          <c:idx val="9"/>
          <c:order val="9"/>
          <c:tx>
            <c:strRef>
              <c:f>'get DATE'!$K$434</c:f>
              <c:strCache>
                <c:ptCount val="1"/>
                <c:pt idx="0">
                  <c:v>Conti Control - historical</c:v>
                </c:pt>
              </c:strCache>
            </c:strRef>
          </c:tx>
          <c:spPr>
            <a:ln w="25400" cap="rnd" cmpd="dbl">
              <a:solidFill>
                <a:schemeClr val="accent2"/>
              </a:solidFill>
              <a:round/>
            </a:ln>
            <a:effectLst/>
          </c:spPr>
          <c:marker>
            <c:symbol val="none"/>
          </c:marker>
          <c:xVal>
            <c:numRef>
              <c:f>'get DATE'!$I$434:$I$435</c:f>
              <c:numCache>
                <c:formatCode>General</c:formatCode>
                <c:ptCount val="2"/>
                <c:pt idx="0">
                  <c:v>1</c:v>
                </c:pt>
                <c:pt idx="1">
                  <c:v>1.35</c:v>
                </c:pt>
              </c:numCache>
            </c:numRef>
          </c:xVal>
          <c:yVal>
            <c:numRef>
              <c:f>'get DATE'!$J$434:$J$435</c:f>
              <c:numCache>
                <c:formatCode>General</c:formatCode>
                <c:ptCount val="2"/>
                <c:pt idx="0">
                  <c:v>122</c:v>
                </c:pt>
                <c:pt idx="1">
                  <c:v>122</c:v>
                </c:pt>
              </c:numCache>
            </c:numRef>
          </c:yVal>
          <c:smooth val="0"/>
          <c:extLst>
            <c:ext xmlns:c16="http://schemas.microsoft.com/office/drawing/2014/chart" uri="{C3380CC4-5D6E-409C-BE32-E72D297353CC}">
              <c16:uniqueId val="{00000009-4949-4CE5-ACC6-D7C413A464C3}"/>
            </c:ext>
          </c:extLst>
        </c:ser>
        <c:ser>
          <c:idx val="10"/>
          <c:order val="10"/>
          <c:tx>
            <c:strRef>
              <c:f>'get DATE'!$K$437</c:f>
              <c:strCache>
                <c:ptCount val="1"/>
                <c:pt idx="0">
                  <c:v>Primacy - historical</c:v>
                </c:pt>
              </c:strCache>
            </c:strRef>
          </c:tx>
          <c:spPr>
            <a:ln w="25400" cap="rnd" cmpd="dbl">
              <a:solidFill>
                <a:schemeClr val="accent5">
                  <a:lumMod val="60000"/>
                </a:schemeClr>
              </a:solidFill>
              <a:round/>
            </a:ln>
            <a:effectLst/>
          </c:spPr>
          <c:marker>
            <c:symbol val="none"/>
          </c:marker>
          <c:xVal>
            <c:numRef>
              <c:f>'get DATE'!$I$437:$I$438</c:f>
              <c:numCache>
                <c:formatCode>General</c:formatCode>
                <c:ptCount val="2"/>
                <c:pt idx="0">
                  <c:v>1</c:v>
                </c:pt>
                <c:pt idx="1">
                  <c:v>1.35</c:v>
                </c:pt>
              </c:numCache>
            </c:numRef>
          </c:xVal>
          <c:yVal>
            <c:numRef>
              <c:f>'get DATE'!$J$437:$J$438</c:f>
              <c:numCache>
                <c:formatCode>General</c:formatCode>
                <c:ptCount val="2"/>
                <c:pt idx="0">
                  <c:v>81.900000000000006</c:v>
                </c:pt>
                <c:pt idx="1">
                  <c:v>81.900000000000006</c:v>
                </c:pt>
              </c:numCache>
            </c:numRef>
          </c:yVal>
          <c:smooth val="0"/>
          <c:extLst>
            <c:ext xmlns:c16="http://schemas.microsoft.com/office/drawing/2014/chart" uri="{C3380CC4-5D6E-409C-BE32-E72D297353CC}">
              <c16:uniqueId val="{0000000A-4949-4CE5-ACC6-D7C413A464C3}"/>
            </c:ext>
          </c:extLst>
        </c:ser>
        <c:ser>
          <c:idx val="11"/>
          <c:order val="11"/>
          <c:tx>
            <c:strRef>
              <c:f>'get DATE'!$K$440</c:f>
              <c:strCache>
                <c:ptCount val="1"/>
                <c:pt idx="0">
                  <c:v>V Steel - historical</c:v>
                </c:pt>
              </c:strCache>
            </c:strRef>
          </c:tx>
          <c:spPr>
            <a:ln w="25400" cap="rnd" cmpd="dbl">
              <a:solidFill>
                <a:schemeClr val="accent6">
                  <a:lumMod val="60000"/>
                </a:schemeClr>
              </a:solidFill>
              <a:round/>
            </a:ln>
            <a:effectLst/>
          </c:spPr>
          <c:marker>
            <c:symbol val="none"/>
          </c:marker>
          <c:xVal>
            <c:numRef>
              <c:f>'get DATE'!$I$440:$I$441</c:f>
              <c:numCache>
                <c:formatCode>General</c:formatCode>
                <c:ptCount val="2"/>
                <c:pt idx="0">
                  <c:v>1</c:v>
                </c:pt>
                <c:pt idx="1">
                  <c:v>1.35</c:v>
                </c:pt>
              </c:numCache>
            </c:numRef>
          </c:xVal>
          <c:yVal>
            <c:numRef>
              <c:f>'get DATE'!$J$440:$J$441</c:f>
              <c:numCache>
                <c:formatCode>General</c:formatCode>
                <c:ptCount val="2"/>
                <c:pt idx="0">
                  <c:v>79.099999999999994</c:v>
                </c:pt>
                <c:pt idx="1">
                  <c:v>79.099999999999994</c:v>
                </c:pt>
              </c:numCache>
            </c:numRef>
          </c:yVal>
          <c:smooth val="0"/>
          <c:extLst>
            <c:ext xmlns:c16="http://schemas.microsoft.com/office/drawing/2014/chart" uri="{C3380CC4-5D6E-409C-BE32-E72D297353CC}">
              <c16:uniqueId val="{0000000B-4949-4CE5-ACC6-D7C413A464C3}"/>
            </c:ext>
          </c:extLst>
        </c:ser>
        <c:dLbls>
          <c:showLegendKey val="0"/>
          <c:showVal val="0"/>
          <c:showCatName val="0"/>
          <c:showSerName val="0"/>
          <c:showPercent val="0"/>
          <c:showBubbleSize val="0"/>
        </c:dLbls>
        <c:axId val="1408628688"/>
        <c:axId val="1408624728"/>
      </c:scatterChart>
      <c:valAx>
        <c:axId val="1408628688"/>
        <c:scaling>
          <c:orientation val="minMax"/>
          <c:max val="1.35"/>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Assumed correlation factor SRTT 17" winter</a:t>
                </a:r>
                <a:r>
                  <a:rPr lang="en-US" baseline="0"/>
                  <a:t> / SRTT 14"</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624728"/>
        <c:crosses val="autoZero"/>
        <c:crossBetween val="midCat"/>
      </c:valAx>
      <c:valAx>
        <c:axId val="1408624728"/>
        <c:scaling>
          <c:orientation val="minMax"/>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recalculated rating - SGI vs SRTT 14" via SRTT17" winter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62868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'[1]Pivot reproducibility'!$B$422</c:f>
              <c:strCache>
                <c:ptCount val="1"/>
                <c:pt idx="0">
                  <c:v>V Steel - A</c:v>
                </c:pt>
              </c:strCache>
              <c:extLst xmlns:c15="http://schemas.microsoft.com/office/drawing/2012/chart"/>
            </c:strRef>
          </c:tx>
          <c:spPr>
            <a:ln w="19050" cap="rnd">
              <a:solidFill>
                <a:schemeClr val="accent1"/>
              </a:solidFill>
              <a:round/>
            </a:ln>
            <a:effectLst/>
          </c:spPr>
          <c:marker>
            <c:symbol val="none"/>
          </c:marker>
          <c:xVal>
            <c:numRef>
              <c:f>'[1]Pivot reproducibility'!$A$423:$A$431</c:f>
              <c:numCache>
                <c:formatCode>General</c:formatCode>
                <c:ptCount val="9"/>
                <c:pt idx="0">
                  <c:v>1</c:v>
                </c:pt>
                <c:pt idx="1">
                  <c:v>1.03</c:v>
                </c:pt>
                <c:pt idx="2">
                  <c:v>1.07</c:v>
                </c:pt>
                <c:pt idx="3">
                  <c:v>1.1299999999999999</c:v>
                </c:pt>
                <c:pt idx="4">
                  <c:v>1.1599999999999999</c:v>
                </c:pt>
                <c:pt idx="5">
                  <c:v>1.21</c:v>
                </c:pt>
                <c:pt idx="6">
                  <c:v>1.25</c:v>
                </c:pt>
                <c:pt idx="7">
                  <c:v>1.3</c:v>
                </c:pt>
                <c:pt idx="8">
                  <c:v>1.34</c:v>
                </c:pt>
              </c:numCache>
              <c:extLst xmlns:c15="http://schemas.microsoft.com/office/drawing/2012/chart"/>
            </c:numRef>
          </c:xVal>
          <c:yVal>
            <c:numRef>
              <c:f>'[1]Pivot reproducibility'!$B$423:$B$431</c:f>
              <c:numCache>
                <c:formatCode>General</c:formatCode>
                <c:ptCount val="9"/>
                <c:pt idx="0">
                  <c:v>68.039186706969133</c:v>
                </c:pt>
                <c:pt idx="1">
                  <c:v>70.080362308178209</c:v>
                </c:pt>
                <c:pt idx="2">
                  <c:v>72.801929776456973</c:v>
                </c:pt>
                <c:pt idx="3">
                  <c:v>76.884280978875111</c:v>
                </c:pt>
                <c:pt idx="4">
                  <c:v>78.925456580084187</c:v>
                </c:pt>
                <c:pt idx="5">
                  <c:v>82.327415915432653</c:v>
                </c:pt>
                <c:pt idx="6">
                  <c:v>85.048983383711416</c:v>
                </c:pt>
                <c:pt idx="7">
                  <c:v>88.450942719059881</c:v>
                </c:pt>
                <c:pt idx="8">
                  <c:v>91.172510187338645</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0-7D76-4FE5-ACFB-16A93D6DC2A4}"/>
            </c:ext>
          </c:extLst>
        </c:ser>
        <c:ser>
          <c:idx val="9"/>
          <c:order val="9"/>
          <c:tx>
            <c:strRef>
              <c:f>'get DATE'!$K$434</c:f>
              <c:strCache>
                <c:ptCount val="1"/>
                <c:pt idx="0">
                  <c:v>Conti Control - historical</c:v>
                </c:pt>
              </c:strCache>
            </c:strRef>
          </c:tx>
          <c:spPr>
            <a:ln w="25400" cap="rnd" cmpd="dbl">
              <a:solidFill>
                <a:schemeClr val="accent2"/>
              </a:solidFill>
              <a:round/>
            </a:ln>
            <a:effectLst/>
          </c:spPr>
          <c:marker>
            <c:symbol val="none"/>
          </c:marker>
          <c:xVal>
            <c:numRef>
              <c:f>'get DATE'!$I$434:$I$435</c:f>
              <c:numCache>
                <c:formatCode>General</c:formatCode>
                <c:ptCount val="2"/>
                <c:pt idx="0">
                  <c:v>1</c:v>
                </c:pt>
                <c:pt idx="1">
                  <c:v>1.35</c:v>
                </c:pt>
              </c:numCache>
            </c:numRef>
          </c:xVal>
          <c:yVal>
            <c:numRef>
              <c:f>'get DATE'!$J$434:$J$435</c:f>
              <c:numCache>
                <c:formatCode>General</c:formatCode>
                <c:ptCount val="2"/>
                <c:pt idx="0">
                  <c:v>122</c:v>
                </c:pt>
                <c:pt idx="1">
                  <c:v>122</c:v>
                </c:pt>
              </c:numCache>
            </c:numRef>
          </c:yVal>
          <c:smooth val="0"/>
          <c:extLst>
            <c:ext xmlns:c16="http://schemas.microsoft.com/office/drawing/2014/chart" uri="{C3380CC4-5D6E-409C-BE32-E72D297353CC}">
              <c16:uniqueId val="{00000001-7D76-4FE5-ACFB-16A93D6DC2A4}"/>
            </c:ext>
          </c:extLst>
        </c:ser>
        <c:ser>
          <c:idx val="10"/>
          <c:order val="10"/>
          <c:tx>
            <c:strRef>
              <c:f>'get DATE'!$K$437</c:f>
              <c:strCache>
                <c:ptCount val="1"/>
                <c:pt idx="0">
                  <c:v>Primacy - historical</c:v>
                </c:pt>
              </c:strCache>
            </c:strRef>
          </c:tx>
          <c:spPr>
            <a:ln w="25400" cap="rnd" cmpd="dbl">
              <a:solidFill>
                <a:schemeClr val="accent5">
                  <a:lumMod val="60000"/>
                </a:schemeClr>
              </a:solidFill>
              <a:round/>
            </a:ln>
            <a:effectLst/>
          </c:spPr>
          <c:marker>
            <c:symbol val="none"/>
          </c:marker>
          <c:xVal>
            <c:numRef>
              <c:f>'get DATE'!$I$437:$I$438</c:f>
              <c:numCache>
                <c:formatCode>General</c:formatCode>
                <c:ptCount val="2"/>
                <c:pt idx="0">
                  <c:v>1</c:v>
                </c:pt>
                <c:pt idx="1">
                  <c:v>1.35</c:v>
                </c:pt>
              </c:numCache>
            </c:numRef>
          </c:xVal>
          <c:yVal>
            <c:numRef>
              <c:f>'get DATE'!$J$437:$J$438</c:f>
              <c:numCache>
                <c:formatCode>General</c:formatCode>
                <c:ptCount val="2"/>
                <c:pt idx="0">
                  <c:v>81.900000000000006</c:v>
                </c:pt>
                <c:pt idx="1">
                  <c:v>81.900000000000006</c:v>
                </c:pt>
              </c:numCache>
            </c:numRef>
          </c:yVal>
          <c:smooth val="0"/>
          <c:extLst>
            <c:ext xmlns:c16="http://schemas.microsoft.com/office/drawing/2014/chart" uri="{C3380CC4-5D6E-409C-BE32-E72D297353CC}">
              <c16:uniqueId val="{00000002-7D76-4FE5-ACFB-16A93D6DC2A4}"/>
            </c:ext>
          </c:extLst>
        </c:ser>
        <c:ser>
          <c:idx val="11"/>
          <c:order val="11"/>
          <c:tx>
            <c:strRef>
              <c:f>'get DATE'!$K$440</c:f>
              <c:strCache>
                <c:ptCount val="1"/>
                <c:pt idx="0">
                  <c:v>V Steel - historical</c:v>
                </c:pt>
              </c:strCache>
            </c:strRef>
          </c:tx>
          <c:spPr>
            <a:ln w="25400" cap="rnd" cmpd="dbl">
              <a:solidFill>
                <a:schemeClr val="accent6">
                  <a:lumMod val="60000"/>
                </a:schemeClr>
              </a:solidFill>
              <a:round/>
            </a:ln>
            <a:effectLst/>
          </c:spPr>
          <c:marker>
            <c:symbol val="none"/>
          </c:marker>
          <c:xVal>
            <c:numRef>
              <c:f>'get DATE'!$I$440:$I$441</c:f>
              <c:numCache>
                <c:formatCode>General</c:formatCode>
                <c:ptCount val="2"/>
                <c:pt idx="0">
                  <c:v>1</c:v>
                </c:pt>
                <c:pt idx="1">
                  <c:v>1.35</c:v>
                </c:pt>
              </c:numCache>
            </c:numRef>
          </c:xVal>
          <c:yVal>
            <c:numRef>
              <c:f>'get DATE'!$J$440:$J$441</c:f>
              <c:numCache>
                <c:formatCode>General</c:formatCode>
                <c:ptCount val="2"/>
                <c:pt idx="0">
                  <c:v>79.099999999999994</c:v>
                </c:pt>
                <c:pt idx="1">
                  <c:v>79.099999999999994</c:v>
                </c:pt>
              </c:numCache>
            </c:numRef>
          </c:yVal>
          <c:smooth val="0"/>
          <c:extLst>
            <c:ext xmlns:c16="http://schemas.microsoft.com/office/drawing/2014/chart" uri="{C3380CC4-5D6E-409C-BE32-E72D297353CC}">
              <c16:uniqueId val="{00000003-7D76-4FE5-ACFB-16A93D6DC2A4}"/>
            </c:ext>
          </c:extLst>
        </c:ser>
        <c:ser>
          <c:idx val="12"/>
          <c:order val="12"/>
          <c:tx>
            <c:strRef>
              <c:f>'get DATE'!$K$456</c:f>
              <c:strCache>
                <c:ptCount val="1"/>
                <c:pt idx="0">
                  <c:v>Average V Steel</c:v>
                </c:pt>
              </c:strCache>
            </c:strRef>
          </c:tx>
          <c:spPr>
            <a:ln w="38100" cap="rnd">
              <a:solidFill>
                <a:schemeClr val="accent3"/>
              </a:solidFill>
              <a:round/>
            </a:ln>
            <a:effectLst/>
          </c:spPr>
          <c:marker>
            <c:symbol val="none"/>
          </c:marker>
          <c:xVal>
            <c:numRef>
              <c:f>'get DATE'!$A$457:$A$465</c:f>
              <c:numCache>
                <c:formatCode>General</c:formatCode>
                <c:ptCount val="9"/>
                <c:pt idx="0">
                  <c:v>1</c:v>
                </c:pt>
                <c:pt idx="1">
                  <c:v>1.03</c:v>
                </c:pt>
                <c:pt idx="2">
                  <c:v>1.07</c:v>
                </c:pt>
                <c:pt idx="3">
                  <c:v>1.1299999999999999</c:v>
                </c:pt>
                <c:pt idx="4">
                  <c:v>1.1599999999999999</c:v>
                </c:pt>
                <c:pt idx="5">
                  <c:v>1.21</c:v>
                </c:pt>
                <c:pt idx="6">
                  <c:v>1.25</c:v>
                </c:pt>
                <c:pt idx="7">
                  <c:v>1.3</c:v>
                </c:pt>
                <c:pt idx="8">
                  <c:v>1.34</c:v>
                </c:pt>
              </c:numCache>
            </c:numRef>
          </c:xVal>
          <c:yVal>
            <c:numRef>
              <c:f>'get DATE'!$K$457:$K$465</c:f>
              <c:numCache>
                <c:formatCode>0</c:formatCode>
                <c:ptCount val="9"/>
                <c:pt idx="0">
                  <c:v>68.054849577843001</c:v>
                </c:pt>
                <c:pt idx="1">
                  <c:v>70.096495065178303</c:v>
                </c:pt>
                <c:pt idx="2">
                  <c:v>72.818689048292029</c:v>
                </c:pt>
                <c:pt idx="3">
                  <c:v>76.90198002296259</c:v>
                </c:pt>
                <c:pt idx="4">
                  <c:v>78.943625510297878</c:v>
                </c:pt>
                <c:pt idx="5">
                  <c:v>82.346367989190028</c:v>
                </c:pt>
                <c:pt idx="6">
                  <c:v>85.068561972303755</c:v>
                </c:pt>
                <c:pt idx="7">
                  <c:v>88.47130445119592</c:v>
                </c:pt>
                <c:pt idx="8">
                  <c:v>91.193498434309632</c:v>
                </c:pt>
              </c:numCache>
            </c:numRef>
          </c:yVal>
          <c:smooth val="0"/>
          <c:extLst>
            <c:ext xmlns:c16="http://schemas.microsoft.com/office/drawing/2014/chart" uri="{C3380CC4-5D6E-409C-BE32-E72D297353CC}">
              <c16:uniqueId val="{00000004-7D76-4FE5-ACFB-16A93D6DC2A4}"/>
            </c:ext>
          </c:extLst>
        </c:ser>
        <c:ser>
          <c:idx val="13"/>
          <c:order val="13"/>
          <c:tx>
            <c:strRef>
              <c:f>'get DATE'!$L$456</c:f>
              <c:strCache>
                <c:ptCount val="1"/>
                <c:pt idx="0">
                  <c:v>Average Primacy</c:v>
                </c:pt>
              </c:strCache>
            </c:strRef>
          </c:tx>
          <c:spPr>
            <a:ln w="38100" cap="rnd">
              <a:solidFill>
                <a:schemeClr val="accent5"/>
              </a:solidFill>
              <a:round/>
            </a:ln>
            <a:effectLst/>
          </c:spPr>
          <c:marker>
            <c:symbol val="none"/>
          </c:marker>
          <c:xVal>
            <c:numRef>
              <c:f>'get DATE'!$A$457:$A$465</c:f>
              <c:numCache>
                <c:formatCode>General</c:formatCode>
                <c:ptCount val="9"/>
                <c:pt idx="0">
                  <c:v>1</c:v>
                </c:pt>
                <c:pt idx="1">
                  <c:v>1.03</c:v>
                </c:pt>
                <c:pt idx="2">
                  <c:v>1.07</c:v>
                </c:pt>
                <c:pt idx="3">
                  <c:v>1.1299999999999999</c:v>
                </c:pt>
                <c:pt idx="4">
                  <c:v>1.1599999999999999</c:v>
                </c:pt>
                <c:pt idx="5">
                  <c:v>1.21</c:v>
                </c:pt>
                <c:pt idx="6">
                  <c:v>1.25</c:v>
                </c:pt>
                <c:pt idx="7">
                  <c:v>1.3</c:v>
                </c:pt>
                <c:pt idx="8">
                  <c:v>1.34</c:v>
                </c:pt>
              </c:numCache>
            </c:numRef>
          </c:xVal>
          <c:yVal>
            <c:numRef>
              <c:f>'get DATE'!$L$457:$L$465</c:f>
              <c:numCache>
                <c:formatCode>0</c:formatCode>
                <c:ptCount val="9"/>
                <c:pt idx="0">
                  <c:v>70.608288042116286</c:v>
                </c:pt>
                <c:pt idx="1">
                  <c:v>72.726536683379777</c:v>
                </c:pt>
                <c:pt idx="2">
                  <c:v>75.550868205064432</c:v>
                </c:pt>
                <c:pt idx="3">
                  <c:v>79.787365487591401</c:v>
                </c:pt>
                <c:pt idx="4">
                  <c:v>81.905614128854893</c:v>
                </c:pt>
                <c:pt idx="5">
                  <c:v>85.436028530960698</c:v>
                </c:pt>
                <c:pt idx="6">
                  <c:v>88.260360052645353</c:v>
                </c:pt>
                <c:pt idx="7">
                  <c:v>91.790774454751173</c:v>
                </c:pt>
                <c:pt idx="8">
                  <c:v>94.615105976435828</c:v>
                </c:pt>
              </c:numCache>
            </c:numRef>
          </c:yVal>
          <c:smooth val="0"/>
          <c:extLst>
            <c:ext xmlns:c16="http://schemas.microsoft.com/office/drawing/2014/chart" uri="{C3380CC4-5D6E-409C-BE32-E72D297353CC}">
              <c16:uniqueId val="{00000005-7D76-4FE5-ACFB-16A93D6DC2A4}"/>
            </c:ext>
          </c:extLst>
        </c:ser>
        <c:ser>
          <c:idx val="14"/>
          <c:order val="14"/>
          <c:tx>
            <c:strRef>
              <c:f>'get DATE'!$M$456</c:f>
              <c:strCache>
                <c:ptCount val="1"/>
                <c:pt idx="0">
                  <c:v>Average Conti Control</c:v>
                </c:pt>
              </c:strCache>
            </c:strRef>
          </c:tx>
          <c:spPr>
            <a:ln w="38100" cap="rnd">
              <a:solidFill>
                <a:schemeClr val="accent2"/>
              </a:solidFill>
              <a:round/>
            </a:ln>
            <a:effectLst/>
          </c:spPr>
          <c:marker>
            <c:symbol val="none"/>
          </c:marker>
          <c:xVal>
            <c:numRef>
              <c:f>'get DATE'!$A$457:$A$465</c:f>
              <c:numCache>
                <c:formatCode>General</c:formatCode>
                <c:ptCount val="9"/>
                <c:pt idx="0">
                  <c:v>1</c:v>
                </c:pt>
                <c:pt idx="1">
                  <c:v>1.03</c:v>
                </c:pt>
                <c:pt idx="2">
                  <c:v>1.07</c:v>
                </c:pt>
                <c:pt idx="3">
                  <c:v>1.1299999999999999</c:v>
                </c:pt>
                <c:pt idx="4">
                  <c:v>1.1599999999999999</c:v>
                </c:pt>
                <c:pt idx="5">
                  <c:v>1.21</c:v>
                </c:pt>
                <c:pt idx="6">
                  <c:v>1.25</c:v>
                </c:pt>
                <c:pt idx="7">
                  <c:v>1.3</c:v>
                </c:pt>
                <c:pt idx="8">
                  <c:v>1.34</c:v>
                </c:pt>
              </c:numCache>
            </c:numRef>
          </c:xVal>
          <c:yVal>
            <c:numRef>
              <c:f>'get DATE'!$M$457:$M$465</c:f>
              <c:numCache>
                <c:formatCode>0</c:formatCode>
                <c:ptCount val="9"/>
                <c:pt idx="0">
                  <c:v>97.00693289751166</c:v>
                </c:pt>
                <c:pt idx="1">
                  <c:v>99.917140884437003</c:v>
                </c:pt>
                <c:pt idx="2">
                  <c:v>103.79741820033748</c:v>
                </c:pt>
                <c:pt idx="3">
                  <c:v>109.61783417418815</c:v>
                </c:pt>
                <c:pt idx="4">
                  <c:v>112.5280421611135</c:v>
                </c:pt>
                <c:pt idx="5">
                  <c:v>117.3783888059891</c:v>
                </c:pt>
                <c:pt idx="6">
                  <c:v>121.25866612188956</c:v>
                </c:pt>
                <c:pt idx="7">
                  <c:v>126.10901276676515</c:v>
                </c:pt>
                <c:pt idx="8">
                  <c:v>129.98929008266563</c:v>
                </c:pt>
              </c:numCache>
            </c:numRef>
          </c:yVal>
          <c:smooth val="0"/>
          <c:extLst>
            <c:ext xmlns:c16="http://schemas.microsoft.com/office/drawing/2014/chart" uri="{C3380CC4-5D6E-409C-BE32-E72D297353CC}">
              <c16:uniqueId val="{00000006-7D76-4FE5-ACFB-16A93D6DC2A4}"/>
            </c:ext>
          </c:extLst>
        </c:ser>
        <c:dLbls>
          <c:showLegendKey val="0"/>
          <c:showVal val="0"/>
          <c:showCatName val="0"/>
          <c:showSerName val="0"/>
          <c:showPercent val="0"/>
          <c:showBubbleSize val="0"/>
        </c:dLbls>
        <c:axId val="1408628688"/>
        <c:axId val="1408624728"/>
        <c:extLst>
          <c:ext xmlns:c15="http://schemas.microsoft.com/office/drawing/2012/chart" uri="{02D57815-91ED-43cb-92C2-25804820EDAC}">
            <c15:filteredScatterSeries>
              <c15:ser>
                <c:idx val="1"/>
                <c:order val="1"/>
                <c:tx>
                  <c:strRef>
                    <c:extLst>
                      <c:ext uri="{02D57815-91ED-43cb-92C2-25804820EDAC}">
                        <c15:formulaRef>
                          <c15:sqref>'get DATE'!$C$422</c15:sqref>
                        </c15:formulaRef>
                      </c:ext>
                    </c:extLst>
                    <c:strCache>
                      <c:ptCount val="1"/>
                      <c:pt idx="0">
                        <c:v>V Steel - B</c:v>
                      </c:pt>
                    </c:strCache>
                  </c:strRef>
                </c:tx>
                <c:spPr>
                  <a:ln w="19050" cap="rnd">
                    <a:solidFill>
                      <a:schemeClr val="accent3"/>
                    </a:solidFill>
                    <a:prstDash val="dash"/>
                    <a:round/>
                  </a:ln>
                  <a:effectLst/>
                </c:spPr>
                <c:marker>
                  <c:symbol val="none"/>
                </c:marker>
                <c:xVal>
                  <c:numRef>
                    <c:extLst>
                      <c:ext uri="{02D57815-91ED-43cb-92C2-25804820EDAC}">
                        <c15:formulaRef>
                          <c15:sqref>'get DATE'!$A$423:$A$431</c15:sqref>
                        </c15:formulaRef>
                      </c:ext>
                    </c:extLst>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extLst>
                      <c:ext uri="{02D57815-91ED-43cb-92C2-25804820EDAC}">
                        <c15:formulaRef>
                          <c15:sqref>'get DATE'!$C$423:$C$431</c15:sqref>
                        </c15:formulaRef>
                      </c:ext>
                    </c:extLst>
                    <c:numCache>
                      <c:formatCode>0</c:formatCode>
                      <c:ptCount val="9"/>
                      <c:pt idx="0">
                        <c:v>70.256773677064388</c:v>
                      </c:pt>
                      <c:pt idx="1">
                        <c:v>72.364476887376327</c:v>
                      </c:pt>
                      <c:pt idx="2">
                        <c:v>75.174747834458898</c:v>
                      </c:pt>
                      <c:pt idx="3">
                        <c:v>79.390154255082749</c:v>
                      </c:pt>
                      <c:pt idx="4">
                        <c:v>81.497857465394688</c:v>
                      </c:pt>
                      <c:pt idx="5">
                        <c:v>85.010696149247906</c:v>
                      </c:pt>
                      <c:pt idx="6">
                        <c:v>87.820967096330492</c:v>
                      </c:pt>
                      <c:pt idx="7">
                        <c:v>91.33380578018371</c:v>
                      </c:pt>
                      <c:pt idx="8">
                        <c:v>94.144076727266281</c:v>
                      </c:pt>
                    </c:numCache>
                  </c:numRef>
                </c:yVal>
                <c:smooth val="0"/>
                <c:extLst>
                  <c:ext xmlns:c16="http://schemas.microsoft.com/office/drawing/2014/chart" uri="{C3380CC4-5D6E-409C-BE32-E72D297353CC}">
                    <c16:uniqueId val="{00000007-7D76-4FE5-ACFB-16A93D6DC2A4}"/>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'get DATE'!$D$422</c15:sqref>
                        </c15:formulaRef>
                      </c:ext>
                    </c:extLst>
                    <c:strCache>
                      <c:ptCount val="1"/>
                      <c:pt idx="0">
                        <c:v>V Steel - C</c:v>
                      </c:pt>
                    </c:strCache>
                  </c:strRef>
                </c:tx>
                <c:spPr>
                  <a:ln w="19050" cap="rnd">
                    <a:solidFill>
                      <a:schemeClr val="accent3"/>
                    </a:solidFill>
                    <a:prstDash val="sysDash"/>
                    <a:round/>
                  </a:ln>
                  <a:effectLst/>
                </c:spPr>
                <c:marker>
                  <c:symbol val="none"/>
                </c:marker>
                <c:xVal>
                  <c:numRef>
                    <c:extLst xmlns:c15="http://schemas.microsoft.com/office/drawing/2012/chart">
                      <c:ext xmlns:c15="http://schemas.microsoft.com/office/drawing/2012/chart" uri="{02D57815-91ED-43cb-92C2-25804820EDAC}">
                        <c15:formulaRef>
                          <c15:sqref>'get DATE'!$A$423:$A$431</c15:sqref>
                        </c15:formulaRef>
                      </c:ext>
                    </c:extLst>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extLst xmlns:c15="http://schemas.microsoft.com/office/drawing/2012/chart">
                      <c:ext xmlns:c15="http://schemas.microsoft.com/office/drawing/2012/chart" uri="{02D57815-91ED-43cb-92C2-25804820EDAC}">
                        <c15:formulaRef>
                          <c15:sqref>'get DATE'!$D$423:$D$431</c15:sqref>
                        </c15:formulaRef>
                      </c:ext>
                    </c:extLst>
                    <c:numCache>
                      <c:formatCode>0</c:formatCode>
                      <c:ptCount val="9"/>
                      <c:pt idx="0">
                        <c:v>65.868588349495496</c:v>
                      </c:pt>
                      <c:pt idx="1">
                        <c:v>67.844645999980358</c:v>
                      </c:pt>
                      <c:pt idx="2">
                        <c:v>70.479389533960187</c:v>
                      </c:pt>
                      <c:pt idx="3">
                        <c:v>74.43150483492991</c:v>
                      </c:pt>
                      <c:pt idx="4">
                        <c:v>76.407562485414772</c:v>
                      </c:pt>
                      <c:pt idx="5">
                        <c:v>79.700991902889555</c:v>
                      </c:pt>
                      <c:pt idx="6">
                        <c:v>82.335735436869371</c:v>
                      </c:pt>
                      <c:pt idx="7">
                        <c:v>85.629164854344154</c:v>
                      </c:pt>
                      <c:pt idx="8">
                        <c:v>88.263908388323969</c:v>
                      </c:pt>
                    </c:numCache>
                  </c:numRef>
                </c:yVal>
                <c:smooth val="0"/>
                <c:extLst xmlns:c15="http://schemas.microsoft.com/office/drawing/2012/chart">
                  <c:ext xmlns:c16="http://schemas.microsoft.com/office/drawing/2014/chart" uri="{C3380CC4-5D6E-409C-BE32-E72D297353CC}">
                    <c16:uniqueId val="{00000008-7D76-4FE5-ACFB-16A93D6DC2A4}"/>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'get DATE'!$E$422</c15:sqref>
                        </c15:formulaRef>
                      </c:ext>
                    </c:extLst>
                    <c:strCache>
                      <c:ptCount val="1"/>
                      <c:pt idx="0">
                        <c:v>Primacy - A</c:v>
                      </c:pt>
                    </c:strCache>
                  </c:strRef>
                </c:tx>
                <c:spPr>
                  <a:ln w="19050" cap="rnd">
                    <a:solidFill>
                      <a:schemeClr val="accent5"/>
                    </a:solidFill>
                    <a:round/>
                  </a:ln>
                  <a:effectLst/>
                </c:spPr>
                <c:marker>
                  <c:symbol val="none"/>
                </c:marker>
                <c:xVal>
                  <c:numRef>
                    <c:extLst xmlns:c15="http://schemas.microsoft.com/office/drawing/2012/chart">
                      <c:ext xmlns:c15="http://schemas.microsoft.com/office/drawing/2012/chart" uri="{02D57815-91ED-43cb-92C2-25804820EDAC}">
                        <c15:formulaRef>
                          <c15:sqref>'get DATE'!$A$423:$A$431</c15:sqref>
                        </c15:formulaRef>
                      </c:ext>
                    </c:extLst>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extLst xmlns:c15="http://schemas.microsoft.com/office/drawing/2012/chart">
                      <c:ext xmlns:c15="http://schemas.microsoft.com/office/drawing/2012/chart" uri="{02D57815-91ED-43cb-92C2-25804820EDAC}">
                        <c15:formulaRef>
                          <c15:sqref>'get DATE'!$E$423:$E$431</c15:sqref>
                        </c15:formulaRef>
                      </c:ext>
                    </c:extLst>
                    <c:numCache>
                      <c:formatCode>0</c:formatCode>
                      <c:ptCount val="9"/>
                      <c:pt idx="0">
                        <c:v>74.308712446738028</c:v>
                      </c:pt>
                      <c:pt idx="1">
                        <c:v>76.537973820140166</c:v>
                      </c:pt>
                      <c:pt idx="2">
                        <c:v>79.510322318009699</c:v>
                      </c:pt>
                      <c:pt idx="3">
                        <c:v>83.968845064813962</c:v>
                      </c:pt>
                      <c:pt idx="4">
                        <c:v>86.198106438216101</c:v>
                      </c:pt>
                      <c:pt idx="5">
                        <c:v>89.913542060553013</c:v>
                      </c:pt>
                      <c:pt idx="6">
                        <c:v>92.885890558422531</c:v>
                      </c:pt>
                      <c:pt idx="7">
                        <c:v>96.601326180759443</c:v>
                      </c:pt>
                      <c:pt idx="8">
                        <c:v>99.573674678628961</c:v>
                      </c:pt>
                    </c:numCache>
                  </c:numRef>
                </c:yVal>
                <c:smooth val="0"/>
                <c:extLst xmlns:c15="http://schemas.microsoft.com/office/drawing/2012/chart">
                  <c:ext xmlns:c16="http://schemas.microsoft.com/office/drawing/2014/chart" uri="{C3380CC4-5D6E-409C-BE32-E72D297353CC}">
                    <c16:uniqueId val="{00000009-7D76-4FE5-ACFB-16A93D6DC2A4}"/>
                  </c:ext>
                </c:extLst>
              </c15:ser>
            </c15:filteredScatterSeries>
            <c15:filteredScatterSeries>
              <c15:ser>
                <c:idx val="4"/>
                <c:order val="4"/>
                <c:tx>
                  <c:strRef>
                    <c:extLst xmlns:c15="http://schemas.microsoft.com/office/drawing/2012/chart">
                      <c:ext xmlns:c15="http://schemas.microsoft.com/office/drawing/2012/chart" uri="{02D57815-91ED-43cb-92C2-25804820EDAC}">
                        <c15:formulaRef>
                          <c15:sqref>'get DATE'!$F$422</c15:sqref>
                        </c15:formulaRef>
                      </c:ext>
                    </c:extLst>
                    <c:strCache>
                      <c:ptCount val="1"/>
                      <c:pt idx="0">
                        <c:v>Primacy - B</c:v>
                      </c:pt>
                    </c:strCache>
                  </c:strRef>
                </c:tx>
                <c:spPr>
                  <a:ln w="19050" cap="rnd">
                    <a:solidFill>
                      <a:schemeClr val="accent5"/>
                    </a:solidFill>
                    <a:prstDash val="dash"/>
                    <a:round/>
                  </a:ln>
                  <a:effectLst/>
                </c:spPr>
                <c:marker>
                  <c:symbol val="none"/>
                </c:marker>
                <c:xVal>
                  <c:numRef>
                    <c:extLst xmlns:c15="http://schemas.microsoft.com/office/drawing/2012/chart">
                      <c:ext xmlns:c15="http://schemas.microsoft.com/office/drawing/2012/chart" uri="{02D57815-91ED-43cb-92C2-25804820EDAC}">
                        <c15:formulaRef>
                          <c15:sqref>'get DATE'!$A$423:$A$431</c15:sqref>
                        </c15:formulaRef>
                      </c:ext>
                    </c:extLst>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extLst xmlns:c15="http://schemas.microsoft.com/office/drawing/2012/chart">
                      <c:ext xmlns:c15="http://schemas.microsoft.com/office/drawing/2012/chart" uri="{02D57815-91ED-43cb-92C2-25804820EDAC}">
                        <c15:formulaRef>
                          <c15:sqref>'get DATE'!$F$423:$F$431</c15:sqref>
                        </c15:formulaRef>
                      </c:ext>
                    </c:extLst>
                    <c:numCache>
                      <c:formatCode>0</c:formatCode>
                      <c:ptCount val="9"/>
                      <c:pt idx="0">
                        <c:v>72.146057299566124</c:v>
                      </c:pt>
                      <c:pt idx="1">
                        <c:v>74.310439018553112</c:v>
                      </c:pt>
                      <c:pt idx="2">
                        <c:v>77.196281310535753</c:v>
                      </c:pt>
                      <c:pt idx="3">
                        <c:v>81.525044748509714</c:v>
                      </c:pt>
                      <c:pt idx="4">
                        <c:v>83.689426467496702</c:v>
                      </c:pt>
                      <c:pt idx="5">
                        <c:v>87.29672933247501</c:v>
                      </c:pt>
                      <c:pt idx="6">
                        <c:v>90.182571624457651</c:v>
                      </c:pt>
                      <c:pt idx="7">
                        <c:v>93.78987448943596</c:v>
                      </c:pt>
                      <c:pt idx="8">
                        <c:v>96.675716781418615</c:v>
                      </c:pt>
                    </c:numCache>
                  </c:numRef>
                </c:yVal>
                <c:smooth val="0"/>
                <c:extLst xmlns:c15="http://schemas.microsoft.com/office/drawing/2012/chart">
                  <c:ext xmlns:c16="http://schemas.microsoft.com/office/drawing/2014/chart" uri="{C3380CC4-5D6E-409C-BE32-E72D297353CC}">
                    <c16:uniqueId val="{0000000A-7D76-4FE5-ACFB-16A93D6DC2A4}"/>
                  </c:ext>
                </c:extLst>
              </c15:ser>
            </c15:filteredScatterSeries>
            <c15:filteredScatterSeries>
              <c15:ser>
                <c:idx val="5"/>
                <c:order val="5"/>
                <c:tx>
                  <c:strRef>
                    <c:extLst xmlns:c15="http://schemas.microsoft.com/office/drawing/2012/chart">
                      <c:ext xmlns:c15="http://schemas.microsoft.com/office/drawing/2012/chart" uri="{02D57815-91ED-43cb-92C2-25804820EDAC}">
                        <c15:formulaRef>
                          <c15:sqref>'get DATE'!$G$422</c15:sqref>
                        </c15:formulaRef>
                      </c:ext>
                    </c:extLst>
                    <c:strCache>
                      <c:ptCount val="1"/>
                      <c:pt idx="0">
                        <c:v>Primacy - C</c:v>
                      </c:pt>
                    </c:strCache>
                  </c:strRef>
                </c:tx>
                <c:spPr>
                  <a:ln w="19050" cap="rnd">
                    <a:solidFill>
                      <a:schemeClr val="accent5"/>
                    </a:solidFill>
                    <a:prstDash val="sysDash"/>
                    <a:round/>
                  </a:ln>
                  <a:effectLst/>
                </c:spPr>
                <c:marker>
                  <c:symbol val="none"/>
                </c:marker>
                <c:xVal>
                  <c:numRef>
                    <c:extLst xmlns:c15="http://schemas.microsoft.com/office/drawing/2012/chart">
                      <c:ext xmlns:c15="http://schemas.microsoft.com/office/drawing/2012/chart" uri="{02D57815-91ED-43cb-92C2-25804820EDAC}">
                        <c15:formulaRef>
                          <c15:sqref>'get DATE'!$A$423:$A$431</c15:sqref>
                        </c15:formulaRef>
                      </c:ext>
                    </c:extLst>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extLst xmlns:c15="http://schemas.microsoft.com/office/drawing/2012/chart">
                      <c:ext xmlns:c15="http://schemas.microsoft.com/office/drawing/2012/chart" uri="{02D57815-91ED-43cb-92C2-25804820EDAC}">
                        <c15:formulaRef>
                          <c15:sqref>'get DATE'!$G$423:$G$431</c15:sqref>
                        </c15:formulaRef>
                      </c:ext>
                    </c:extLst>
                    <c:numCache>
                      <c:formatCode>0</c:formatCode>
                      <c:ptCount val="9"/>
                      <c:pt idx="0">
                        <c:v>65.370094380044705</c:v>
                      </c:pt>
                      <c:pt idx="1">
                        <c:v>67.331197211446053</c:v>
                      </c:pt>
                      <c:pt idx="2">
                        <c:v>69.946000986647832</c:v>
                      </c:pt>
                      <c:pt idx="3">
                        <c:v>73.868206649450514</c:v>
                      </c:pt>
                      <c:pt idx="4">
                        <c:v>75.829309480851848</c:v>
                      </c:pt>
                      <c:pt idx="5">
                        <c:v>79.097814199854085</c:v>
                      </c:pt>
                      <c:pt idx="6">
                        <c:v>81.712617975055878</c:v>
                      </c:pt>
                      <c:pt idx="7">
                        <c:v>84.981122694058115</c:v>
                      </c:pt>
                      <c:pt idx="8">
                        <c:v>87.595926469259908</c:v>
                      </c:pt>
                    </c:numCache>
                  </c:numRef>
                </c:yVal>
                <c:smooth val="0"/>
                <c:extLst xmlns:c15="http://schemas.microsoft.com/office/drawing/2012/chart">
                  <c:ext xmlns:c16="http://schemas.microsoft.com/office/drawing/2014/chart" uri="{C3380CC4-5D6E-409C-BE32-E72D297353CC}">
                    <c16:uniqueId val="{0000000B-7D76-4FE5-ACFB-16A93D6DC2A4}"/>
                  </c:ext>
                </c:extLst>
              </c15:ser>
            </c15:filteredScatterSeries>
            <c15:filteredScatterSeries>
              <c15:ser>
                <c:idx val="6"/>
                <c:order val="6"/>
                <c:tx>
                  <c:strRef>
                    <c:extLst xmlns:c15="http://schemas.microsoft.com/office/drawing/2012/chart">
                      <c:ext xmlns:c15="http://schemas.microsoft.com/office/drawing/2012/chart" uri="{02D57815-91ED-43cb-92C2-25804820EDAC}">
                        <c15:formulaRef>
                          <c15:sqref>'get DATE'!$H$422</c15:sqref>
                        </c15:formulaRef>
                      </c:ext>
                    </c:extLst>
                    <c:strCache>
                      <c:ptCount val="1"/>
                      <c:pt idx="0">
                        <c:v>Conti Control - A</c:v>
                      </c:pt>
                    </c:strCache>
                  </c:strRef>
                </c:tx>
                <c:spPr>
                  <a:ln w="19050" cap="rnd">
                    <a:solidFill>
                      <a:schemeClr val="accent2"/>
                    </a:solidFill>
                    <a:round/>
                  </a:ln>
                  <a:effectLst/>
                </c:spPr>
                <c:marker>
                  <c:symbol val="none"/>
                </c:marker>
                <c:xVal>
                  <c:numRef>
                    <c:extLst xmlns:c15="http://schemas.microsoft.com/office/drawing/2012/chart">
                      <c:ext xmlns:c15="http://schemas.microsoft.com/office/drawing/2012/chart" uri="{02D57815-91ED-43cb-92C2-25804820EDAC}">
                        <c15:formulaRef>
                          <c15:sqref>'get DATE'!$A$423:$A$431</c15:sqref>
                        </c15:formulaRef>
                      </c:ext>
                    </c:extLst>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extLst xmlns:c15="http://schemas.microsoft.com/office/drawing/2012/chart">
                      <c:ext xmlns:c15="http://schemas.microsoft.com/office/drawing/2012/chart" uri="{02D57815-91ED-43cb-92C2-25804820EDAC}">
                        <c15:formulaRef>
                          <c15:sqref>'get DATE'!$H$423:$H$431</c15:sqref>
                        </c15:formulaRef>
                      </c:ext>
                    </c:extLst>
                    <c:numCache>
                      <c:formatCode>0</c:formatCode>
                      <c:ptCount val="9"/>
                      <c:pt idx="0">
                        <c:v>96.99321573272006</c:v>
                      </c:pt>
                      <c:pt idx="1">
                        <c:v>99.903012204701668</c:v>
                      </c:pt>
                      <c:pt idx="2">
                        <c:v>103.78274083401047</c:v>
                      </c:pt>
                      <c:pt idx="3">
                        <c:v>109.60233377797366</c:v>
                      </c:pt>
                      <c:pt idx="4">
                        <c:v>112.51213024995526</c:v>
                      </c:pt>
                      <c:pt idx="5">
                        <c:v>117.36179103659127</c:v>
                      </c:pt>
                      <c:pt idx="6">
                        <c:v>121.24151966590007</c:v>
                      </c:pt>
                      <c:pt idx="7">
                        <c:v>126.09118045253608</c:v>
                      </c:pt>
                      <c:pt idx="8">
                        <c:v>129.97090908184489</c:v>
                      </c:pt>
                    </c:numCache>
                  </c:numRef>
                </c:yVal>
                <c:smooth val="0"/>
                <c:extLst xmlns:c15="http://schemas.microsoft.com/office/drawing/2012/chart">
                  <c:ext xmlns:c16="http://schemas.microsoft.com/office/drawing/2014/chart" uri="{C3380CC4-5D6E-409C-BE32-E72D297353CC}">
                    <c16:uniqueId val="{0000000C-7D76-4FE5-ACFB-16A93D6DC2A4}"/>
                  </c:ext>
                </c:extLst>
              </c15:ser>
            </c15:filteredScatterSeries>
            <c15:filteredScatterSeries>
              <c15:ser>
                <c:idx val="7"/>
                <c:order val="7"/>
                <c:tx>
                  <c:strRef>
                    <c:extLst xmlns:c15="http://schemas.microsoft.com/office/drawing/2012/chart">
                      <c:ext xmlns:c15="http://schemas.microsoft.com/office/drawing/2012/chart" uri="{02D57815-91ED-43cb-92C2-25804820EDAC}">
                        <c15:formulaRef>
                          <c15:sqref>'get DATE'!$I$422</c15:sqref>
                        </c15:formulaRef>
                      </c:ext>
                    </c:extLst>
                    <c:strCache>
                      <c:ptCount val="1"/>
                      <c:pt idx="0">
                        <c:v>Conti Control - B</c:v>
                      </c:pt>
                    </c:strCache>
                  </c:strRef>
                </c:tx>
                <c:spPr>
                  <a:ln w="19050" cap="rnd">
                    <a:solidFill>
                      <a:schemeClr val="accent2"/>
                    </a:solidFill>
                    <a:prstDash val="dash"/>
                    <a:round/>
                  </a:ln>
                  <a:effectLst/>
                </c:spPr>
                <c:marker>
                  <c:symbol val="none"/>
                </c:marker>
                <c:xVal>
                  <c:numRef>
                    <c:extLst xmlns:c15="http://schemas.microsoft.com/office/drawing/2012/chart">
                      <c:ext xmlns:c15="http://schemas.microsoft.com/office/drawing/2012/chart" uri="{02D57815-91ED-43cb-92C2-25804820EDAC}">
                        <c15:formulaRef>
                          <c15:sqref>'get DATE'!$A$423:$A$431</c15:sqref>
                        </c15:formulaRef>
                      </c:ext>
                    </c:extLst>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extLst xmlns:c15="http://schemas.microsoft.com/office/drawing/2012/chart">
                      <c:ext xmlns:c15="http://schemas.microsoft.com/office/drawing/2012/chart" uri="{02D57815-91ED-43cb-92C2-25804820EDAC}">
                        <c15:formulaRef>
                          <c15:sqref>'get DATE'!$I$423:$I$431</c15:sqref>
                        </c15:formulaRef>
                      </c:ext>
                    </c:extLst>
                    <c:numCache>
                      <c:formatCode>0</c:formatCode>
                      <c:ptCount val="9"/>
                      <c:pt idx="0">
                        <c:v>96.172511901419782</c:v>
                      </c:pt>
                      <c:pt idx="1">
                        <c:v>99.05768725846238</c:v>
                      </c:pt>
                      <c:pt idx="2">
                        <c:v>102.90458773451917</c:v>
                      </c:pt>
                      <c:pt idx="3">
                        <c:v>108.67493844860434</c:v>
                      </c:pt>
                      <c:pt idx="4">
                        <c:v>111.56011380564694</c:v>
                      </c:pt>
                      <c:pt idx="5">
                        <c:v>116.36873940071793</c:v>
                      </c:pt>
                      <c:pt idx="6">
                        <c:v>120.21563987677473</c:v>
                      </c:pt>
                      <c:pt idx="7">
                        <c:v>125.02426547184572</c:v>
                      </c:pt>
                      <c:pt idx="8">
                        <c:v>128.87116594790251</c:v>
                      </c:pt>
                    </c:numCache>
                  </c:numRef>
                </c:yVal>
                <c:smooth val="0"/>
                <c:extLst xmlns:c15="http://schemas.microsoft.com/office/drawing/2012/chart">
                  <c:ext xmlns:c16="http://schemas.microsoft.com/office/drawing/2014/chart" uri="{C3380CC4-5D6E-409C-BE32-E72D297353CC}">
                    <c16:uniqueId val="{0000000D-7D76-4FE5-ACFB-16A93D6DC2A4}"/>
                  </c:ext>
                </c:extLst>
              </c15:ser>
            </c15:filteredScatterSeries>
            <c15:filteredScatterSeries>
              <c15:ser>
                <c:idx val="8"/>
                <c:order val="8"/>
                <c:tx>
                  <c:strRef>
                    <c:extLst xmlns:c15="http://schemas.microsoft.com/office/drawing/2012/chart">
                      <c:ext xmlns:c15="http://schemas.microsoft.com/office/drawing/2012/chart" uri="{02D57815-91ED-43cb-92C2-25804820EDAC}">
                        <c15:formulaRef>
                          <c15:sqref>'get DATE'!$J$422</c15:sqref>
                        </c15:formulaRef>
                      </c:ext>
                    </c:extLst>
                    <c:strCache>
                      <c:ptCount val="1"/>
                      <c:pt idx="0">
                        <c:v>Conti Control - C</c:v>
                      </c:pt>
                    </c:strCache>
                  </c:strRef>
                </c:tx>
                <c:spPr>
                  <a:ln w="19050" cap="rnd">
                    <a:solidFill>
                      <a:schemeClr val="accent2"/>
                    </a:solidFill>
                    <a:prstDash val="sysDash"/>
                    <a:round/>
                  </a:ln>
                  <a:effectLst/>
                </c:spPr>
                <c:marker>
                  <c:symbol val="none"/>
                </c:marker>
                <c:xVal>
                  <c:numRef>
                    <c:extLst xmlns:c15="http://schemas.microsoft.com/office/drawing/2012/chart">
                      <c:ext xmlns:c15="http://schemas.microsoft.com/office/drawing/2012/chart" uri="{02D57815-91ED-43cb-92C2-25804820EDAC}">
                        <c15:formulaRef>
                          <c15:sqref>'get DATE'!$A$423:$A$431</c15:sqref>
                        </c15:formulaRef>
                      </c:ext>
                    </c:extLst>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extLst xmlns:c15="http://schemas.microsoft.com/office/drawing/2012/chart">
                      <c:ext xmlns:c15="http://schemas.microsoft.com/office/drawing/2012/chart" uri="{02D57815-91ED-43cb-92C2-25804820EDAC}">
                        <c15:formulaRef>
                          <c15:sqref>'get DATE'!$J$423:$J$431</c15:sqref>
                        </c15:formulaRef>
                      </c:ext>
                    </c:extLst>
                    <c:numCache>
                      <c:formatCode>0</c:formatCode>
                      <c:ptCount val="9"/>
                      <c:pt idx="0">
                        <c:v>97.855071058395126</c:v>
                      </c:pt>
                      <c:pt idx="1">
                        <c:v>100.79072319014698</c:v>
                      </c:pt>
                      <c:pt idx="2">
                        <c:v>104.70492603248279</c:v>
                      </c:pt>
                      <c:pt idx="3">
                        <c:v>110.57623029598648</c:v>
                      </c:pt>
                      <c:pt idx="4">
                        <c:v>113.51188242773834</c:v>
                      </c:pt>
                      <c:pt idx="5">
                        <c:v>118.4046359806581</c:v>
                      </c:pt>
                      <c:pt idx="6">
                        <c:v>122.31883882299391</c:v>
                      </c:pt>
                      <c:pt idx="7">
                        <c:v>127.21159237591367</c:v>
                      </c:pt>
                      <c:pt idx="8">
                        <c:v>131.12579521824946</c:v>
                      </c:pt>
                    </c:numCache>
                  </c:numRef>
                </c:yVal>
                <c:smooth val="0"/>
                <c:extLst xmlns:c15="http://schemas.microsoft.com/office/drawing/2012/chart">
                  <c:ext xmlns:c16="http://schemas.microsoft.com/office/drawing/2014/chart" uri="{C3380CC4-5D6E-409C-BE32-E72D297353CC}">
                    <c16:uniqueId val="{0000000E-7D76-4FE5-ACFB-16A93D6DC2A4}"/>
                  </c:ext>
                </c:extLst>
              </c15:ser>
            </c15:filteredScatterSeries>
          </c:ext>
        </c:extLst>
      </c:scatterChart>
      <c:valAx>
        <c:axId val="1408628688"/>
        <c:scaling>
          <c:orientation val="minMax"/>
          <c:max val="1.35"/>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Assumed correlation factor SRTT 17" winter</a:t>
                </a:r>
                <a:r>
                  <a:rPr lang="en-US" baseline="0"/>
                  <a:t> / SRTT 14"</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624728"/>
        <c:crosses val="autoZero"/>
        <c:crossBetween val="midCat"/>
      </c:valAx>
      <c:valAx>
        <c:axId val="1408624728"/>
        <c:scaling>
          <c:orientation val="minMax"/>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recalculated rating - SGI vs SRTT 14" via SRTT17" winter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62868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'get DATE'!$A$411</c:f>
              <c:strCache>
                <c:ptCount val="1"/>
                <c:pt idx="0">
                  <c:v>1,2108</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0"/>
            <c:dispRSqr val="1"/>
            <c:dispEq val="1"/>
            <c:trendlineLbl>
              <c:layout>
                <c:manualLayout>
                  <c:x val="-0.12782536328690328"/>
                  <c:y val="8.878628847180119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'get DATE'!$C$408:$N$408</c:f>
              <c:numCache>
                <c:formatCode>General</c:formatCode>
                <c:ptCount val="12"/>
                <c:pt idx="0">
                  <c:v>100</c:v>
                </c:pt>
                <c:pt idx="3">
                  <c:v>98.7</c:v>
                </c:pt>
                <c:pt idx="4">
                  <c:v>98.7</c:v>
                </c:pt>
                <c:pt idx="5">
                  <c:v>98.7</c:v>
                </c:pt>
                <c:pt idx="7">
                  <c:v>122</c:v>
                </c:pt>
                <c:pt idx="9">
                  <c:v>81.900000000000006</c:v>
                </c:pt>
                <c:pt idx="11">
                  <c:v>79.099999999999994</c:v>
                </c:pt>
              </c:numCache>
            </c:numRef>
          </c:xVal>
          <c:yVal>
            <c:numRef>
              <c:f>'get DATE'!$C$415:$N$415</c:f>
              <c:numCache>
                <c:formatCode>0</c:formatCode>
                <c:ptCount val="12"/>
                <c:pt idx="0">
                  <c:v>103.46340951778905</c:v>
                </c:pt>
                <c:pt idx="1">
                  <c:v>121.08000000000001</c:v>
                </c:pt>
                <c:pt idx="2">
                  <c:v>120.28079455003446</c:v>
                </c:pt>
                <c:pt idx="3">
                  <c:v>96.81143693070716</c:v>
                </c:pt>
                <c:pt idx="4">
                  <c:v>96.190898500679637</c:v>
                </c:pt>
                <c:pt idx="5">
                  <c:v>98.090842455633648</c:v>
                </c:pt>
                <c:pt idx="6">
                  <c:v>92.649637320296378</c:v>
                </c:pt>
                <c:pt idx="7">
                  <c:v>117.45599435230713</c:v>
                </c:pt>
                <c:pt idx="8">
                  <c:v>111.00465989103505</c:v>
                </c:pt>
                <c:pt idx="9">
                  <c:v>84.941001693043418</c:v>
                </c:pt>
                <c:pt idx="10">
                  <c:v>106.49984312088131</c:v>
                </c:pt>
                <c:pt idx="11">
                  <c:v>82.170627077958144</c:v>
                </c:pt>
              </c:numCache>
            </c:numRef>
          </c:yVal>
          <c:smooth val="0"/>
          <c:extLst>
            <c:ext xmlns:c16="http://schemas.microsoft.com/office/drawing/2014/chart" uri="{C3380CC4-5D6E-409C-BE32-E72D297353CC}">
              <c16:uniqueId val="{00000001-4CD2-48FD-BF3D-91301C86CE61}"/>
            </c:ext>
          </c:extLst>
        </c:ser>
        <c:dLbls>
          <c:showLegendKey val="0"/>
          <c:showVal val="0"/>
          <c:showCatName val="0"/>
          <c:showSerName val="0"/>
          <c:showPercent val="0"/>
          <c:showBubbleSize val="0"/>
        </c:dLbls>
        <c:axId val="1408609248"/>
        <c:axId val="1408612488"/>
      </c:scatterChart>
      <c:valAx>
        <c:axId val="1408609248"/>
        <c:scaling>
          <c:orientation val="minMax"/>
          <c:min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historical average based on SRTT 14"</a:t>
                </a:r>
              </a:p>
            </c:rich>
          </c:tx>
          <c:layout>
            <c:manualLayout>
              <c:xMode val="edge"/>
              <c:yMode val="edge"/>
              <c:x val="0.16039801904339518"/>
              <c:y val="0.9101979966809000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612488"/>
        <c:crosses val="autoZero"/>
        <c:crossBetween val="midCat"/>
      </c:valAx>
      <c:valAx>
        <c:axId val="1408612488"/>
        <c:scaling>
          <c:orientation val="minMax"/>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recalculated based on SRTT 17" winter and correlation factor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60924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 Location Correlation -</a:t>
            </a:r>
          </a:p>
          <a:p>
            <a:pPr>
              <a:defRPr/>
            </a:pPr>
            <a:r>
              <a:rPr lang="en-US" sz="1400"/>
              <a:t>Average Rating (100% = SRTT 17" </a:t>
            </a:r>
            <a:r>
              <a:rPr lang="en-US" sz="1400" b="0" i="0" u="none" strike="noStrike" kern="1200" spc="0" baseline="0">
                <a:solidFill>
                  <a:sysClr val="windowText" lastClr="000000">
                    <a:lumMod val="65000"/>
                    <a:lumOff val="35000"/>
                  </a:sysClr>
                </a:solidFill>
              </a:rPr>
              <a:t>Winter )</a:t>
            </a:r>
            <a:endParaRPr lang="en-US"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'get DATE'!$P$294</c:f>
              <c:strCache>
                <c:ptCount val="1"/>
                <c:pt idx="0">
                  <c:v>A vs B</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23553324788280477"/>
                  <c:y val="-6.1762540099154273E-2"/>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trendlineLbl>
          </c:trendline>
          <c:xVal>
            <c:numRef>
              <c:f>'get DATE'!$C$294:$N$294</c:f>
              <c:numCache>
                <c:formatCode>0</c:formatCode>
                <c:ptCount val="12"/>
                <c:pt idx="0">
                  <c:v>88.703841713947611</c:v>
                </c:pt>
                <c:pt idx="1">
                  <c:v>100</c:v>
                </c:pt>
                <c:pt idx="2">
                  <c:v>99.33993603405554</c:v>
                </c:pt>
                <c:pt idx="3">
                  <c:v>80.285321510036297</c:v>
                </c:pt>
                <c:pt idx="4">
                  <c:v>77.719687173623711</c:v>
                </c:pt>
                <c:pt idx="5">
                  <c:v>79.794387746933594</c:v>
                </c:pt>
                <c:pt idx="6">
                  <c:v>83.114382726625422</c:v>
                </c:pt>
                <c:pt idx="7">
                  <c:v>96.99321573272006</c:v>
                </c:pt>
                <c:pt idx="8">
                  <c:v>96.135856846635633</c:v>
                </c:pt>
                <c:pt idx="9">
                  <c:v>74.308712446738028</c:v>
                </c:pt>
                <c:pt idx="10">
                  <c:v>90.087543089697647</c:v>
                </c:pt>
                <c:pt idx="11">
                  <c:v>68.039186706969133</c:v>
                </c:pt>
              </c:numCache>
            </c:numRef>
          </c:xVal>
          <c:yVal>
            <c:numRef>
              <c:f>'get DATE'!$C$295:$N$295</c:f>
              <c:numCache>
                <c:formatCode>0</c:formatCode>
                <c:ptCount val="12"/>
                <c:pt idx="0">
                  <c:v>86.038740988135487</c:v>
                </c:pt>
                <c:pt idx="1">
                  <c:v>100</c:v>
                </c:pt>
                <c:pt idx="3">
                  <c:v>79.62785478779513</c:v>
                </c:pt>
                <c:pt idx="4">
                  <c:v>81.168483458486676</c:v>
                </c:pt>
                <c:pt idx="5">
                  <c:v>78.512868429472292</c:v>
                </c:pt>
                <c:pt idx="6">
                  <c:v>75.364856598240806</c:v>
                </c:pt>
                <c:pt idx="7">
                  <c:v>96.172511901419782</c:v>
                </c:pt>
                <c:pt idx="8">
                  <c:v>91.111185592457147</c:v>
                </c:pt>
                <c:pt idx="9">
                  <c:v>72.146057299566124</c:v>
                </c:pt>
                <c:pt idx="10">
                  <c:v>90.441957779610462</c:v>
                </c:pt>
                <c:pt idx="11">
                  <c:v>70.256773677064388</c:v>
                </c:pt>
              </c:numCache>
            </c:numRef>
          </c:yVal>
          <c:smooth val="0"/>
          <c:extLst>
            <c:ext xmlns:c16="http://schemas.microsoft.com/office/drawing/2014/chart" uri="{C3380CC4-5D6E-409C-BE32-E72D297353CC}">
              <c16:uniqueId val="{00000001-F255-451C-8D66-FA7E7CA292A6}"/>
            </c:ext>
          </c:extLst>
        </c:ser>
        <c:ser>
          <c:idx val="1"/>
          <c:order val="1"/>
          <c:tx>
            <c:strRef>
              <c:f>'get DATE'!$P$295</c:f>
              <c:strCache>
                <c:ptCount val="1"/>
                <c:pt idx="0">
                  <c:v>A vs C</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layout>
                <c:manualLayout>
                  <c:x val="-0.24049554090682479"/>
                  <c:y val="6.9991615631379414E-2"/>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trendlineLbl>
          </c:trendline>
          <c:xVal>
            <c:numRef>
              <c:f>'get DATE'!$C$294:$N$294</c:f>
              <c:numCache>
                <c:formatCode>0</c:formatCode>
                <c:ptCount val="12"/>
                <c:pt idx="0">
                  <c:v>88.703841713947611</c:v>
                </c:pt>
                <c:pt idx="1">
                  <c:v>100</c:v>
                </c:pt>
                <c:pt idx="2">
                  <c:v>99.33993603405554</c:v>
                </c:pt>
                <c:pt idx="3">
                  <c:v>80.285321510036297</c:v>
                </c:pt>
                <c:pt idx="4">
                  <c:v>77.719687173623711</c:v>
                </c:pt>
                <c:pt idx="5">
                  <c:v>79.794387746933594</c:v>
                </c:pt>
                <c:pt idx="6">
                  <c:v>83.114382726625422</c:v>
                </c:pt>
                <c:pt idx="7">
                  <c:v>96.99321573272006</c:v>
                </c:pt>
                <c:pt idx="8">
                  <c:v>96.135856846635633</c:v>
                </c:pt>
                <c:pt idx="9">
                  <c:v>74.308712446738028</c:v>
                </c:pt>
                <c:pt idx="10">
                  <c:v>90.087543089697647</c:v>
                </c:pt>
                <c:pt idx="11">
                  <c:v>68.039186706969133</c:v>
                </c:pt>
              </c:numCache>
            </c:numRef>
          </c:xVal>
          <c:yVal>
            <c:numRef>
              <c:f>'get DATE'!$C$296:$N$296</c:f>
              <c:numCache>
                <c:formatCode>0</c:formatCode>
                <c:ptCount val="12"/>
                <c:pt idx="0">
                  <c:v>81.608778838523975</c:v>
                </c:pt>
                <c:pt idx="1">
                  <c:v>100</c:v>
                </c:pt>
                <c:pt idx="5">
                  <c:v>81.943060157624998</c:v>
                </c:pt>
                <c:pt idx="6">
                  <c:v>71.078831339891835</c:v>
                </c:pt>
                <c:pt idx="7">
                  <c:v>97.855071058395126</c:v>
                </c:pt>
                <c:pt idx="8">
                  <c:v>87.789280383095203</c:v>
                </c:pt>
                <c:pt idx="9">
                  <c:v>65.370094380044705</c:v>
                </c:pt>
                <c:pt idx="10">
                  <c:v>83.345234316225273</c:v>
                </c:pt>
                <c:pt idx="11">
                  <c:v>65.868588349495496</c:v>
                </c:pt>
              </c:numCache>
            </c:numRef>
          </c:yVal>
          <c:smooth val="0"/>
          <c:extLst>
            <c:ext xmlns:c16="http://schemas.microsoft.com/office/drawing/2014/chart" uri="{C3380CC4-5D6E-409C-BE32-E72D297353CC}">
              <c16:uniqueId val="{00000003-F255-451C-8D66-FA7E7CA292A6}"/>
            </c:ext>
          </c:extLst>
        </c:ser>
        <c:ser>
          <c:idx val="2"/>
          <c:order val="2"/>
          <c:tx>
            <c:strRef>
              <c:f>'get DATE'!$P$296</c:f>
              <c:strCache>
                <c:ptCount val="1"/>
                <c:pt idx="0">
                  <c:v>B vs C</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0"/>
          </c:trendline>
          <c:trendline>
            <c:spPr>
              <a:ln w="19050" cap="rnd">
                <a:solidFill>
                  <a:schemeClr val="accent3"/>
                </a:solidFill>
                <a:prstDash val="sysDot"/>
              </a:ln>
              <a:effectLst/>
            </c:spPr>
            <c:trendlineType val="linear"/>
            <c:dispRSqr val="1"/>
            <c:dispEq val="1"/>
            <c:trendlineLbl>
              <c:layout>
                <c:manualLayout>
                  <c:x val="-0.2252096954672182"/>
                  <c:y val="0.22984251968503938"/>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accent3"/>
                      </a:solidFill>
                      <a:latin typeface="+mn-lt"/>
                      <a:ea typeface="+mn-ea"/>
                      <a:cs typeface="+mn-cs"/>
                    </a:defRPr>
                  </a:pPr>
                  <a:endParaRPr lang="en-US"/>
                </a:p>
              </c:txPr>
            </c:trendlineLbl>
          </c:trendline>
          <c:xVal>
            <c:numRef>
              <c:f>'get DATE'!$C$295:$N$295</c:f>
              <c:numCache>
                <c:formatCode>0</c:formatCode>
                <c:ptCount val="12"/>
                <c:pt idx="0">
                  <c:v>86.038740988135487</c:v>
                </c:pt>
                <c:pt idx="1">
                  <c:v>100</c:v>
                </c:pt>
                <c:pt idx="3">
                  <c:v>79.62785478779513</c:v>
                </c:pt>
                <c:pt idx="4">
                  <c:v>81.168483458486676</c:v>
                </c:pt>
                <c:pt idx="5">
                  <c:v>78.512868429472292</c:v>
                </c:pt>
                <c:pt idx="6">
                  <c:v>75.364856598240806</c:v>
                </c:pt>
                <c:pt idx="7">
                  <c:v>96.172511901419782</c:v>
                </c:pt>
                <c:pt idx="8">
                  <c:v>91.111185592457147</c:v>
                </c:pt>
                <c:pt idx="9">
                  <c:v>72.146057299566124</c:v>
                </c:pt>
                <c:pt idx="10">
                  <c:v>90.441957779610462</c:v>
                </c:pt>
                <c:pt idx="11">
                  <c:v>70.256773677064388</c:v>
                </c:pt>
              </c:numCache>
            </c:numRef>
          </c:xVal>
          <c:yVal>
            <c:numRef>
              <c:f>'get DATE'!$C$296:$N$296</c:f>
              <c:numCache>
                <c:formatCode>0</c:formatCode>
                <c:ptCount val="12"/>
                <c:pt idx="0">
                  <c:v>81.608778838523975</c:v>
                </c:pt>
                <c:pt idx="1">
                  <c:v>100</c:v>
                </c:pt>
                <c:pt idx="5">
                  <c:v>81.943060157624998</c:v>
                </c:pt>
                <c:pt idx="6">
                  <c:v>71.078831339891835</c:v>
                </c:pt>
                <c:pt idx="7">
                  <c:v>97.855071058395126</c:v>
                </c:pt>
                <c:pt idx="8">
                  <c:v>87.789280383095203</c:v>
                </c:pt>
                <c:pt idx="9">
                  <c:v>65.370094380044705</c:v>
                </c:pt>
                <c:pt idx="10">
                  <c:v>83.345234316225273</c:v>
                </c:pt>
                <c:pt idx="11">
                  <c:v>65.868588349495496</c:v>
                </c:pt>
              </c:numCache>
            </c:numRef>
          </c:yVal>
          <c:smooth val="0"/>
          <c:extLst>
            <c:ext xmlns:c16="http://schemas.microsoft.com/office/drawing/2014/chart" uri="{C3380CC4-5D6E-409C-BE32-E72D297353CC}">
              <c16:uniqueId val="{00000006-F255-451C-8D66-FA7E7CA292A6}"/>
            </c:ext>
          </c:extLst>
        </c:ser>
        <c:dLbls>
          <c:showLegendKey val="0"/>
          <c:showVal val="0"/>
          <c:showCatName val="0"/>
          <c:showSerName val="0"/>
          <c:showPercent val="0"/>
          <c:showBubbleSize val="0"/>
        </c:dLbls>
        <c:axId val="1424445016"/>
        <c:axId val="1424448976"/>
      </c:scatterChart>
      <c:valAx>
        <c:axId val="1424445016"/>
        <c:scaling>
          <c:orientation val="minMax"/>
          <c:min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Rating Location x</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4448976"/>
        <c:crosses val="autoZero"/>
        <c:crossBetween val="midCat"/>
      </c:valAx>
      <c:valAx>
        <c:axId val="1424448976"/>
        <c:scaling>
          <c:orientation val="minMax"/>
          <c:max val="120"/>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kern="1200" baseline="0">
                    <a:solidFill>
                      <a:sysClr val="windowText" lastClr="000000">
                        <a:lumMod val="65000"/>
                        <a:lumOff val="35000"/>
                      </a:sysClr>
                    </a:solidFill>
                  </a:rPr>
                  <a:t>Rating Location 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444501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'get DATE'!$P$392</c:f>
              <c:strCache>
                <c:ptCount val="1"/>
                <c:pt idx="0">
                  <c:v>A vs B</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2181969782613091"/>
                  <c:y val="-4.1237361807705986E-2"/>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'get DATE'!$C$392:$N$392</c:f>
              <c:numCache>
                <c:formatCode>0</c:formatCode>
                <c:ptCount val="12"/>
                <c:pt idx="0">
                  <c:v>100</c:v>
                </c:pt>
                <c:pt idx="1">
                  <c:v>112.86699964646459</c:v>
                </c:pt>
                <c:pt idx="2">
                  <c:v>112.12092454410281</c:v>
                </c:pt>
                <c:pt idx="3">
                  <c:v>90.52934568767391</c:v>
                </c:pt>
                <c:pt idx="4">
                  <c:v>90.591430179710343</c:v>
                </c:pt>
                <c:pt idx="5">
                  <c:v>93.058412191978576</c:v>
                </c:pt>
                <c:pt idx="6">
                  <c:v>93.702271543893971</c:v>
                </c:pt>
                <c:pt idx="7">
                  <c:v>109.44255675751651</c:v>
                </c:pt>
                <c:pt idx="8">
                  <c:v>108.37814766638445</c:v>
                </c:pt>
                <c:pt idx="9">
                  <c:v>84.572391891808692</c:v>
                </c:pt>
                <c:pt idx="10">
                  <c:v>101.56176585293245</c:v>
                </c:pt>
                <c:pt idx="11">
                  <c:v>77.404244391418345</c:v>
                </c:pt>
              </c:numCache>
            </c:numRef>
          </c:xVal>
          <c:yVal>
            <c:numRef>
              <c:f>'get DATE'!$C$393:$N$393</c:f>
              <c:numCache>
                <c:formatCode>0</c:formatCode>
                <c:ptCount val="12"/>
                <c:pt idx="0">
                  <c:v>100</c:v>
                </c:pt>
                <c:pt idx="1">
                  <c:v>116.34631715892708</c:v>
                </c:pt>
                <c:pt idx="3">
                  <c:v>92.589614525319277</c:v>
                </c:pt>
                <c:pt idx="4">
                  <c:v>94.298730875718036</c:v>
                </c:pt>
                <c:pt idx="5">
                  <c:v>91.162845496843445</c:v>
                </c:pt>
                <c:pt idx="6">
                  <c:v>87.661923793804604</c:v>
                </c:pt>
                <c:pt idx="7">
                  <c:v>111.90393717363726</c:v>
                </c:pt>
                <c:pt idx="8">
                  <c:v>105.94220739981068</c:v>
                </c:pt>
                <c:pt idx="9">
                  <c:v>84.156211449360441</c:v>
                </c:pt>
                <c:pt idx="10">
                  <c:v>105.1682704335833</c:v>
                </c:pt>
                <c:pt idx="11">
                  <c:v>81.945184020427618</c:v>
                </c:pt>
              </c:numCache>
            </c:numRef>
          </c:yVal>
          <c:smooth val="0"/>
          <c:extLst>
            <c:ext xmlns:c16="http://schemas.microsoft.com/office/drawing/2014/chart" uri="{C3380CC4-5D6E-409C-BE32-E72D297353CC}">
              <c16:uniqueId val="{00000001-A15D-4E77-8E3E-164EFD23A56D}"/>
            </c:ext>
          </c:extLst>
        </c:ser>
        <c:ser>
          <c:idx val="1"/>
          <c:order val="1"/>
          <c:tx>
            <c:strRef>
              <c:f>'get DATE'!$P$393</c:f>
              <c:strCache>
                <c:ptCount val="1"/>
                <c:pt idx="0">
                  <c:v>A vs C</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trendline>
            <c:spPr>
              <a:ln w="19050" cap="rnd">
                <a:solidFill>
                  <a:schemeClr val="accent2"/>
                </a:solidFill>
                <a:prstDash val="sysDot"/>
              </a:ln>
              <a:effectLst/>
            </c:spPr>
            <c:trendlineType val="linear"/>
            <c:dispRSqr val="1"/>
            <c:dispEq val="1"/>
            <c:trendlineLbl>
              <c:layout>
                <c:manualLayout>
                  <c:x val="-0.2316081743596145"/>
                  <c:y val="0.1538641270657197"/>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'get DATE'!$C$392:$N$392</c:f>
              <c:numCache>
                <c:formatCode>0</c:formatCode>
                <c:ptCount val="12"/>
                <c:pt idx="0">
                  <c:v>100</c:v>
                </c:pt>
                <c:pt idx="1">
                  <c:v>112.86699964646459</c:v>
                </c:pt>
                <c:pt idx="2">
                  <c:v>112.12092454410281</c:v>
                </c:pt>
                <c:pt idx="3">
                  <c:v>90.52934568767391</c:v>
                </c:pt>
                <c:pt idx="4">
                  <c:v>90.591430179710343</c:v>
                </c:pt>
                <c:pt idx="5">
                  <c:v>93.058412191978576</c:v>
                </c:pt>
                <c:pt idx="6">
                  <c:v>93.702271543893971</c:v>
                </c:pt>
                <c:pt idx="7">
                  <c:v>109.44255675751651</c:v>
                </c:pt>
                <c:pt idx="8">
                  <c:v>108.37814766638445</c:v>
                </c:pt>
                <c:pt idx="9">
                  <c:v>84.572391891808692</c:v>
                </c:pt>
                <c:pt idx="10">
                  <c:v>101.56176585293245</c:v>
                </c:pt>
                <c:pt idx="11">
                  <c:v>77.404244391418345</c:v>
                </c:pt>
              </c:numCache>
            </c:numRef>
          </c:xVal>
          <c:yVal>
            <c:numRef>
              <c:f>'get DATE'!$C$394:$N$394</c:f>
              <c:numCache>
                <c:formatCode>0</c:formatCode>
                <c:ptCount val="12"/>
                <c:pt idx="0">
                  <c:v>100</c:v>
                </c:pt>
                <c:pt idx="1">
                  <c:v>123.16879957949537</c:v>
                </c:pt>
                <c:pt idx="5">
                  <c:v>100.74002562675366</c:v>
                </c:pt>
                <c:pt idx="6">
                  <c:v>87.467413991223793</c:v>
                </c:pt>
                <c:pt idx="7">
                  <c:v>120.35956166214162</c:v>
                </c:pt>
                <c:pt idx="8">
                  <c:v>107.7676047191278</c:v>
                </c:pt>
                <c:pt idx="9">
                  <c:v>82.604753041909632</c:v>
                </c:pt>
                <c:pt idx="10">
                  <c:v>102.45027372332873</c:v>
                </c:pt>
                <c:pt idx="11">
                  <c:v>83.079662743049752</c:v>
                </c:pt>
              </c:numCache>
            </c:numRef>
          </c:yVal>
          <c:smooth val="0"/>
          <c:extLst>
            <c:ext xmlns:c16="http://schemas.microsoft.com/office/drawing/2014/chart" uri="{C3380CC4-5D6E-409C-BE32-E72D297353CC}">
              <c16:uniqueId val="{00000004-A15D-4E77-8E3E-164EFD23A56D}"/>
            </c:ext>
          </c:extLst>
        </c:ser>
        <c:ser>
          <c:idx val="2"/>
          <c:order val="2"/>
          <c:tx>
            <c:strRef>
              <c:f>'get DATE'!$P$394</c:f>
              <c:strCache>
                <c:ptCount val="1"/>
                <c:pt idx="0">
                  <c:v>B vs C</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1"/>
            <c:dispEq val="1"/>
            <c:trendlineLbl>
              <c:layout>
                <c:manualLayout>
                  <c:x val="-0.24668258381777791"/>
                  <c:y val="0.36810936951237588"/>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'get DATE'!$C$393:$N$393</c:f>
              <c:numCache>
                <c:formatCode>0</c:formatCode>
                <c:ptCount val="12"/>
                <c:pt idx="0">
                  <c:v>100</c:v>
                </c:pt>
                <c:pt idx="1">
                  <c:v>116.34631715892708</c:v>
                </c:pt>
                <c:pt idx="3">
                  <c:v>92.589614525319277</c:v>
                </c:pt>
                <c:pt idx="4">
                  <c:v>94.298730875718036</c:v>
                </c:pt>
                <c:pt idx="5">
                  <c:v>91.162845496843445</c:v>
                </c:pt>
                <c:pt idx="6">
                  <c:v>87.661923793804604</c:v>
                </c:pt>
                <c:pt idx="7">
                  <c:v>111.90393717363726</c:v>
                </c:pt>
                <c:pt idx="8">
                  <c:v>105.94220739981068</c:v>
                </c:pt>
                <c:pt idx="9">
                  <c:v>84.156211449360441</c:v>
                </c:pt>
                <c:pt idx="10">
                  <c:v>105.1682704335833</c:v>
                </c:pt>
                <c:pt idx="11">
                  <c:v>81.945184020427618</c:v>
                </c:pt>
              </c:numCache>
            </c:numRef>
          </c:xVal>
          <c:yVal>
            <c:numRef>
              <c:f>'get DATE'!$C$394:$N$394</c:f>
              <c:numCache>
                <c:formatCode>0</c:formatCode>
                <c:ptCount val="12"/>
                <c:pt idx="0">
                  <c:v>100</c:v>
                </c:pt>
                <c:pt idx="1">
                  <c:v>123.16879957949537</c:v>
                </c:pt>
                <c:pt idx="5">
                  <c:v>100.74002562675366</c:v>
                </c:pt>
                <c:pt idx="6">
                  <c:v>87.467413991223793</c:v>
                </c:pt>
                <c:pt idx="7">
                  <c:v>120.35956166214162</c:v>
                </c:pt>
                <c:pt idx="8">
                  <c:v>107.7676047191278</c:v>
                </c:pt>
                <c:pt idx="9">
                  <c:v>82.604753041909632</c:v>
                </c:pt>
                <c:pt idx="10">
                  <c:v>102.45027372332873</c:v>
                </c:pt>
                <c:pt idx="11">
                  <c:v>83.079662743049752</c:v>
                </c:pt>
              </c:numCache>
            </c:numRef>
          </c:yVal>
          <c:smooth val="0"/>
          <c:extLst>
            <c:ext xmlns:c16="http://schemas.microsoft.com/office/drawing/2014/chart" uri="{C3380CC4-5D6E-409C-BE32-E72D297353CC}">
              <c16:uniqueId val="{00000006-A15D-4E77-8E3E-164EFD23A56D}"/>
            </c:ext>
          </c:extLst>
        </c:ser>
        <c:dLbls>
          <c:showLegendKey val="0"/>
          <c:showVal val="0"/>
          <c:showCatName val="0"/>
          <c:showSerName val="0"/>
          <c:showPercent val="0"/>
          <c:showBubbleSize val="0"/>
        </c:dLbls>
        <c:axId val="1408627968"/>
        <c:axId val="1408624728"/>
      </c:scatterChart>
      <c:valAx>
        <c:axId val="14086279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624728"/>
        <c:crosses val="autoZero"/>
        <c:crossBetween val="midCat"/>
      </c:valAx>
      <c:valAx>
        <c:axId val="1408624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62796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'Pivot reproducibility'!$B$49</c:f>
              <c:strCache>
                <c:ptCount val="1"/>
                <c:pt idx="0">
                  <c:v>A</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'Pivot reproducibility'!$C$50:$C$61</c:f>
              <c:numCache>
                <c:formatCode>0</c:formatCode>
                <c:ptCount val="12"/>
                <c:pt idx="0">
                  <c:v>99.416666666666671</c:v>
                </c:pt>
                <c:pt idx="1">
                  <c:v>101.25</c:v>
                </c:pt>
                <c:pt idx="2">
                  <c:v>94.333333333333329</c:v>
                </c:pt>
                <c:pt idx="3">
                  <c:v>99</c:v>
                </c:pt>
                <c:pt idx="4">
                  <c:v>96.5</c:v>
                </c:pt>
                <c:pt idx="5">
                  <c:v>104.25</c:v>
                </c:pt>
                <c:pt idx="6">
                  <c:v>98.5</c:v>
                </c:pt>
                <c:pt idx="7">
                  <c:v>101.75</c:v>
                </c:pt>
                <c:pt idx="8">
                  <c:v>95.5</c:v>
                </c:pt>
                <c:pt idx="9">
                  <c:v>99.25</c:v>
                </c:pt>
                <c:pt idx="10">
                  <c:v>95.25</c:v>
                </c:pt>
                <c:pt idx="11">
                  <c:v>97.5</c:v>
                </c:pt>
              </c:numCache>
            </c:numRef>
          </c:xVal>
          <c:yVal>
            <c:numRef>
              <c:f>'Pivot reproducibility'!$D$50:$D$61</c:f>
              <c:numCache>
                <c:formatCode>0</c:formatCode>
                <c:ptCount val="12"/>
                <c:pt idx="0">
                  <c:v>118.5</c:v>
                </c:pt>
                <c:pt idx="1">
                  <c:v>113.75</c:v>
                </c:pt>
                <c:pt idx="2">
                  <c:v>111.5</c:v>
                </c:pt>
                <c:pt idx="3">
                  <c:v>117.375</c:v>
                </c:pt>
                <c:pt idx="4">
                  <c:v>108</c:v>
                </c:pt>
                <c:pt idx="5">
                  <c:v>118.5</c:v>
                </c:pt>
                <c:pt idx="6">
                  <c:v>111.5</c:v>
                </c:pt>
                <c:pt idx="7">
                  <c:v>112.375</c:v>
                </c:pt>
                <c:pt idx="8">
                  <c:v>106.875</c:v>
                </c:pt>
                <c:pt idx="9">
                  <c:v>107.375</c:v>
                </c:pt>
                <c:pt idx="10">
                  <c:v>105.25</c:v>
                </c:pt>
                <c:pt idx="11">
                  <c:v>103.625</c:v>
                </c:pt>
              </c:numCache>
            </c:numRef>
          </c:yVal>
          <c:smooth val="0"/>
          <c:extLst>
            <c:ext xmlns:c16="http://schemas.microsoft.com/office/drawing/2014/chart" uri="{C3380CC4-5D6E-409C-BE32-E72D297353CC}">
              <c16:uniqueId val="{00000001-B9DE-4EED-A702-A50B09827ADC}"/>
            </c:ext>
          </c:extLst>
        </c:ser>
        <c:ser>
          <c:idx val="1"/>
          <c:order val="1"/>
          <c:tx>
            <c:strRef>
              <c:f>'Pivot reproducibility'!$B$62</c:f>
              <c:strCache>
                <c:ptCount val="1"/>
                <c:pt idx="0">
                  <c:v>B</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'Pivot reproducibility'!$C$63:$C$74</c:f>
              <c:numCache>
                <c:formatCode>0</c:formatCode>
                <c:ptCount val="12"/>
                <c:pt idx="0">
                  <c:v>94.583333333333329</c:v>
                </c:pt>
                <c:pt idx="1">
                  <c:v>97.125</c:v>
                </c:pt>
                <c:pt idx="2">
                  <c:v>97.375</c:v>
                </c:pt>
                <c:pt idx="3">
                  <c:v>95.75</c:v>
                </c:pt>
                <c:pt idx="4">
                  <c:v>95.625</c:v>
                </c:pt>
                <c:pt idx="5">
                  <c:v>96.25</c:v>
                </c:pt>
                <c:pt idx="6">
                  <c:v>94.375</c:v>
                </c:pt>
                <c:pt idx="7">
                  <c:v>91.625</c:v>
                </c:pt>
                <c:pt idx="8">
                  <c:v>92.75</c:v>
                </c:pt>
                <c:pt idx="9">
                  <c:v>98.875</c:v>
                </c:pt>
                <c:pt idx="10">
                  <c:v>93.125</c:v>
                </c:pt>
                <c:pt idx="11">
                  <c:v>94.083333333333329</c:v>
                </c:pt>
              </c:numCache>
            </c:numRef>
          </c:xVal>
          <c:yVal>
            <c:numRef>
              <c:f>'Pivot reproducibility'!$D$63:$D$74</c:f>
              <c:numCache>
                <c:formatCode>0</c:formatCode>
                <c:ptCount val="12"/>
                <c:pt idx="0">
                  <c:v>106</c:v>
                </c:pt>
                <c:pt idx="1">
                  <c:v>107</c:v>
                </c:pt>
                <c:pt idx="2">
                  <c:v>110.625</c:v>
                </c:pt>
                <c:pt idx="3">
                  <c:v>107.75</c:v>
                </c:pt>
                <c:pt idx="4">
                  <c:v>112.25</c:v>
                </c:pt>
                <c:pt idx="5">
                  <c:v>114.25</c:v>
                </c:pt>
                <c:pt idx="6">
                  <c:v>112.75</c:v>
                </c:pt>
                <c:pt idx="7">
                  <c:v>113.375</c:v>
                </c:pt>
                <c:pt idx="8">
                  <c:v>110.125</c:v>
                </c:pt>
                <c:pt idx="9">
                  <c:v>112.5</c:v>
                </c:pt>
                <c:pt idx="10">
                  <c:v>110.125</c:v>
                </c:pt>
                <c:pt idx="11">
                  <c:v>110.75</c:v>
                </c:pt>
              </c:numCache>
            </c:numRef>
          </c:yVal>
          <c:smooth val="0"/>
          <c:extLst>
            <c:ext xmlns:c16="http://schemas.microsoft.com/office/drawing/2014/chart" uri="{C3380CC4-5D6E-409C-BE32-E72D297353CC}">
              <c16:uniqueId val="{00000003-B9DE-4EED-A702-A50B09827ADC}"/>
            </c:ext>
          </c:extLst>
        </c:ser>
        <c:ser>
          <c:idx val="2"/>
          <c:order val="2"/>
          <c:tx>
            <c:strRef>
              <c:f>'Pivot reproducibility'!$B$75</c:f>
              <c:strCache>
                <c:ptCount val="1"/>
                <c:pt idx="0">
                  <c:v>C</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0"/>
          </c:trendline>
          <c:xVal>
            <c:numRef>
              <c:f>'Pivot reproducibility'!$C$76:$C$87</c:f>
              <c:numCache>
                <c:formatCode>0</c:formatCode>
                <c:ptCount val="12"/>
                <c:pt idx="0">
                  <c:v>101.17141215006511</c:v>
                </c:pt>
                <c:pt idx="1">
                  <c:v>102.70034853617351</c:v>
                </c:pt>
                <c:pt idx="2">
                  <c:v>100.30621337890625</c:v>
                </c:pt>
                <c:pt idx="3">
                  <c:v>106.38376363118489</c:v>
                </c:pt>
                <c:pt idx="4">
                  <c:v>100.15450414021809</c:v>
                </c:pt>
                <c:pt idx="5">
                  <c:v>98.387236277262375</c:v>
                </c:pt>
                <c:pt idx="6">
                  <c:v>95.051969528198242</c:v>
                </c:pt>
                <c:pt idx="7">
                  <c:v>96.016450246175125</c:v>
                </c:pt>
                <c:pt idx="8">
                  <c:v>96.899913152058915</c:v>
                </c:pt>
                <c:pt idx="9">
                  <c:v>100.89538828531902</c:v>
                </c:pt>
                <c:pt idx="10">
                  <c:v>88.258336385091141</c:v>
                </c:pt>
                <c:pt idx="11">
                  <c:v>88.463068008422852</c:v>
                </c:pt>
              </c:numCache>
            </c:numRef>
          </c:xVal>
          <c:yVal>
            <c:numRef>
              <c:f>'Pivot reproducibility'!$D$76:$D$87</c:f>
              <c:numCache>
                <c:formatCode>0</c:formatCode>
                <c:ptCount val="12"/>
                <c:pt idx="0">
                  <c:v>113.34939575195313</c:v>
                </c:pt>
                <c:pt idx="1">
                  <c:v>117.13957214355469</c:v>
                </c:pt>
                <c:pt idx="2">
                  <c:v>114.13463973999023</c:v>
                </c:pt>
                <c:pt idx="3">
                  <c:v>126.62436294555664</c:v>
                </c:pt>
                <c:pt idx="4">
                  <c:v>118.38784599304199</c:v>
                </c:pt>
                <c:pt idx="5">
                  <c:v>124.03665351867676</c:v>
                </c:pt>
                <c:pt idx="6">
                  <c:v>118.04048538208008</c:v>
                </c:pt>
                <c:pt idx="7">
                  <c:v>120.84646987915039</c:v>
                </c:pt>
                <c:pt idx="8">
                  <c:v>114.07131385803223</c:v>
                </c:pt>
                <c:pt idx="9">
                  <c:v>128.02652359008789</c:v>
                </c:pt>
                <c:pt idx="10">
                  <c:v>126.19266510009766</c:v>
                </c:pt>
                <c:pt idx="11">
                  <c:v>121.37506294250488</c:v>
                </c:pt>
              </c:numCache>
            </c:numRef>
          </c:yVal>
          <c:smooth val="0"/>
          <c:extLst>
            <c:ext xmlns:c16="http://schemas.microsoft.com/office/drawing/2014/chart" uri="{C3380CC4-5D6E-409C-BE32-E72D297353CC}">
              <c16:uniqueId val="{00000005-B9DE-4EED-A702-A50B09827ADC}"/>
            </c:ext>
          </c:extLst>
        </c:ser>
        <c:dLbls>
          <c:showLegendKey val="0"/>
          <c:showVal val="0"/>
          <c:showCatName val="0"/>
          <c:showSerName val="0"/>
          <c:showPercent val="0"/>
          <c:showBubbleSize val="0"/>
        </c:dLbls>
        <c:axId val="1502960448"/>
        <c:axId val="1502958648"/>
      </c:scatterChart>
      <c:valAx>
        <c:axId val="1502960448"/>
        <c:scaling>
          <c:orientation val="minMax"/>
          <c:min val="8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SRTT 14" Rating vs Primary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2958648"/>
        <c:crosses val="autoZero"/>
        <c:crossBetween val="midCat"/>
      </c:valAx>
      <c:valAx>
        <c:axId val="1502958648"/>
        <c:scaling>
          <c:orientation val="minMax"/>
          <c:min val="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SRTT 17" Winter Rating vs Primary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296044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'Pivot reproducibility'!$C$355</c:f>
              <c:strCache>
                <c:ptCount val="1"/>
                <c:pt idx="0">
                  <c:v>*14" SRTT</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reproducibility'!$C$356:$C$391</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0-B5C0-4E73-A451-E8ADE393EAAA}"/>
            </c:ext>
          </c:extLst>
        </c:ser>
        <c:ser>
          <c:idx val="1"/>
          <c:order val="1"/>
          <c:tx>
            <c:strRef>
              <c:f>'Pivot reproducibility'!$D$355</c:f>
              <c:strCache>
                <c:ptCount val="1"/>
                <c:pt idx="0">
                  <c:v>17" SRTT Winter</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reproducibility'!$D$356:$D$391</c:f>
              <c:numCache>
                <c:formatCode>0</c:formatCode>
                <c:ptCount val="36"/>
                <c:pt idx="0">
                  <c:v>119.19530595138306</c:v>
                </c:pt>
                <c:pt idx="1">
                  <c:v>112.34567901234568</c:v>
                </c:pt>
                <c:pt idx="2">
                  <c:v>118.19787985865725</c:v>
                </c:pt>
                <c:pt idx="3">
                  <c:v>118.56060606060606</c:v>
                </c:pt>
                <c:pt idx="4">
                  <c:v>111.91709844559585</c:v>
                </c:pt>
                <c:pt idx="5">
                  <c:v>113.66906474820144</c:v>
                </c:pt>
                <c:pt idx="6">
                  <c:v>113.19796954314721</c:v>
                </c:pt>
                <c:pt idx="7">
                  <c:v>110.44226044226045</c:v>
                </c:pt>
                <c:pt idx="8">
                  <c:v>111.9109947643979</c:v>
                </c:pt>
                <c:pt idx="9">
                  <c:v>108.18639798488665</c:v>
                </c:pt>
                <c:pt idx="10">
                  <c:v>110.49868766404201</c:v>
                </c:pt>
                <c:pt idx="11">
                  <c:v>106.28205128205128</c:v>
                </c:pt>
                <c:pt idx="12">
                  <c:v>112.07048458149779</c:v>
                </c:pt>
                <c:pt idx="13">
                  <c:v>110.16731016731016</c:v>
                </c:pt>
                <c:pt idx="14">
                  <c:v>113.60718870346598</c:v>
                </c:pt>
                <c:pt idx="15">
                  <c:v>112.53263707571801</c:v>
                </c:pt>
                <c:pt idx="16">
                  <c:v>117.38562091503269</c:v>
                </c:pt>
                <c:pt idx="17">
                  <c:v>118.70129870129871</c:v>
                </c:pt>
                <c:pt idx="18">
                  <c:v>119.47019867549669</c:v>
                </c:pt>
                <c:pt idx="19">
                  <c:v>123.73806275579808</c:v>
                </c:pt>
                <c:pt idx="20">
                  <c:v>118.73315363881403</c:v>
                </c:pt>
                <c:pt idx="21">
                  <c:v>113.78002528445006</c:v>
                </c:pt>
                <c:pt idx="22">
                  <c:v>118.25503355704699</c:v>
                </c:pt>
                <c:pt idx="23">
                  <c:v>117.71479185119576</c:v>
                </c:pt>
                <c:pt idx="24">
                  <c:v>112.03698094460192</c:v>
                </c:pt>
                <c:pt idx="25">
                  <c:v>114.05956631422272</c:v>
                </c:pt>
                <c:pt idx="26">
                  <c:v>113.78621113813476</c:v>
                </c:pt>
                <c:pt idx="27">
                  <c:v>119.02602297897882</c:v>
                </c:pt>
                <c:pt idx="28">
                  <c:v>118.20521404339128</c:v>
                </c:pt>
                <c:pt idx="29">
                  <c:v>126.06986252681442</c:v>
                </c:pt>
                <c:pt idx="30">
                  <c:v>124.18520727975239</c:v>
                </c:pt>
                <c:pt idx="31">
                  <c:v>125.86017246973196</c:v>
                </c:pt>
                <c:pt idx="32">
                  <c:v>117.72075964508586</c:v>
                </c:pt>
                <c:pt idx="33">
                  <c:v>126.89036215217841</c:v>
                </c:pt>
                <c:pt idx="34">
                  <c:v>142.98101490321596</c:v>
                </c:pt>
                <c:pt idx="35">
                  <c:v>137.20422055783592</c:v>
                </c:pt>
              </c:numCache>
            </c:numRef>
          </c:yVal>
          <c:smooth val="0"/>
          <c:extLst>
            <c:ext xmlns:c16="http://schemas.microsoft.com/office/drawing/2014/chart" uri="{C3380CC4-5D6E-409C-BE32-E72D297353CC}">
              <c16:uniqueId val="{00000001-B5C0-4E73-A451-E8ADE393EAAA}"/>
            </c:ext>
          </c:extLst>
        </c:ser>
        <c:ser>
          <c:idx val="2"/>
          <c:order val="2"/>
          <c:tx>
            <c:strRef>
              <c:f>'Pivot reproducibility'!$E$355</c:f>
              <c:strCache>
                <c:ptCount val="1"/>
                <c:pt idx="0">
                  <c:v>17" SRTT Winter with Spins</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reproducibility'!$E$356:$E$391</c:f>
              <c:numCache>
                <c:formatCode>0</c:formatCode>
                <c:ptCount val="36"/>
                <c:pt idx="0">
                  <c:v>123.47024308466052</c:v>
                </c:pt>
                <c:pt idx="1">
                  <c:v>113.58024691358024</c:v>
                </c:pt>
                <c:pt idx="2">
                  <c:v>111.30742049469966</c:v>
                </c:pt>
                <c:pt idx="3">
                  <c:v>118.43434343434342</c:v>
                </c:pt>
                <c:pt idx="4">
                  <c:v>110.88082901554404</c:v>
                </c:pt>
                <c:pt idx="5">
                  <c:v>115.34772182254196</c:v>
                </c:pt>
                <c:pt idx="6">
                  <c:v>112.43654822335026</c:v>
                </c:pt>
                <c:pt idx="7">
                  <c:v>104.91400491400491</c:v>
                </c:pt>
                <c:pt idx="8">
                  <c:v>108.90052356020942</c:v>
                </c:pt>
                <c:pt idx="9">
                  <c:v>101.51133501259446</c:v>
                </c:pt>
                <c:pt idx="10">
                  <c:v>113.38582677165354</c:v>
                </c:pt>
                <c:pt idx="11">
                  <c:v>111.28205128205128</c:v>
                </c:pt>
              </c:numCache>
            </c:numRef>
          </c:yVal>
          <c:smooth val="0"/>
          <c:extLst>
            <c:ext xmlns:c16="http://schemas.microsoft.com/office/drawing/2014/chart" uri="{C3380CC4-5D6E-409C-BE32-E72D297353CC}">
              <c16:uniqueId val="{00000002-B5C0-4E73-A451-E8ADE393EAAA}"/>
            </c:ext>
          </c:extLst>
        </c:ser>
        <c:ser>
          <c:idx val="3"/>
          <c:order val="3"/>
          <c:tx>
            <c:strRef>
              <c:f>'Pivot reproducibility'!$F$355</c:f>
              <c:strCache>
                <c:ptCount val="1"/>
                <c:pt idx="0">
                  <c:v>200 mile 16"_C1</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reproducibility'!$F$356:$F$391</c:f>
              <c:numCache>
                <c:formatCode>0</c:formatCode>
                <c:ptCount val="36"/>
                <c:pt idx="0">
                  <c:v>88.264878457669738</c:v>
                </c:pt>
                <c:pt idx="1">
                  <c:v>83.950617283950606</c:v>
                </c:pt>
                <c:pt idx="2">
                  <c:v>93.816254416961129</c:v>
                </c:pt>
                <c:pt idx="3">
                  <c:v>92.929292929292927</c:v>
                </c:pt>
                <c:pt idx="4">
                  <c:v>93.523316062176164</c:v>
                </c:pt>
                <c:pt idx="5">
                  <c:v>91.366906474820141</c:v>
                </c:pt>
                <c:pt idx="6">
                  <c:v>92.385786802030452</c:v>
                </c:pt>
                <c:pt idx="7">
                  <c:v>91.400491400491404</c:v>
                </c:pt>
                <c:pt idx="8">
                  <c:v>89.005235602094245</c:v>
                </c:pt>
                <c:pt idx="9">
                  <c:v>89.420654911838795</c:v>
                </c:pt>
                <c:pt idx="10">
                  <c:v>90.28871391076116</c:v>
                </c:pt>
                <c:pt idx="11">
                  <c:v>90</c:v>
                </c:pt>
                <c:pt idx="12">
                  <c:v>87.224669603524234</c:v>
                </c:pt>
                <c:pt idx="13">
                  <c:v>90.604890604890613</c:v>
                </c:pt>
                <c:pt idx="14">
                  <c:v>94.223363286264444</c:v>
                </c:pt>
                <c:pt idx="15">
                  <c:v>90.600522193211489</c:v>
                </c:pt>
                <c:pt idx="16">
                  <c:v>95.686274509803923</c:v>
                </c:pt>
                <c:pt idx="17">
                  <c:v>94.545454545454547</c:v>
                </c:pt>
                <c:pt idx="18">
                  <c:v>88.741721854304629</c:v>
                </c:pt>
                <c:pt idx="19">
                  <c:v>96.862210095497957</c:v>
                </c:pt>
                <c:pt idx="20">
                  <c:v>89.218328840970358</c:v>
                </c:pt>
                <c:pt idx="21">
                  <c:v>94.816687737041718</c:v>
                </c:pt>
                <c:pt idx="22">
                  <c:v>93.422818791946298</c:v>
                </c:pt>
                <c:pt idx="23">
                  <c:v>95.128432240921185</c:v>
                </c:pt>
              </c:numCache>
            </c:numRef>
          </c:yVal>
          <c:smooth val="0"/>
          <c:extLst>
            <c:ext xmlns:c16="http://schemas.microsoft.com/office/drawing/2014/chart" uri="{C3380CC4-5D6E-409C-BE32-E72D297353CC}">
              <c16:uniqueId val="{00000003-B5C0-4E73-A451-E8ADE393EAAA}"/>
            </c:ext>
          </c:extLst>
        </c:ser>
        <c:ser>
          <c:idx val="4"/>
          <c:order val="4"/>
          <c:tx>
            <c:strRef>
              <c:f>'Pivot reproducibility'!$G$355</c:f>
              <c:strCache>
                <c:ptCount val="1"/>
                <c:pt idx="0">
                  <c:v>200 mile 16"_C2</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reproducibility'!$G$356:$G$391</c:f>
              <c:numCache>
                <c:formatCode>0</c:formatCode>
                <c:ptCount val="36"/>
                <c:pt idx="0">
                  <c:v>89.773679798826493</c:v>
                </c:pt>
                <c:pt idx="1">
                  <c:v>87.654320987654316</c:v>
                </c:pt>
                <c:pt idx="2">
                  <c:v>94.346289752650179</c:v>
                </c:pt>
                <c:pt idx="12">
                  <c:v>90.66079295154185</c:v>
                </c:pt>
                <c:pt idx="17">
                  <c:v>98.701298701298697</c:v>
                </c:pt>
                <c:pt idx="23">
                  <c:v>93.53410097431356</c:v>
                </c:pt>
              </c:numCache>
            </c:numRef>
          </c:yVal>
          <c:smooth val="0"/>
          <c:extLst>
            <c:ext xmlns:c16="http://schemas.microsoft.com/office/drawing/2014/chart" uri="{C3380CC4-5D6E-409C-BE32-E72D297353CC}">
              <c16:uniqueId val="{00000004-B5C0-4E73-A451-E8ADE393EAAA}"/>
            </c:ext>
          </c:extLst>
        </c:ser>
        <c:ser>
          <c:idx val="5"/>
          <c:order val="5"/>
          <c:tx>
            <c:strRef>
              <c:f>'Pivot reproducibility'!$H$355</c:f>
              <c:strCache>
                <c:ptCount val="1"/>
                <c:pt idx="0">
                  <c:v>200 mile 16"_C3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reproducibility'!$H$356:$H$391</c:f>
              <c:numCache>
                <c:formatCode>0</c:formatCode>
                <c:ptCount val="36"/>
                <c:pt idx="0">
                  <c:v>95.054484492875105</c:v>
                </c:pt>
                <c:pt idx="1">
                  <c:v>87.654320987654316</c:v>
                </c:pt>
                <c:pt idx="2">
                  <c:v>96.466431095406364</c:v>
                </c:pt>
                <c:pt idx="12">
                  <c:v>90.132158590308379</c:v>
                </c:pt>
                <c:pt idx="17">
                  <c:v>91.94805194805194</c:v>
                </c:pt>
                <c:pt idx="23">
                  <c:v>91.40832595217006</c:v>
                </c:pt>
                <c:pt idx="24">
                  <c:v>94.212463845027443</c:v>
                </c:pt>
                <c:pt idx="25">
                  <c:v>96.555036717079446</c:v>
                </c:pt>
                <c:pt idx="26">
                  <c:v>94.964896310552945</c:v>
                </c:pt>
                <c:pt idx="27">
                  <c:v>91.909454860152081</c:v>
                </c:pt>
                <c:pt idx="28">
                  <c:v>99.698746419509959</c:v>
                </c:pt>
                <c:pt idx="29">
                  <c:v>104.14960045619979</c:v>
                </c:pt>
                <c:pt idx="30">
                  <c:v>107.00638413783416</c:v>
                </c:pt>
                <c:pt idx="31">
                  <c:v>105.48236071665301</c:v>
                </c:pt>
                <c:pt idx="32">
                  <c:v>98.34979224020725</c:v>
                </c:pt>
                <c:pt idx="33">
                  <c:v>99.691278331345146</c:v>
                </c:pt>
                <c:pt idx="34">
                  <c:v>108.76281638826451</c:v>
                </c:pt>
                <c:pt idx="35">
                  <c:v>108.09747709821826</c:v>
                </c:pt>
              </c:numCache>
            </c:numRef>
          </c:yVal>
          <c:smooth val="0"/>
          <c:extLst>
            <c:ext xmlns:c16="http://schemas.microsoft.com/office/drawing/2014/chart" uri="{C3380CC4-5D6E-409C-BE32-E72D297353CC}">
              <c16:uniqueId val="{00000005-B5C0-4E73-A451-E8ADE393EAAA}"/>
            </c:ext>
          </c:extLst>
        </c:ser>
        <c:ser>
          <c:idx val="6"/>
          <c:order val="6"/>
          <c:tx>
            <c:strRef>
              <c:f>'Pivot reproducibility'!$I$355</c:f>
              <c:strCache>
                <c:ptCount val="1"/>
                <c:pt idx="0">
                  <c:v>3PMSF LT</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reproducibility'!$I$356:$I$391</c:f>
              <c:numCache>
                <c:formatCode>0</c:formatCode>
                <c:ptCount val="36"/>
                <c:pt idx="0">
                  <c:v>92.539815590947185</c:v>
                </c:pt>
                <c:pt idx="1">
                  <c:v>90.864197530864203</c:v>
                </c:pt>
                <c:pt idx="2">
                  <c:v>95.406360424028264</c:v>
                </c:pt>
                <c:pt idx="3">
                  <c:v>94.949494949494948</c:v>
                </c:pt>
                <c:pt idx="4">
                  <c:v>91.709844559585491</c:v>
                </c:pt>
                <c:pt idx="5">
                  <c:v>91.846522781774581</c:v>
                </c:pt>
                <c:pt idx="6">
                  <c:v>94.416243654822338</c:v>
                </c:pt>
                <c:pt idx="7">
                  <c:v>94.103194103194099</c:v>
                </c:pt>
                <c:pt idx="8">
                  <c:v>96.073298429319379</c:v>
                </c:pt>
                <c:pt idx="9">
                  <c:v>95.465994962216627</c:v>
                </c:pt>
                <c:pt idx="10">
                  <c:v>94.488188976377955</c:v>
                </c:pt>
                <c:pt idx="11">
                  <c:v>92.564102564102569</c:v>
                </c:pt>
                <c:pt idx="12">
                  <c:v>81.674008810572701</c:v>
                </c:pt>
                <c:pt idx="13">
                  <c:v>84.16988416988417</c:v>
                </c:pt>
                <c:pt idx="14">
                  <c:v>85.750962772785627</c:v>
                </c:pt>
                <c:pt idx="15">
                  <c:v>85.378590078328983</c:v>
                </c:pt>
                <c:pt idx="16">
                  <c:v>91.503267973856211</c:v>
                </c:pt>
                <c:pt idx="17">
                  <c:v>96.623376623376629</c:v>
                </c:pt>
                <c:pt idx="18">
                  <c:v>90.860927152317885</c:v>
                </c:pt>
                <c:pt idx="19">
                  <c:v>88.130968622100951</c:v>
                </c:pt>
                <c:pt idx="20">
                  <c:v>82.749326145552558</c:v>
                </c:pt>
                <c:pt idx="21">
                  <c:v>87.231352718078384</c:v>
                </c:pt>
                <c:pt idx="22">
                  <c:v>88.322147651006716</c:v>
                </c:pt>
                <c:pt idx="23">
                  <c:v>89.548272807794518</c:v>
                </c:pt>
                <c:pt idx="24">
                  <c:v>77.099172172853699</c:v>
                </c:pt>
                <c:pt idx="25">
                  <c:v>81.052352790747079</c:v>
                </c:pt>
                <c:pt idx="26">
                  <c:v>80.076182353596195</c:v>
                </c:pt>
                <c:pt idx="27">
                  <c:v>84.690259428963586</c:v>
                </c:pt>
                <c:pt idx="28">
                  <c:v>87.90529557864032</c:v>
                </c:pt>
                <c:pt idx="29">
                  <c:v>88.252154242686871</c:v>
                </c:pt>
                <c:pt idx="30">
                  <c:v>87.421845224945798</c:v>
                </c:pt>
                <c:pt idx="31">
                  <c:v>96.480417024360193</c:v>
                </c:pt>
                <c:pt idx="32">
                  <c:v>86.824083542601116</c:v>
                </c:pt>
                <c:pt idx="33">
                  <c:v>88.886658260926183</c:v>
                </c:pt>
                <c:pt idx="34">
                  <c:v>96.293163238637888</c:v>
                </c:pt>
                <c:pt idx="35">
                  <c:v>94.627384035726507</c:v>
                </c:pt>
              </c:numCache>
            </c:numRef>
          </c:yVal>
          <c:smooth val="0"/>
          <c:extLst>
            <c:ext xmlns:c16="http://schemas.microsoft.com/office/drawing/2014/chart" uri="{C3380CC4-5D6E-409C-BE32-E72D297353CC}">
              <c16:uniqueId val="{00000006-B5C0-4E73-A451-E8ADE393EAAA}"/>
            </c:ext>
          </c:extLst>
        </c:ser>
        <c:ser>
          <c:idx val="7"/>
          <c:order val="7"/>
          <c:tx>
            <c:strRef>
              <c:f>'Pivot reproducibility'!$J$355</c:f>
              <c:strCache>
                <c:ptCount val="1"/>
                <c:pt idx="0">
                  <c:v>Conti Control</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reproducibility'!$J$356:$J$391</c:f>
              <c:numCache>
                <c:formatCode>0</c:formatCode>
                <c:ptCount val="36"/>
                <c:pt idx="0">
                  <c:v>113.91450125733445</c:v>
                </c:pt>
                <c:pt idx="1">
                  <c:v>104.44444444444446</c:v>
                </c:pt>
                <c:pt idx="2">
                  <c:v>112.89752650176679</c:v>
                </c:pt>
                <c:pt idx="3">
                  <c:v>115.4040404040404</c:v>
                </c:pt>
                <c:pt idx="4">
                  <c:v>111.39896373056995</c:v>
                </c:pt>
                <c:pt idx="5">
                  <c:v>109.35251798561151</c:v>
                </c:pt>
                <c:pt idx="6">
                  <c:v>109.8984771573604</c:v>
                </c:pt>
                <c:pt idx="7">
                  <c:v>106.14250614250614</c:v>
                </c:pt>
                <c:pt idx="8">
                  <c:v>108.37696335078535</c:v>
                </c:pt>
                <c:pt idx="9">
                  <c:v>103.77833753148616</c:v>
                </c:pt>
                <c:pt idx="10">
                  <c:v>111.54855643044618</c:v>
                </c:pt>
                <c:pt idx="11">
                  <c:v>106.15384615384616</c:v>
                </c:pt>
                <c:pt idx="12">
                  <c:v>106.784140969163</c:v>
                </c:pt>
                <c:pt idx="13">
                  <c:v>104.5045045045045</c:v>
                </c:pt>
                <c:pt idx="14">
                  <c:v>107.83055198973042</c:v>
                </c:pt>
                <c:pt idx="15">
                  <c:v>107.31070496083549</c:v>
                </c:pt>
                <c:pt idx="16">
                  <c:v>110.06535947712419</c:v>
                </c:pt>
                <c:pt idx="17">
                  <c:v>114.02597402597404</c:v>
                </c:pt>
                <c:pt idx="18">
                  <c:v>114.96688741721854</c:v>
                </c:pt>
                <c:pt idx="19">
                  <c:v>117.59890859481584</c:v>
                </c:pt>
                <c:pt idx="20">
                  <c:v>114.28571428571428</c:v>
                </c:pt>
                <c:pt idx="21">
                  <c:v>111.50442477876106</c:v>
                </c:pt>
                <c:pt idx="22">
                  <c:v>117.58389261744966</c:v>
                </c:pt>
                <c:pt idx="23">
                  <c:v>116.38618246235608</c:v>
                </c:pt>
                <c:pt idx="24">
                  <c:v>107.07591894448922</c:v>
                </c:pt>
                <c:pt idx="25">
                  <c:v>115.68759335088761</c:v>
                </c:pt>
                <c:pt idx="26">
                  <c:v>114.84335305646711</c:v>
                </c:pt>
                <c:pt idx="27">
                  <c:v>112.9387965824467</c:v>
                </c:pt>
                <c:pt idx="28">
                  <c:v>115.81185149333446</c:v>
                </c:pt>
                <c:pt idx="29">
                  <c:v>121.21894264612085</c:v>
                </c:pt>
                <c:pt idx="30">
                  <c:v>125.84875807287897</c:v>
                </c:pt>
                <c:pt idx="31">
                  <c:v>131.09363836183167</c:v>
                </c:pt>
                <c:pt idx="32">
                  <c:v>118.24783790159708</c:v>
                </c:pt>
                <c:pt idx="33">
                  <c:v>120.11757555342545</c:v>
                </c:pt>
                <c:pt idx="34">
                  <c:v>130.05849514430224</c:v>
                </c:pt>
                <c:pt idx="35">
                  <c:v>131.37197883791819</c:v>
                </c:pt>
              </c:numCache>
            </c:numRef>
          </c:yVal>
          <c:smooth val="0"/>
          <c:extLst>
            <c:ext xmlns:c16="http://schemas.microsoft.com/office/drawing/2014/chart" uri="{C3380CC4-5D6E-409C-BE32-E72D297353CC}">
              <c16:uniqueId val="{00000007-B5C0-4E73-A451-E8ADE393EAAA}"/>
            </c:ext>
          </c:extLst>
        </c:ser>
        <c:ser>
          <c:idx val="8"/>
          <c:order val="8"/>
          <c:tx>
            <c:strRef>
              <c:f>'Pivot reproducibility'!$K$355</c:f>
              <c:strCache>
                <c:ptCount val="1"/>
                <c:pt idx="0">
                  <c:v>New 16" Ardmore</c:v>
                </c:pt>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reproducibility'!$K$356:$K$391</c:f>
              <c:numCache>
                <c:formatCode>0</c:formatCode>
                <c:ptCount val="36"/>
                <c:pt idx="0">
                  <c:v>108.63369656328584</c:v>
                </c:pt>
                <c:pt idx="1">
                  <c:v>108.64197530864197</c:v>
                </c:pt>
                <c:pt idx="2">
                  <c:v>111.04240282685514</c:v>
                </c:pt>
                <c:pt idx="3">
                  <c:v>108.83838383838385</c:v>
                </c:pt>
                <c:pt idx="4">
                  <c:v>107.25388601036269</c:v>
                </c:pt>
                <c:pt idx="5">
                  <c:v>102.15827338129498</c:v>
                </c:pt>
                <c:pt idx="6">
                  <c:v>107.10659898477158</c:v>
                </c:pt>
                <c:pt idx="7">
                  <c:v>110.56511056511056</c:v>
                </c:pt>
                <c:pt idx="8">
                  <c:v>109.16230366492145</c:v>
                </c:pt>
                <c:pt idx="9">
                  <c:v>112.59445843828715</c:v>
                </c:pt>
                <c:pt idx="10">
                  <c:v>107.87401574803151</c:v>
                </c:pt>
                <c:pt idx="11">
                  <c:v>106.66666666666667</c:v>
                </c:pt>
                <c:pt idx="12">
                  <c:v>105.99118942731278</c:v>
                </c:pt>
                <c:pt idx="13">
                  <c:v>103.47490347490347</c:v>
                </c:pt>
                <c:pt idx="14">
                  <c:v>103.72272143774069</c:v>
                </c:pt>
                <c:pt idx="15">
                  <c:v>104.69973890339426</c:v>
                </c:pt>
                <c:pt idx="16">
                  <c:v>106.14379084967321</c:v>
                </c:pt>
                <c:pt idx="17">
                  <c:v>107.53246753246752</c:v>
                </c:pt>
                <c:pt idx="18">
                  <c:v>107.28476821192052</c:v>
                </c:pt>
                <c:pt idx="19">
                  <c:v>107.77626193724421</c:v>
                </c:pt>
                <c:pt idx="20">
                  <c:v>107.54716981132076</c:v>
                </c:pt>
                <c:pt idx="21">
                  <c:v>102.40202275600505</c:v>
                </c:pt>
                <c:pt idx="22">
                  <c:v>107.11409395973155</c:v>
                </c:pt>
                <c:pt idx="23">
                  <c:v>107.61736049601419</c:v>
                </c:pt>
                <c:pt idx="24">
                  <c:v>105.64999543263274</c:v>
                </c:pt>
                <c:pt idx="25">
                  <c:v>107.76209451947052</c:v>
                </c:pt>
                <c:pt idx="26">
                  <c:v>103.46724423868075</c:v>
                </c:pt>
                <c:pt idx="27">
                  <c:v>105.03661592552153</c:v>
                </c:pt>
                <c:pt idx="28">
                  <c:v>98.332845318652687</c:v>
                </c:pt>
                <c:pt idx="29">
                  <c:v>111.33443892914534</c:v>
                </c:pt>
                <c:pt idx="30">
                  <c:v>105.32265058295734</c:v>
                </c:pt>
                <c:pt idx="31">
                  <c:v>109.84722980377448</c:v>
                </c:pt>
                <c:pt idx="32">
                  <c:v>109.28243111517631</c:v>
                </c:pt>
                <c:pt idx="33">
                  <c:v>111.41724283158902</c:v>
                </c:pt>
                <c:pt idx="34">
                  <c:v>110.45320085902182</c:v>
                </c:pt>
                <c:pt idx="35">
                  <c:v>115.30526707291109</c:v>
                </c:pt>
              </c:numCache>
            </c:numRef>
          </c:yVal>
          <c:smooth val="0"/>
          <c:extLst>
            <c:ext xmlns:c16="http://schemas.microsoft.com/office/drawing/2014/chart" uri="{C3380CC4-5D6E-409C-BE32-E72D297353CC}">
              <c16:uniqueId val="{00000008-B5C0-4E73-A451-E8ADE393EAAA}"/>
            </c:ext>
          </c:extLst>
        </c:ser>
        <c:ser>
          <c:idx val="9"/>
          <c:order val="9"/>
          <c:tx>
            <c:strRef>
              <c:f>'Pivot reproducibility'!$L$355</c:f>
              <c:strCache>
                <c:ptCount val="1"/>
                <c:pt idx="0">
                  <c:v>Primacy</c:v>
                </c:pt>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reproducibility'!$L$356:$L$391</c:f>
              <c:numCache>
                <c:formatCode>0</c:formatCode>
                <c:ptCount val="36"/>
                <c:pt idx="0">
                  <c:v>87.259010896898573</c:v>
                </c:pt>
                <c:pt idx="1">
                  <c:v>78.024691358024683</c:v>
                </c:pt>
                <c:pt idx="2">
                  <c:v>83.480565371024738</c:v>
                </c:pt>
                <c:pt idx="4">
                  <c:v>88.601036269430054</c:v>
                </c:pt>
                <c:pt idx="6">
                  <c:v>84.771573604060919</c:v>
                </c:pt>
                <c:pt idx="8">
                  <c:v>79.581151832460733</c:v>
                </c:pt>
                <c:pt idx="10">
                  <c:v>90.28871391076116</c:v>
                </c:pt>
                <c:pt idx="12">
                  <c:v>83.788546255506617</c:v>
                </c:pt>
                <c:pt idx="14">
                  <c:v>88.831835686777922</c:v>
                </c:pt>
                <c:pt idx="15">
                  <c:v>80.417754569190606</c:v>
                </c:pt>
                <c:pt idx="17">
                  <c:v>85.194805194805184</c:v>
                </c:pt>
                <c:pt idx="19">
                  <c:v>89.222373806275584</c:v>
                </c:pt>
                <c:pt idx="20">
                  <c:v>80.59299191374663</c:v>
                </c:pt>
                <c:pt idx="23">
                  <c:v>81.045172719220545</c:v>
                </c:pt>
                <c:pt idx="27">
                  <c:v>74.021891791502725</c:v>
                </c:pt>
                <c:pt idx="28">
                  <c:v>85.216643413654808</c:v>
                </c:pt>
                <c:pt idx="29">
                  <c:v>87.543707181107933</c:v>
                </c:pt>
                <c:pt idx="30">
                  <c:v>84.593320862347724</c:v>
                </c:pt>
                <c:pt idx="31">
                  <c:v>84.13584940322599</c:v>
                </c:pt>
                <c:pt idx="32">
                  <c:v>72.278976265298454</c:v>
                </c:pt>
                <c:pt idx="33">
                  <c:v>77.034315268099277</c:v>
                </c:pt>
                <c:pt idx="34">
                  <c:v>90.027128255945399</c:v>
                </c:pt>
                <c:pt idx="35">
                  <c:v>88.590944936004377</c:v>
                </c:pt>
              </c:numCache>
            </c:numRef>
          </c:yVal>
          <c:smooth val="0"/>
          <c:extLst>
            <c:ext xmlns:c16="http://schemas.microsoft.com/office/drawing/2014/chart" uri="{C3380CC4-5D6E-409C-BE32-E72D297353CC}">
              <c16:uniqueId val="{00000009-B5C0-4E73-A451-E8ADE393EAAA}"/>
            </c:ext>
          </c:extLst>
        </c:ser>
        <c:ser>
          <c:idx val="10"/>
          <c:order val="10"/>
          <c:tx>
            <c:strRef>
              <c:f>'Pivot reproducibility'!$M$355</c:f>
              <c:strCache>
                <c:ptCount val="1"/>
                <c:pt idx="0">
                  <c:v>Primary 16"</c:v>
                </c:pt>
              </c:strCache>
            </c:strRef>
          </c:tx>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reproducibility'!$M$356:$M$391</c:f>
              <c:numCache>
                <c:formatCode>0</c:formatCode>
                <c:ptCount val="36"/>
                <c:pt idx="0">
                  <c:v>100.58675607711652</c:v>
                </c:pt>
                <c:pt idx="1">
                  <c:v>98.76543209876543</c:v>
                </c:pt>
                <c:pt idx="2">
                  <c:v>106.00706713780919</c:v>
                </c:pt>
                <c:pt idx="3">
                  <c:v>101.01010101010101</c:v>
                </c:pt>
                <c:pt idx="4">
                  <c:v>103.62694300518133</c:v>
                </c:pt>
                <c:pt idx="5">
                  <c:v>95.923261390887291</c:v>
                </c:pt>
                <c:pt idx="6">
                  <c:v>101.5228426395939</c:v>
                </c:pt>
                <c:pt idx="7">
                  <c:v>98.280098280098287</c:v>
                </c:pt>
                <c:pt idx="8">
                  <c:v>104.71204188481676</c:v>
                </c:pt>
                <c:pt idx="9">
                  <c:v>100.75566750629723</c:v>
                </c:pt>
                <c:pt idx="10">
                  <c:v>104.98687664041995</c:v>
                </c:pt>
                <c:pt idx="11">
                  <c:v>102.56410256410255</c:v>
                </c:pt>
                <c:pt idx="12">
                  <c:v>105.72687224669603</c:v>
                </c:pt>
                <c:pt idx="13">
                  <c:v>102.96010296010296</c:v>
                </c:pt>
                <c:pt idx="14">
                  <c:v>102.69576379974326</c:v>
                </c:pt>
                <c:pt idx="15">
                  <c:v>104.43864229765015</c:v>
                </c:pt>
                <c:pt idx="16">
                  <c:v>104.57516339869282</c:v>
                </c:pt>
                <c:pt idx="17">
                  <c:v>103.89610389610388</c:v>
                </c:pt>
                <c:pt idx="18">
                  <c:v>105.96026490066225</c:v>
                </c:pt>
                <c:pt idx="19">
                  <c:v>109.14051841746249</c:v>
                </c:pt>
                <c:pt idx="20">
                  <c:v>107.81671159029649</c:v>
                </c:pt>
                <c:pt idx="21">
                  <c:v>101.13780025284449</c:v>
                </c:pt>
                <c:pt idx="22">
                  <c:v>107.38255033557047</c:v>
                </c:pt>
                <c:pt idx="23">
                  <c:v>106.28875110717451</c:v>
                </c:pt>
                <c:pt idx="24">
                  <c:v>98.842151033408939</c:v>
                </c:pt>
                <c:pt idx="25">
                  <c:v>97.370652997129426</c:v>
                </c:pt>
                <c:pt idx="26">
                  <c:v>99.694721424933547</c:v>
                </c:pt>
                <c:pt idx="27">
                  <c:v>93.999306460602057</c:v>
                </c:pt>
                <c:pt idx="28">
                  <c:v>99.845734206819316</c:v>
                </c:pt>
                <c:pt idx="29">
                  <c:v>101.63920014806874</c:v>
                </c:pt>
                <c:pt idx="30">
                  <c:v>105.2056054139245</c:v>
                </c:pt>
                <c:pt idx="31">
                  <c:v>104.1488200653237</c:v>
                </c:pt>
                <c:pt idx="32">
                  <c:v>103.19926690034936</c:v>
                </c:pt>
                <c:pt idx="33">
                  <c:v>99.112557768461159</c:v>
                </c:pt>
                <c:pt idx="34">
                  <c:v>113.30374454791139</c:v>
                </c:pt>
                <c:pt idx="35">
                  <c:v>113.04152371301284</c:v>
                </c:pt>
              </c:numCache>
            </c:numRef>
          </c:yVal>
          <c:smooth val="0"/>
          <c:extLst>
            <c:ext xmlns:c16="http://schemas.microsoft.com/office/drawing/2014/chart" uri="{C3380CC4-5D6E-409C-BE32-E72D297353CC}">
              <c16:uniqueId val="{0000000A-B5C0-4E73-A451-E8ADE393EAAA}"/>
            </c:ext>
          </c:extLst>
        </c:ser>
        <c:ser>
          <c:idx val="11"/>
          <c:order val="11"/>
          <c:tx>
            <c:strRef>
              <c:f>'Pivot reproducibility'!$N$355</c:f>
              <c:strCache>
                <c:ptCount val="1"/>
                <c:pt idx="0">
                  <c:v>Vsteel</c:v>
                </c:pt>
              </c:strCache>
            </c:strRef>
          </c:tx>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reproducibility'!$B$356:$B$391</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reproducibility'!$N$356:$N$391</c:f>
              <c:numCache>
                <c:formatCode>0</c:formatCode>
                <c:ptCount val="36"/>
                <c:pt idx="0">
                  <c:v>76.194467728415759</c:v>
                </c:pt>
                <c:pt idx="1">
                  <c:v>67.65432098765433</c:v>
                </c:pt>
                <c:pt idx="2">
                  <c:v>75.53003533568905</c:v>
                </c:pt>
                <c:pt idx="4">
                  <c:v>81.865284974093271</c:v>
                </c:pt>
                <c:pt idx="6">
                  <c:v>81.472081218274113</c:v>
                </c:pt>
                <c:pt idx="8">
                  <c:v>77.748691099476446</c:v>
                </c:pt>
                <c:pt idx="10">
                  <c:v>81.364829396325462</c:v>
                </c:pt>
                <c:pt idx="12">
                  <c:v>81.409691629955944</c:v>
                </c:pt>
                <c:pt idx="14">
                  <c:v>81.643132220795891</c:v>
                </c:pt>
                <c:pt idx="15">
                  <c:v>81.723237597911222</c:v>
                </c:pt>
                <c:pt idx="17">
                  <c:v>82.857142857142861</c:v>
                </c:pt>
                <c:pt idx="19">
                  <c:v>84.583901773533427</c:v>
                </c:pt>
                <c:pt idx="20">
                  <c:v>82.479784366576823</c:v>
                </c:pt>
                <c:pt idx="23">
                  <c:v>78.919397697077059</c:v>
                </c:pt>
                <c:pt idx="27">
                  <c:v>74.212822504067361</c:v>
                </c:pt>
                <c:pt idx="28">
                  <c:v>89.722550481905557</c:v>
                </c:pt>
                <c:pt idx="29">
                  <c:v>83.462845450172054</c:v>
                </c:pt>
                <c:pt idx="30">
                  <c:v>82.53799212262274</c:v>
                </c:pt>
                <c:pt idx="31">
                  <c:v>86.61698018348703</c:v>
                </c:pt>
                <c:pt idx="32">
                  <c:v>79.122974461353152</c:v>
                </c:pt>
                <c:pt idx="33">
                  <c:v>79.78685668214149</c:v>
                </c:pt>
                <c:pt idx="34">
                  <c:v>86.96239820150592</c:v>
                </c:pt>
                <c:pt idx="35">
                  <c:v>85.291544600192438</c:v>
                </c:pt>
              </c:numCache>
            </c:numRef>
          </c:yVal>
          <c:smooth val="0"/>
          <c:extLst>
            <c:ext xmlns:c16="http://schemas.microsoft.com/office/drawing/2014/chart" uri="{C3380CC4-5D6E-409C-BE32-E72D297353CC}">
              <c16:uniqueId val="{0000000B-B5C0-4E73-A451-E8ADE393EAAA}"/>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'Pivot reproducibility'!$C$306</c:f>
              <c:strCache>
                <c:ptCount val="1"/>
                <c:pt idx="0">
                  <c:v>*14" SRTT</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reproducibility'!$C$307:$C$342</c:f>
              <c:numCache>
                <c:formatCode>0</c:formatCode>
                <c:ptCount val="36"/>
                <c:pt idx="0">
                  <c:v>109.85267034990794</c:v>
                </c:pt>
                <c:pt idx="1">
                  <c:v>115.71428571428572</c:v>
                </c:pt>
                <c:pt idx="2">
                  <c:v>105.40037243947857</c:v>
                </c:pt>
                <c:pt idx="3">
                  <c:v>107.60869565217391</c:v>
                </c:pt>
                <c:pt idx="4">
                  <c:v>106.92520775623268</c:v>
                </c:pt>
                <c:pt idx="5">
                  <c:v>109.44881889763781</c:v>
                </c:pt>
                <c:pt idx="6">
                  <c:v>108.24175824175823</c:v>
                </c:pt>
                <c:pt idx="7">
                  <c:v>109.40860215053763</c:v>
                </c:pt>
                <c:pt idx="8">
                  <c:v>112.35294117647059</c:v>
                </c:pt>
                <c:pt idx="9">
                  <c:v>111.83098591549296</c:v>
                </c:pt>
                <c:pt idx="10">
                  <c:v>110.75581395348837</c:v>
                </c:pt>
                <c:pt idx="11">
                  <c:v>111.11111111111111</c:v>
                </c:pt>
                <c:pt idx="12">
                  <c:v>111.93293885601578</c:v>
                </c:pt>
                <c:pt idx="13">
                  <c:v>110.36931818181819</c:v>
                </c:pt>
                <c:pt idx="14">
                  <c:v>106.13079019073569</c:v>
                </c:pt>
                <c:pt idx="15">
                  <c:v>110.37463976945246</c:v>
                </c:pt>
                <c:pt idx="16">
                  <c:v>104.50819672131149</c:v>
                </c:pt>
                <c:pt idx="17">
                  <c:v>105.19125683060109</c:v>
                </c:pt>
                <c:pt idx="18">
                  <c:v>112.68656716417911</c:v>
                </c:pt>
                <c:pt idx="19">
                  <c:v>103.2394366197183</c:v>
                </c:pt>
                <c:pt idx="20">
                  <c:v>112.08459214501512</c:v>
                </c:pt>
                <c:pt idx="21">
                  <c:v>105.46666666666667</c:v>
                </c:pt>
                <c:pt idx="22">
                  <c:v>107.04022988505749</c:v>
                </c:pt>
                <c:pt idx="23">
                  <c:v>107.11574952561669</c:v>
                </c:pt>
                <c:pt idx="24">
                  <c:v>106.14306846331144</c:v>
                </c:pt>
                <c:pt idx="25">
                  <c:v>103.56787527616483</c:v>
                </c:pt>
                <c:pt idx="26">
                  <c:v>105.30206832741786</c:v>
                </c:pt>
                <c:pt idx="27">
                  <c:v>108.80273433474103</c:v>
                </c:pt>
                <c:pt idx="28">
                  <c:v>100.30216385993707</c:v>
                </c:pt>
                <c:pt idx="29">
                  <c:v>96.015730796831136</c:v>
                </c:pt>
                <c:pt idx="30">
                  <c:v>93.452368104683075</c:v>
                </c:pt>
                <c:pt idx="31">
                  <c:v>94.802580564745114</c:v>
                </c:pt>
                <c:pt idx="32">
                  <c:v>101.67789653867526</c:v>
                </c:pt>
                <c:pt idx="33">
                  <c:v>100.30967771085125</c:v>
                </c:pt>
                <c:pt idx="34">
                  <c:v>91.943187314143501</c:v>
                </c:pt>
                <c:pt idx="35">
                  <c:v>92.5090970524124</c:v>
                </c:pt>
              </c:numCache>
            </c:numRef>
          </c:yVal>
          <c:smooth val="0"/>
          <c:extLst>
            <c:ext xmlns:c16="http://schemas.microsoft.com/office/drawing/2014/chart" uri="{C3380CC4-5D6E-409C-BE32-E72D297353CC}">
              <c16:uniqueId val="{00000000-ABFC-452C-AA9B-CF604562F373}"/>
            </c:ext>
          </c:extLst>
        </c:ser>
        <c:ser>
          <c:idx val="1"/>
          <c:order val="1"/>
          <c:tx>
            <c:strRef>
              <c:f>'Pivot reproducibility'!$D$306</c:f>
              <c:strCache>
                <c:ptCount val="1"/>
                <c:pt idx="0">
                  <c:v>17" SRTT Winter</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reproducibility'!$D$307:$D$342</c:f>
              <c:numCache>
                <c:formatCode>0</c:formatCode>
                <c:ptCount val="36"/>
                <c:pt idx="0">
                  <c:v>130.93922651933701</c:v>
                </c:pt>
                <c:pt idx="1">
                  <c:v>130</c:v>
                </c:pt>
                <c:pt idx="2">
                  <c:v>124.58100558659217</c:v>
                </c:pt>
                <c:pt idx="3">
                  <c:v>127.58152173913044</c:v>
                </c:pt>
                <c:pt idx="4">
                  <c:v>119.66759002770083</c:v>
                </c:pt>
                <c:pt idx="5">
                  <c:v>124.40944881889764</c:v>
                </c:pt>
                <c:pt idx="6">
                  <c:v>122.52747252747254</c:v>
                </c:pt>
                <c:pt idx="7">
                  <c:v>120.83333333333333</c:v>
                </c:pt>
                <c:pt idx="8">
                  <c:v>125.73529411764706</c:v>
                </c:pt>
                <c:pt idx="9">
                  <c:v>120.98591549295774</c:v>
                </c:pt>
                <c:pt idx="10">
                  <c:v>122.38372093023256</c:v>
                </c:pt>
                <c:pt idx="11">
                  <c:v>118.09116809116809</c:v>
                </c:pt>
                <c:pt idx="12">
                  <c:v>125.44378698224851</c:v>
                </c:pt>
                <c:pt idx="13">
                  <c:v>121.59090909090908</c:v>
                </c:pt>
                <c:pt idx="14">
                  <c:v>120.57220708446867</c:v>
                </c:pt>
                <c:pt idx="15">
                  <c:v>124.20749279538906</c:v>
                </c:pt>
                <c:pt idx="16">
                  <c:v>122.67759562841529</c:v>
                </c:pt>
                <c:pt idx="17">
                  <c:v>124.86338797814207</c:v>
                </c:pt>
                <c:pt idx="18">
                  <c:v>134.62686567164178</c:v>
                </c:pt>
                <c:pt idx="19">
                  <c:v>127.74647887323944</c:v>
                </c:pt>
                <c:pt idx="20">
                  <c:v>133.08157099697885</c:v>
                </c:pt>
                <c:pt idx="21">
                  <c:v>120</c:v>
                </c:pt>
                <c:pt idx="22">
                  <c:v>126.58045977011494</c:v>
                </c:pt>
                <c:pt idx="23">
                  <c:v>126.0910815939279</c:v>
                </c:pt>
                <c:pt idx="24">
                  <c:v>118.91948938825601</c:v>
                </c:pt>
                <c:pt idx="25">
                  <c:v>118.1290693808487</c:v>
                </c:pt>
                <c:pt idx="26">
                  <c:v>119.81923379985861</c:v>
                </c:pt>
                <c:pt idx="27">
                  <c:v>129.50356757102614</c:v>
                </c:pt>
                <c:pt idx="28">
                  <c:v>118.56238748079167</c:v>
                </c:pt>
                <c:pt idx="29">
                  <c:v>121.04689981968122</c:v>
                </c:pt>
                <c:pt idx="30">
                  <c:v>116.05401703863791</c:v>
                </c:pt>
                <c:pt idx="31">
                  <c:v>119.31869140454478</c:v>
                </c:pt>
                <c:pt idx="32">
                  <c:v>119.69599219647297</c:v>
                </c:pt>
                <c:pt idx="33">
                  <c:v>127.28331332098213</c:v>
                </c:pt>
                <c:pt idx="34">
                  <c:v>131.46130235612731</c:v>
                </c:pt>
                <c:pt idx="35">
                  <c:v>126.92638555585441</c:v>
                </c:pt>
              </c:numCache>
            </c:numRef>
          </c:yVal>
          <c:smooth val="0"/>
          <c:extLst>
            <c:ext xmlns:c16="http://schemas.microsoft.com/office/drawing/2014/chart" uri="{C3380CC4-5D6E-409C-BE32-E72D297353CC}">
              <c16:uniqueId val="{00000001-ABFC-452C-AA9B-CF604562F373}"/>
            </c:ext>
          </c:extLst>
        </c:ser>
        <c:ser>
          <c:idx val="2"/>
          <c:order val="2"/>
          <c:tx>
            <c:strRef>
              <c:f>'Pivot reproducibility'!$E$306</c:f>
              <c:strCache>
                <c:ptCount val="1"/>
                <c:pt idx="0">
                  <c:v>17" SRTT Winter with Spins</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reproducibility'!$E$307:$E$342</c:f>
              <c:numCache>
                <c:formatCode>0</c:formatCode>
                <c:ptCount val="36"/>
                <c:pt idx="0">
                  <c:v>135.6353591160221</c:v>
                </c:pt>
                <c:pt idx="1">
                  <c:v>131.42857142857142</c:v>
                </c:pt>
                <c:pt idx="2">
                  <c:v>117.31843575418995</c:v>
                </c:pt>
                <c:pt idx="3">
                  <c:v>127.44565217391303</c:v>
                </c:pt>
                <c:pt idx="4">
                  <c:v>118.5595567867036</c:v>
                </c:pt>
                <c:pt idx="5">
                  <c:v>126.24671916010499</c:v>
                </c:pt>
                <c:pt idx="6">
                  <c:v>121.70329670329669</c:v>
                </c:pt>
                <c:pt idx="7">
                  <c:v>114.78494623655915</c:v>
                </c:pt>
                <c:pt idx="8">
                  <c:v>122.35294117647059</c:v>
                </c:pt>
                <c:pt idx="9">
                  <c:v>113.52112676056339</c:v>
                </c:pt>
                <c:pt idx="10">
                  <c:v>125.58139534883721</c:v>
                </c:pt>
                <c:pt idx="11">
                  <c:v>123.64672364672364</c:v>
                </c:pt>
              </c:numCache>
            </c:numRef>
          </c:yVal>
          <c:smooth val="0"/>
          <c:extLst>
            <c:ext xmlns:c16="http://schemas.microsoft.com/office/drawing/2014/chart" uri="{C3380CC4-5D6E-409C-BE32-E72D297353CC}">
              <c16:uniqueId val="{00000002-ABFC-452C-AA9B-CF604562F373}"/>
            </c:ext>
          </c:extLst>
        </c:ser>
        <c:ser>
          <c:idx val="3"/>
          <c:order val="3"/>
          <c:tx>
            <c:strRef>
              <c:f>'Pivot reproducibility'!$F$306</c:f>
              <c:strCache>
                <c:ptCount val="1"/>
                <c:pt idx="0">
                  <c:v>200 mile 16"_C1</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reproducibility'!$F$307:$F$342</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BFC-452C-AA9B-CF604562F373}"/>
            </c:ext>
          </c:extLst>
        </c:ser>
        <c:ser>
          <c:idx val="4"/>
          <c:order val="4"/>
          <c:tx>
            <c:strRef>
              <c:f>'Pivot reproducibility'!$G$306</c:f>
              <c:strCache>
                <c:ptCount val="1"/>
                <c:pt idx="0">
                  <c:v>200 mile 16"_C2</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reproducibility'!$G$307:$G$342</c:f>
              <c:numCache>
                <c:formatCode>0</c:formatCode>
                <c:ptCount val="36"/>
              </c:numCache>
            </c:numRef>
          </c:yVal>
          <c:smooth val="0"/>
          <c:extLst>
            <c:ext xmlns:c16="http://schemas.microsoft.com/office/drawing/2014/chart" uri="{C3380CC4-5D6E-409C-BE32-E72D297353CC}">
              <c16:uniqueId val="{00000004-ABFC-452C-AA9B-CF604562F373}"/>
            </c:ext>
          </c:extLst>
        </c:ser>
        <c:ser>
          <c:idx val="5"/>
          <c:order val="5"/>
          <c:tx>
            <c:strRef>
              <c:f>'Pivot reproducibility'!$H$306</c:f>
              <c:strCache>
                <c:ptCount val="1"/>
                <c:pt idx="0">
                  <c:v>200 mile 16"_C3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reproducibility'!$H$307:$H$342</c:f>
              <c:numCache>
                <c:formatCode>0</c:formatCode>
                <c:ptCount val="36"/>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5-ABFC-452C-AA9B-CF604562F373}"/>
            </c:ext>
          </c:extLst>
        </c:ser>
        <c:ser>
          <c:idx val="6"/>
          <c:order val="6"/>
          <c:tx>
            <c:strRef>
              <c:f>'Pivot reproducibility'!$I$306</c:f>
              <c:strCache>
                <c:ptCount val="1"/>
                <c:pt idx="0">
                  <c:v>3PMSF LT</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reproducibility'!$I$307:$I$342</c:f>
              <c:numCache>
                <c:formatCode>0</c:formatCode>
                <c:ptCount val="36"/>
                <c:pt idx="0">
                  <c:v>101.65745856353593</c:v>
                </c:pt>
                <c:pt idx="1">
                  <c:v>105.14285714285714</c:v>
                </c:pt>
                <c:pt idx="2">
                  <c:v>100.55865921787711</c:v>
                </c:pt>
                <c:pt idx="3">
                  <c:v>102.17391304347827</c:v>
                </c:pt>
                <c:pt idx="4">
                  <c:v>98.06094182825484</c:v>
                </c:pt>
                <c:pt idx="5">
                  <c:v>100.52493438320209</c:v>
                </c:pt>
                <c:pt idx="6">
                  <c:v>102.19780219780219</c:v>
                </c:pt>
                <c:pt idx="7">
                  <c:v>102.95698924731182</c:v>
                </c:pt>
                <c:pt idx="8">
                  <c:v>107.94117647058823</c:v>
                </c:pt>
                <c:pt idx="9">
                  <c:v>106.76056338028168</c:v>
                </c:pt>
                <c:pt idx="10">
                  <c:v>104.65116279069768</c:v>
                </c:pt>
                <c:pt idx="11">
                  <c:v>102.84900284900284</c:v>
                </c:pt>
                <c:pt idx="12">
                  <c:v>91.42011834319527</c:v>
                </c:pt>
                <c:pt idx="13">
                  <c:v>92.897727272727266</c:v>
                </c:pt>
                <c:pt idx="14">
                  <c:v>91.008174386920984</c:v>
                </c:pt>
                <c:pt idx="15">
                  <c:v>94.236311239193085</c:v>
                </c:pt>
                <c:pt idx="16">
                  <c:v>95.628415300546436</c:v>
                </c:pt>
                <c:pt idx="17">
                  <c:v>101.63934426229508</c:v>
                </c:pt>
                <c:pt idx="18">
                  <c:v>102.38805970149254</c:v>
                </c:pt>
                <c:pt idx="19">
                  <c:v>90.985915492957744</c:v>
                </c:pt>
                <c:pt idx="20">
                  <c:v>92.749244712990944</c:v>
                </c:pt>
                <c:pt idx="21">
                  <c:v>92</c:v>
                </c:pt>
                <c:pt idx="22">
                  <c:v>94.540229885057471</c:v>
                </c:pt>
                <c:pt idx="23">
                  <c:v>95.920303605313094</c:v>
                </c:pt>
                <c:pt idx="24">
                  <c:v>81.835427104078462</c:v>
                </c:pt>
                <c:pt idx="25">
                  <c:v>83.944199646718047</c:v>
                </c:pt>
                <c:pt idx="26">
                  <c:v>84.321876255971588</c:v>
                </c:pt>
                <c:pt idx="27">
                  <c:v>92.145317973898216</c:v>
                </c:pt>
                <c:pt idx="28">
                  <c:v>88.170913612849816</c:v>
                </c:pt>
                <c:pt idx="29">
                  <c:v>84.735950840062429</c:v>
                </c:pt>
                <c:pt idx="30">
                  <c:v>81.697784603522649</c:v>
                </c:pt>
                <c:pt idx="31">
                  <c:v>91.465925078721128</c:v>
                </c:pt>
                <c:pt idx="32">
                  <c:v>88.280901835098931</c:v>
                </c:pt>
                <c:pt idx="33">
                  <c:v>89.161920429480773</c:v>
                </c:pt>
                <c:pt idx="34">
                  <c:v>88.535003447214805</c:v>
                </c:pt>
                <c:pt idx="35">
                  <c:v>87.538938535769233</c:v>
                </c:pt>
              </c:numCache>
            </c:numRef>
          </c:yVal>
          <c:smooth val="0"/>
          <c:extLst>
            <c:ext xmlns:c16="http://schemas.microsoft.com/office/drawing/2014/chart" uri="{C3380CC4-5D6E-409C-BE32-E72D297353CC}">
              <c16:uniqueId val="{00000006-ABFC-452C-AA9B-CF604562F373}"/>
            </c:ext>
          </c:extLst>
        </c:ser>
        <c:ser>
          <c:idx val="7"/>
          <c:order val="7"/>
          <c:tx>
            <c:strRef>
              <c:f>'Pivot reproducibility'!$J$306</c:f>
              <c:strCache>
                <c:ptCount val="1"/>
                <c:pt idx="0">
                  <c:v>Conti Control</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reproducibility'!$J$307:$J$342</c:f>
              <c:numCache>
                <c:formatCode>0</c:formatCode>
                <c:ptCount val="36"/>
                <c:pt idx="0">
                  <c:v>125.13812154696133</c:v>
                </c:pt>
                <c:pt idx="1">
                  <c:v>120.85714285714286</c:v>
                </c:pt>
                <c:pt idx="2">
                  <c:v>118.99441340782121</c:v>
                </c:pt>
                <c:pt idx="3">
                  <c:v>124.18478260869566</c:v>
                </c:pt>
                <c:pt idx="4">
                  <c:v>119.11357340720221</c:v>
                </c:pt>
                <c:pt idx="5">
                  <c:v>119.68503937007875</c:v>
                </c:pt>
                <c:pt idx="6">
                  <c:v>118.95604395604396</c:v>
                </c:pt>
                <c:pt idx="7">
                  <c:v>116.12903225806453</c:v>
                </c:pt>
                <c:pt idx="8">
                  <c:v>121.76470588235293</c:v>
                </c:pt>
                <c:pt idx="9">
                  <c:v>116.05633802816901</c:v>
                </c:pt>
                <c:pt idx="10">
                  <c:v>123.54651162790698</c:v>
                </c:pt>
                <c:pt idx="11">
                  <c:v>117.94871794871796</c:v>
                </c:pt>
                <c:pt idx="12">
                  <c:v>119.52662721893492</c:v>
                </c:pt>
                <c:pt idx="13">
                  <c:v>115.34090909090908</c:v>
                </c:pt>
                <c:pt idx="14">
                  <c:v>114.44141689373298</c:v>
                </c:pt>
                <c:pt idx="15">
                  <c:v>118.44380403458213</c:v>
                </c:pt>
                <c:pt idx="16">
                  <c:v>115.02732240437159</c:v>
                </c:pt>
                <c:pt idx="17">
                  <c:v>119.94535519125684</c:v>
                </c:pt>
                <c:pt idx="18">
                  <c:v>129.55223880597015</c:v>
                </c:pt>
                <c:pt idx="19">
                  <c:v>121.40845070422534</c:v>
                </c:pt>
                <c:pt idx="20">
                  <c:v>128.09667673716012</c:v>
                </c:pt>
                <c:pt idx="21">
                  <c:v>117.6</c:v>
                </c:pt>
                <c:pt idx="22">
                  <c:v>125.86206896551724</c:v>
                </c:pt>
                <c:pt idx="23">
                  <c:v>124.66793168880457</c:v>
                </c:pt>
                <c:pt idx="24">
                  <c:v>113.65366595296904</c:v>
                </c:pt>
                <c:pt idx="25">
                  <c:v>119.81518239164404</c:v>
                </c:pt>
                <c:pt idx="26">
                  <c:v>120.93242610501873</c:v>
                </c:pt>
                <c:pt idx="27">
                  <c:v>122.88049880645306</c:v>
                </c:pt>
                <c:pt idx="28">
                  <c:v>116.16179305407128</c:v>
                </c:pt>
                <c:pt idx="29">
                  <c:v>116.38925364586453</c:v>
                </c:pt>
                <c:pt idx="30">
                  <c:v>117.6086446494389</c:v>
                </c:pt>
                <c:pt idx="31">
                  <c:v>124.28015212323109</c:v>
                </c:pt>
                <c:pt idx="32">
                  <c:v>120.23191428080628</c:v>
                </c:pt>
                <c:pt idx="33">
                  <c:v>120.48955291172932</c:v>
                </c:pt>
                <c:pt idx="34">
                  <c:v>119.57992580848205</c:v>
                </c:pt>
                <c:pt idx="35">
                  <c:v>121.53103140284442</c:v>
                </c:pt>
              </c:numCache>
            </c:numRef>
          </c:yVal>
          <c:smooth val="0"/>
          <c:extLst>
            <c:ext xmlns:c16="http://schemas.microsoft.com/office/drawing/2014/chart" uri="{C3380CC4-5D6E-409C-BE32-E72D297353CC}">
              <c16:uniqueId val="{00000007-ABFC-452C-AA9B-CF604562F373}"/>
            </c:ext>
          </c:extLst>
        </c:ser>
        <c:ser>
          <c:idx val="8"/>
          <c:order val="8"/>
          <c:tx>
            <c:strRef>
              <c:f>'Pivot reproducibility'!$K$306</c:f>
              <c:strCache>
                <c:ptCount val="1"/>
                <c:pt idx="0">
                  <c:v>New 16" Ardmore</c:v>
                </c:pt>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reproducibility'!$K$307:$K$342</c:f>
              <c:numCache>
                <c:formatCode>0</c:formatCode>
                <c:ptCount val="36"/>
                <c:pt idx="0">
                  <c:v>119.33701657458565</c:v>
                </c:pt>
                <c:pt idx="1">
                  <c:v>125.71428571428571</c:v>
                </c:pt>
                <c:pt idx="2">
                  <c:v>117.0391061452514</c:v>
                </c:pt>
                <c:pt idx="3">
                  <c:v>117.11956521739131</c:v>
                </c:pt>
                <c:pt idx="4">
                  <c:v>114.68144044321329</c:v>
                </c:pt>
                <c:pt idx="5">
                  <c:v>111.81102362204724</c:v>
                </c:pt>
                <c:pt idx="6">
                  <c:v>115.93406593406594</c:v>
                </c:pt>
                <c:pt idx="7">
                  <c:v>120.96774193548387</c:v>
                </c:pt>
                <c:pt idx="8">
                  <c:v>122.64705882352942</c:v>
                </c:pt>
                <c:pt idx="9">
                  <c:v>125.91549295774649</c:v>
                </c:pt>
                <c:pt idx="10">
                  <c:v>119.4767441860465</c:v>
                </c:pt>
                <c:pt idx="11">
                  <c:v>118.5185185185185</c:v>
                </c:pt>
                <c:pt idx="12">
                  <c:v>118.63905325443787</c:v>
                </c:pt>
                <c:pt idx="13">
                  <c:v>114.20454545454545</c:v>
                </c:pt>
                <c:pt idx="14">
                  <c:v>110.08174386920982</c:v>
                </c:pt>
                <c:pt idx="15">
                  <c:v>115.56195965417868</c:v>
                </c:pt>
                <c:pt idx="16">
                  <c:v>110.92896174863387</c:v>
                </c:pt>
                <c:pt idx="17">
                  <c:v>113.11475409836065</c:v>
                </c:pt>
                <c:pt idx="18">
                  <c:v>120.89552238805969</c:v>
                </c:pt>
                <c:pt idx="19">
                  <c:v>111.26760563380283</c:v>
                </c:pt>
                <c:pt idx="20">
                  <c:v>120.54380664652568</c:v>
                </c:pt>
                <c:pt idx="21">
                  <c:v>108</c:v>
                </c:pt>
                <c:pt idx="22">
                  <c:v>114.65517241379311</c:v>
                </c:pt>
                <c:pt idx="23">
                  <c:v>115.27514231499052</c:v>
                </c:pt>
                <c:pt idx="24">
                  <c:v>112.14014698354475</c:v>
                </c:pt>
                <c:pt idx="25">
                  <c:v>111.60691164690807</c:v>
                </c:pt>
                <c:pt idx="26">
                  <c:v>108.95314822471194</c:v>
                </c:pt>
                <c:pt idx="27">
                  <c:v>114.28271017964748</c:v>
                </c:pt>
                <c:pt idx="28">
                  <c:v>98.629971639653462</c:v>
                </c:pt>
                <c:pt idx="29">
                  <c:v>106.89857516637056</c:v>
                </c:pt>
                <c:pt idx="30">
                  <c:v>98.426511120394437</c:v>
                </c:pt>
                <c:pt idx="31">
                  <c:v>104.13800853286399</c:v>
                </c:pt>
                <c:pt idx="32">
                  <c:v>111.11607724423803</c:v>
                </c:pt>
                <c:pt idx="33">
                  <c:v>111.76227719868346</c:v>
                </c:pt>
                <c:pt idx="34">
                  <c:v>101.55419336027759</c:v>
                </c:pt>
                <c:pt idx="35">
                  <c:v>106.66786142302263</c:v>
                </c:pt>
              </c:numCache>
            </c:numRef>
          </c:yVal>
          <c:smooth val="0"/>
          <c:extLst>
            <c:ext xmlns:c16="http://schemas.microsoft.com/office/drawing/2014/chart" uri="{C3380CC4-5D6E-409C-BE32-E72D297353CC}">
              <c16:uniqueId val="{00000008-ABFC-452C-AA9B-CF604562F373}"/>
            </c:ext>
          </c:extLst>
        </c:ser>
        <c:ser>
          <c:idx val="9"/>
          <c:order val="9"/>
          <c:tx>
            <c:strRef>
              <c:f>'Pivot reproducibility'!$L$306</c:f>
              <c:strCache>
                <c:ptCount val="1"/>
                <c:pt idx="0">
                  <c:v>Primacy</c:v>
                </c:pt>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reproducibility'!$L$307:$L$342</c:f>
              <c:numCache>
                <c:formatCode>0</c:formatCode>
                <c:ptCount val="36"/>
                <c:pt idx="0">
                  <c:v>95.856353591160229</c:v>
                </c:pt>
                <c:pt idx="1">
                  <c:v>90.285714285714278</c:v>
                </c:pt>
                <c:pt idx="2">
                  <c:v>87.988826815642469</c:v>
                </c:pt>
                <c:pt idx="4">
                  <c:v>94.73684210526315</c:v>
                </c:pt>
                <c:pt idx="6">
                  <c:v>91.758241758241752</c:v>
                </c:pt>
                <c:pt idx="8">
                  <c:v>89.411764705882362</c:v>
                </c:pt>
                <c:pt idx="10">
                  <c:v>100</c:v>
                </c:pt>
                <c:pt idx="12">
                  <c:v>93.786982248520715</c:v>
                </c:pt>
                <c:pt idx="14">
                  <c:v>94.277929155313359</c:v>
                </c:pt>
                <c:pt idx="15">
                  <c:v>88.760806916426517</c:v>
                </c:pt>
                <c:pt idx="17">
                  <c:v>89.617486338797818</c:v>
                </c:pt>
                <c:pt idx="19">
                  <c:v>92.112676056338032</c:v>
                </c:pt>
                <c:pt idx="20">
                  <c:v>90.332326283987925</c:v>
                </c:pt>
                <c:pt idx="23">
                  <c:v>86.812144212523719</c:v>
                </c:pt>
                <c:pt idx="27">
                  <c:v>80.537842275458189</c:v>
                </c:pt>
                <c:pt idx="28">
                  <c:v>85.474137312702297</c:v>
                </c:pt>
                <c:pt idx="29">
                  <c:v>84.055730216578723</c:v>
                </c:pt>
                <c:pt idx="30">
                  <c:v>79.054461604256858</c:v>
                </c:pt>
                <c:pt idx="31">
                  <c:v>79.762956414325942</c:v>
                </c:pt>
                <c:pt idx="32">
                  <c:v>73.491742706243812</c:v>
                </c:pt>
                <c:pt idx="33">
                  <c:v>77.272873372191441</c:v>
                </c:pt>
                <c:pt idx="34">
                  <c:v>82.7738111659081</c:v>
                </c:pt>
                <c:pt idx="35">
                  <c:v>81.954683230497523</c:v>
                </c:pt>
              </c:numCache>
            </c:numRef>
          </c:yVal>
          <c:smooth val="0"/>
          <c:extLst>
            <c:ext xmlns:c16="http://schemas.microsoft.com/office/drawing/2014/chart" uri="{C3380CC4-5D6E-409C-BE32-E72D297353CC}">
              <c16:uniqueId val="{00000009-ABFC-452C-AA9B-CF604562F373}"/>
            </c:ext>
          </c:extLst>
        </c:ser>
        <c:ser>
          <c:idx val="10"/>
          <c:order val="10"/>
          <c:tx>
            <c:strRef>
              <c:f>'Pivot reproducibility'!$M$306</c:f>
              <c:strCache>
                <c:ptCount val="1"/>
                <c:pt idx="0">
                  <c:v>Primary 16"</c:v>
                </c:pt>
              </c:strCache>
            </c:strRef>
          </c:tx>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reproducibility'!$M$307:$M$342</c:f>
              <c:numCache>
                <c:formatCode>0</c:formatCode>
                <c:ptCount val="36"/>
                <c:pt idx="0">
                  <c:v>110.49723756906079</c:v>
                </c:pt>
                <c:pt idx="1">
                  <c:v>114.28571428571428</c:v>
                </c:pt>
                <c:pt idx="2">
                  <c:v>111.73184357541899</c:v>
                </c:pt>
                <c:pt idx="3">
                  <c:v>108.69565217391303</c:v>
                </c:pt>
                <c:pt idx="4">
                  <c:v>110.803324099723</c:v>
                </c:pt>
                <c:pt idx="5">
                  <c:v>104.98687664041995</c:v>
                </c:pt>
                <c:pt idx="6">
                  <c:v>109.8901098901099</c:v>
                </c:pt>
                <c:pt idx="7">
                  <c:v>107.5268817204301</c:v>
                </c:pt>
                <c:pt idx="8">
                  <c:v>117.64705882352942</c:v>
                </c:pt>
                <c:pt idx="9">
                  <c:v>112.67605633802818</c:v>
                </c:pt>
                <c:pt idx="10">
                  <c:v>116.27906976744187</c:v>
                </c:pt>
                <c:pt idx="11">
                  <c:v>113.96011396011396</c:v>
                </c:pt>
                <c:pt idx="12">
                  <c:v>118.34319526627219</c:v>
                </c:pt>
                <c:pt idx="13">
                  <c:v>113.63636363636364</c:v>
                </c:pt>
                <c:pt idx="14">
                  <c:v>108.99182561307903</c:v>
                </c:pt>
                <c:pt idx="15">
                  <c:v>115.27377521613833</c:v>
                </c:pt>
                <c:pt idx="16">
                  <c:v>109.28961748633881</c:v>
                </c:pt>
                <c:pt idx="17">
                  <c:v>109.28961748633881</c:v>
                </c:pt>
                <c:pt idx="18">
                  <c:v>119.40298507462686</c:v>
                </c:pt>
                <c:pt idx="19">
                  <c:v>112.67605633802818</c:v>
                </c:pt>
                <c:pt idx="20">
                  <c:v>120.84592145015105</c:v>
                </c:pt>
                <c:pt idx="21">
                  <c:v>106.66666666666667</c:v>
                </c:pt>
                <c:pt idx="22">
                  <c:v>114.94252873563218</c:v>
                </c:pt>
                <c:pt idx="23">
                  <c:v>113.85199240986719</c:v>
                </c:pt>
                <c:pt idx="24">
                  <c:v>104.91409204200093</c:v>
                </c:pt>
                <c:pt idx="25">
                  <c:v>100.84471645165425</c:v>
                </c:pt>
                <c:pt idx="26">
                  <c:v>104.98060367371242</c:v>
                </c:pt>
                <c:pt idx="27">
                  <c:v>102.27381568482792</c:v>
                </c:pt>
                <c:pt idx="28">
                  <c:v>100.14743193128113</c:v>
                </c:pt>
                <c:pt idx="29">
                  <c:v>97.589620798222072</c:v>
                </c:pt>
                <c:pt idx="30">
                  <c:v>98.317129638181129</c:v>
                </c:pt>
                <c:pt idx="31">
                  <c:v>98.735769049659936</c:v>
                </c:pt>
                <c:pt idx="32">
                  <c:v>104.93084382760856</c:v>
                </c:pt>
                <c:pt idx="33">
                  <c:v>99.419487268524648</c:v>
                </c:pt>
                <c:pt idx="34">
                  <c:v>104.17507408362484</c:v>
                </c:pt>
                <c:pt idx="35">
                  <c:v>104.57369288119685</c:v>
                </c:pt>
              </c:numCache>
            </c:numRef>
          </c:yVal>
          <c:smooth val="0"/>
          <c:extLst>
            <c:ext xmlns:c16="http://schemas.microsoft.com/office/drawing/2014/chart" uri="{C3380CC4-5D6E-409C-BE32-E72D297353CC}">
              <c16:uniqueId val="{0000000A-ABFC-452C-AA9B-CF604562F373}"/>
            </c:ext>
          </c:extLst>
        </c:ser>
        <c:ser>
          <c:idx val="11"/>
          <c:order val="11"/>
          <c:tx>
            <c:strRef>
              <c:f>'Pivot reproducibility'!$N$306</c:f>
              <c:strCache>
                <c:ptCount val="1"/>
                <c:pt idx="0">
                  <c:v>Vsteel</c:v>
                </c:pt>
              </c:strCache>
            </c:strRef>
          </c:tx>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reproducibility'!$N$307:$N$342</c:f>
              <c:numCache>
                <c:formatCode>0</c:formatCode>
                <c:ptCount val="36"/>
                <c:pt idx="0">
                  <c:v>83.701657458563545</c:v>
                </c:pt>
                <c:pt idx="1">
                  <c:v>78.285714285714278</c:v>
                </c:pt>
                <c:pt idx="2">
                  <c:v>79.608938547486034</c:v>
                </c:pt>
                <c:pt idx="4">
                  <c:v>87.534626038781155</c:v>
                </c:pt>
                <c:pt idx="6">
                  <c:v>88.186813186813183</c:v>
                </c:pt>
                <c:pt idx="8">
                  <c:v>87.352941176470594</c:v>
                </c:pt>
                <c:pt idx="10">
                  <c:v>90.116279069767444</c:v>
                </c:pt>
                <c:pt idx="12">
                  <c:v>91.124260355029591</c:v>
                </c:pt>
                <c:pt idx="14">
                  <c:v>86.648501362397823</c:v>
                </c:pt>
                <c:pt idx="15">
                  <c:v>90.201729106628235</c:v>
                </c:pt>
                <c:pt idx="17">
                  <c:v>87.158469945355193</c:v>
                </c:pt>
                <c:pt idx="19">
                  <c:v>87.323943661971825</c:v>
                </c:pt>
                <c:pt idx="20">
                  <c:v>92.447129909365557</c:v>
                </c:pt>
                <c:pt idx="23">
                  <c:v>84.535104364326386</c:v>
                </c:pt>
                <c:pt idx="27">
                  <c:v>80.745580111413318</c:v>
                </c:pt>
                <c:pt idx="28">
                  <c:v>89.993659603675653</c:v>
                </c:pt>
                <c:pt idx="29">
                  <c:v>80.137461002812429</c:v>
                </c:pt>
                <c:pt idx="30">
                  <c:v>77.133708224647719</c:v>
                </c:pt>
                <c:pt idx="31">
                  <c:v>82.115132421199604</c:v>
                </c:pt>
                <c:pt idx="32">
                  <c:v>80.450576111137096</c:v>
                </c:pt>
                <c:pt idx="33">
                  <c:v>80.033938793474903</c:v>
                </c:pt>
                <c:pt idx="34">
                  <c:v>79.956000671281942</c:v>
                </c:pt>
                <c:pt idx="35">
                  <c:v>78.902437771693627</c:v>
                </c:pt>
              </c:numCache>
            </c:numRef>
          </c:yVal>
          <c:smooth val="0"/>
          <c:extLst>
            <c:ext xmlns:c16="http://schemas.microsoft.com/office/drawing/2014/chart" uri="{C3380CC4-5D6E-409C-BE32-E72D297353CC}">
              <c16:uniqueId val="{0000000B-ABFC-452C-AA9B-CF604562F373}"/>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'Pivot reproducibility'!$C$306</c:f>
              <c:strCache>
                <c:ptCount val="1"/>
                <c:pt idx="0">
                  <c:v>*14" SRTT</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reproducibility'!$C$307:$C$342</c:f>
              <c:numCache>
                <c:formatCode>0</c:formatCode>
                <c:ptCount val="36"/>
                <c:pt idx="0">
                  <c:v>109.85267034990794</c:v>
                </c:pt>
                <c:pt idx="1">
                  <c:v>115.71428571428572</c:v>
                </c:pt>
                <c:pt idx="2">
                  <c:v>105.40037243947857</c:v>
                </c:pt>
                <c:pt idx="3">
                  <c:v>107.60869565217391</c:v>
                </c:pt>
                <c:pt idx="4">
                  <c:v>106.92520775623268</c:v>
                </c:pt>
                <c:pt idx="5">
                  <c:v>109.44881889763781</c:v>
                </c:pt>
                <c:pt idx="6">
                  <c:v>108.24175824175823</c:v>
                </c:pt>
                <c:pt idx="7">
                  <c:v>109.40860215053763</c:v>
                </c:pt>
                <c:pt idx="8">
                  <c:v>112.35294117647059</c:v>
                </c:pt>
                <c:pt idx="9">
                  <c:v>111.83098591549296</c:v>
                </c:pt>
                <c:pt idx="10">
                  <c:v>110.75581395348837</c:v>
                </c:pt>
                <c:pt idx="11">
                  <c:v>111.11111111111111</c:v>
                </c:pt>
                <c:pt idx="12">
                  <c:v>111.93293885601578</c:v>
                </c:pt>
                <c:pt idx="13">
                  <c:v>110.36931818181819</c:v>
                </c:pt>
                <c:pt idx="14">
                  <c:v>106.13079019073569</c:v>
                </c:pt>
                <c:pt idx="15">
                  <c:v>110.37463976945246</c:v>
                </c:pt>
                <c:pt idx="16">
                  <c:v>104.50819672131149</c:v>
                </c:pt>
                <c:pt idx="17">
                  <c:v>105.19125683060109</c:v>
                </c:pt>
                <c:pt idx="18">
                  <c:v>112.68656716417911</c:v>
                </c:pt>
                <c:pt idx="19">
                  <c:v>103.2394366197183</c:v>
                </c:pt>
                <c:pt idx="20">
                  <c:v>112.08459214501512</c:v>
                </c:pt>
                <c:pt idx="21">
                  <c:v>105.46666666666667</c:v>
                </c:pt>
                <c:pt idx="22">
                  <c:v>107.04022988505749</c:v>
                </c:pt>
                <c:pt idx="23">
                  <c:v>107.11574952561669</c:v>
                </c:pt>
                <c:pt idx="24">
                  <c:v>106.14306846331144</c:v>
                </c:pt>
                <c:pt idx="25">
                  <c:v>103.56787527616483</c:v>
                </c:pt>
                <c:pt idx="26">
                  <c:v>105.30206832741786</c:v>
                </c:pt>
                <c:pt idx="27">
                  <c:v>108.80273433474103</c:v>
                </c:pt>
                <c:pt idx="28">
                  <c:v>100.30216385993707</c:v>
                </c:pt>
                <c:pt idx="29">
                  <c:v>96.015730796831136</c:v>
                </c:pt>
                <c:pt idx="30">
                  <c:v>93.452368104683075</c:v>
                </c:pt>
                <c:pt idx="31">
                  <c:v>94.802580564745114</c:v>
                </c:pt>
                <c:pt idx="32">
                  <c:v>101.67789653867526</c:v>
                </c:pt>
                <c:pt idx="33">
                  <c:v>100.30967771085125</c:v>
                </c:pt>
                <c:pt idx="34">
                  <c:v>91.943187314143501</c:v>
                </c:pt>
                <c:pt idx="35">
                  <c:v>92.5090970524124</c:v>
                </c:pt>
              </c:numCache>
            </c:numRef>
          </c:yVal>
          <c:smooth val="0"/>
          <c:extLst>
            <c:ext xmlns:c16="http://schemas.microsoft.com/office/drawing/2014/chart" uri="{C3380CC4-5D6E-409C-BE32-E72D297353CC}">
              <c16:uniqueId val="{00000000-61A7-4DB0-BDC1-D3ADA96F7248}"/>
            </c:ext>
          </c:extLst>
        </c:ser>
        <c:ser>
          <c:idx val="1"/>
          <c:order val="1"/>
          <c:tx>
            <c:strRef>
              <c:f>'Pivot reproducibility'!$D$306</c:f>
              <c:strCache>
                <c:ptCount val="1"/>
                <c:pt idx="0">
                  <c:v>17" SRTT Winter</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reproducibility'!$D$307:$D$342</c:f>
              <c:numCache>
                <c:formatCode>0</c:formatCode>
                <c:ptCount val="36"/>
                <c:pt idx="0">
                  <c:v>130.93922651933701</c:v>
                </c:pt>
                <c:pt idx="1">
                  <c:v>130</c:v>
                </c:pt>
                <c:pt idx="2">
                  <c:v>124.58100558659217</c:v>
                </c:pt>
                <c:pt idx="3">
                  <c:v>127.58152173913044</c:v>
                </c:pt>
                <c:pt idx="4">
                  <c:v>119.66759002770083</c:v>
                </c:pt>
                <c:pt idx="5">
                  <c:v>124.40944881889764</c:v>
                </c:pt>
                <c:pt idx="6">
                  <c:v>122.52747252747254</c:v>
                </c:pt>
                <c:pt idx="7">
                  <c:v>120.83333333333333</c:v>
                </c:pt>
                <c:pt idx="8">
                  <c:v>125.73529411764706</c:v>
                </c:pt>
                <c:pt idx="9">
                  <c:v>120.98591549295774</c:v>
                </c:pt>
                <c:pt idx="10">
                  <c:v>122.38372093023256</c:v>
                </c:pt>
                <c:pt idx="11">
                  <c:v>118.09116809116809</c:v>
                </c:pt>
                <c:pt idx="12">
                  <c:v>125.44378698224851</c:v>
                </c:pt>
                <c:pt idx="13">
                  <c:v>121.59090909090908</c:v>
                </c:pt>
                <c:pt idx="14">
                  <c:v>120.57220708446867</c:v>
                </c:pt>
                <c:pt idx="15">
                  <c:v>124.20749279538906</c:v>
                </c:pt>
                <c:pt idx="16">
                  <c:v>122.67759562841529</c:v>
                </c:pt>
                <c:pt idx="17">
                  <c:v>124.86338797814207</c:v>
                </c:pt>
                <c:pt idx="18">
                  <c:v>134.62686567164178</c:v>
                </c:pt>
                <c:pt idx="19">
                  <c:v>127.74647887323944</c:v>
                </c:pt>
                <c:pt idx="20">
                  <c:v>133.08157099697885</c:v>
                </c:pt>
                <c:pt idx="21">
                  <c:v>120</c:v>
                </c:pt>
                <c:pt idx="22">
                  <c:v>126.58045977011494</c:v>
                </c:pt>
                <c:pt idx="23">
                  <c:v>126.0910815939279</c:v>
                </c:pt>
                <c:pt idx="24">
                  <c:v>118.91948938825601</c:v>
                </c:pt>
                <c:pt idx="25">
                  <c:v>118.1290693808487</c:v>
                </c:pt>
                <c:pt idx="26">
                  <c:v>119.81923379985861</c:v>
                </c:pt>
                <c:pt idx="27">
                  <c:v>129.50356757102614</c:v>
                </c:pt>
                <c:pt idx="28">
                  <c:v>118.56238748079167</c:v>
                </c:pt>
                <c:pt idx="29">
                  <c:v>121.04689981968122</c:v>
                </c:pt>
                <c:pt idx="30">
                  <c:v>116.05401703863791</c:v>
                </c:pt>
                <c:pt idx="31">
                  <c:v>119.31869140454478</c:v>
                </c:pt>
                <c:pt idx="32">
                  <c:v>119.69599219647297</c:v>
                </c:pt>
                <c:pt idx="33">
                  <c:v>127.28331332098213</c:v>
                </c:pt>
                <c:pt idx="34">
                  <c:v>131.46130235612731</c:v>
                </c:pt>
                <c:pt idx="35">
                  <c:v>126.92638555585441</c:v>
                </c:pt>
              </c:numCache>
            </c:numRef>
          </c:yVal>
          <c:smooth val="0"/>
          <c:extLst>
            <c:ext xmlns:c16="http://schemas.microsoft.com/office/drawing/2014/chart" uri="{C3380CC4-5D6E-409C-BE32-E72D297353CC}">
              <c16:uniqueId val="{00000001-61A7-4DB0-BDC1-D3ADA96F7248}"/>
            </c:ext>
          </c:extLst>
        </c:ser>
        <c:ser>
          <c:idx val="2"/>
          <c:order val="2"/>
          <c:tx>
            <c:strRef>
              <c:f>'Pivot reproducibility'!$E$306</c:f>
              <c:strCache>
                <c:ptCount val="1"/>
                <c:pt idx="0">
                  <c:v>17" SRTT Winter with Spins</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reproducibility'!$E$307:$E$342</c:f>
              <c:numCache>
                <c:formatCode>0</c:formatCode>
                <c:ptCount val="36"/>
                <c:pt idx="0">
                  <c:v>135.6353591160221</c:v>
                </c:pt>
                <c:pt idx="1">
                  <c:v>131.42857142857142</c:v>
                </c:pt>
                <c:pt idx="2">
                  <c:v>117.31843575418995</c:v>
                </c:pt>
                <c:pt idx="3">
                  <c:v>127.44565217391303</c:v>
                </c:pt>
                <c:pt idx="4">
                  <c:v>118.5595567867036</c:v>
                </c:pt>
                <c:pt idx="5">
                  <c:v>126.24671916010499</c:v>
                </c:pt>
                <c:pt idx="6">
                  <c:v>121.70329670329669</c:v>
                </c:pt>
                <c:pt idx="7">
                  <c:v>114.78494623655915</c:v>
                </c:pt>
                <c:pt idx="8">
                  <c:v>122.35294117647059</c:v>
                </c:pt>
                <c:pt idx="9">
                  <c:v>113.52112676056339</c:v>
                </c:pt>
                <c:pt idx="10">
                  <c:v>125.58139534883721</c:v>
                </c:pt>
                <c:pt idx="11">
                  <c:v>123.64672364672364</c:v>
                </c:pt>
              </c:numCache>
            </c:numRef>
          </c:yVal>
          <c:smooth val="0"/>
          <c:extLst>
            <c:ext xmlns:c16="http://schemas.microsoft.com/office/drawing/2014/chart" uri="{C3380CC4-5D6E-409C-BE32-E72D297353CC}">
              <c16:uniqueId val="{00000002-61A7-4DB0-BDC1-D3ADA96F7248}"/>
            </c:ext>
          </c:extLst>
        </c:ser>
        <c:ser>
          <c:idx val="3"/>
          <c:order val="3"/>
          <c:tx>
            <c:strRef>
              <c:f>'Pivot reproducibility'!$F$306</c:f>
              <c:strCache>
                <c:ptCount val="1"/>
                <c:pt idx="0">
                  <c:v>200 mile 16"_C1</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reproducibility'!$F$307:$F$342</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61A7-4DB0-BDC1-D3ADA96F7248}"/>
            </c:ext>
          </c:extLst>
        </c:ser>
        <c:ser>
          <c:idx val="4"/>
          <c:order val="4"/>
          <c:tx>
            <c:strRef>
              <c:f>'Pivot reproducibility'!$G$306</c:f>
              <c:strCache>
                <c:ptCount val="1"/>
                <c:pt idx="0">
                  <c:v>200 mile 16"_C2</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reproducibility'!$G$307:$G$342</c:f>
              <c:numCache>
                <c:formatCode>0</c:formatCode>
                <c:ptCount val="36"/>
              </c:numCache>
            </c:numRef>
          </c:yVal>
          <c:smooth val="0"/>
          <c:extLst>
            <c:ext xmlns:c16="http://schemas.microsoft.com/office/drawing/2014/chart" uri="{C3380CC4-5D6E-409C-BE32-E72D297353CC}">
              <c16:uniqueId val="{00000004-61A7-4DB0-BDC1-D3ADA96F7248}"/>
            </c:ext>
          </c:extLst>
        </c:ser>
        <c:ser>
          <c:idx val="5"/>
          <c:order val="5"/>
          <c:tx>
            <c:strRef>
              <c:f>'Pivot reproducibility'!$H$306</c:f>
              <c:strCache>
                <c:ptCount val="1"/>
                <c:pt idx="0">
                  <c:v>200 mile 16"_C3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reproducibility'!$H$307:$H$342</c:f>
              <c:numCache>
                <c:formatCode>0</c:formatCode>
                <c:ptCount val="36"/>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5-61A7-4DB0-BDC1-D3ADA96F7248}"/>
            </c:ext>
          </c:extLst>
        </c:ser>
        <c:ser>
          <c:idx val="6"/>
          <c:order val="6"/>
          <c:tx>
            <c:strRef>
              <c:f>'Pivot reproducibility'!$I$306</c:f>
              <c:strCache>
                <c:ptCount val="1"/>
                <c:pt idx="0">
                  <c:v>3PMSF LT</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reproducibility'!$I$307:$I$342</c:f>
              <c:numCache>
                <c:formatCode>0</c:formatCode>
                <c:ptCount val="36"/>
                <c:pt idx="0">
                  <c:v>101.65745856353593</c:v>
                </c:pt>
                <c:pt idx="1">
                  <c:v>105.14285714285714</c:v>
                </c:pt>
                <c:pt idx="2">
                  <c:v>100.55865921787711</c:v>
                </c:pt>
                <c:pt idx="3">
                  <c:v>102.17391304347827</c:v>
                </c:pt>
                <c:pt idx="4">
                  <c:v>98.06094182825484</c:v>
                </c:pt>
                <c:pt idx="5">
                  <c:v>100.52493438320209</c:v>
                </c:pt>
                <c:pt idx="6">
                  <c:v>102.19780219780219</c:v>
                </c:pt>
                <c:pt idx="7">
                  <c:v>102.95698924731182</c:v>
                </c:pt>
                <c:pt idx="8">
                  <c:v>107.94117647058823</c:v>
                </c:pt>
                <c:pt idx="9">
                  <c:v>106.76056338028168</c:v>
                </c:pt>
                <c:pt idx="10">
                  <c:v>104.65116279069768</c:v>
                </c:pt>
                <c:pt idx="11">
                  <c:v>102.84900284900284</c:v>
                </c:pt>
                <c:pt idx="12">
                  <c:v>91.42011834319527</c:v>
                </c:pt>
                <c:pt idx="13">
                  <c:v>92.897727272727266</c:v>
                </c:pt>
                <c:pt idx="14">
                  <c:v>91.008174386920984</c:v>
                </c:pt>
                <c:pt idx="15">
                  <c:v>94.236311239193085</c:v>
                </c:pt>
                <c:pt idx="16">
                  <c:v>95.628415300546436</c:v>
                </c:pt>
                <c:pt idx="17">
                  <c:v>101.63934426229508</c:v>
                </c:pt>
                <c:pt idx="18">
                  <c:v>102.38805970149254</c:v>
                </c:pt>
                <c:pt idx="19">
                  <c:v>90.985915492957744</c:v>
                </c:pt>
                <c:pt idx="20">
                  <c:v>92.749244712990944</c:v>
                </c:pt>
                <c:pt idx="21">
                  <c:v>92</c:v>
                </c:pt>
                <c:pt idx="22">
                  <c:v>94.540229885057471</c:v>
                </c:pt>
                <c:pt idx="23">
                  <c:v>95.920303605313094</c:v>
                </c:pt>
                <c:pt idx="24">
                  <c:v>81.835427104078462</c:v>
                </c:pt>
                <c:pt idx="25">
                  <c:v>83.944199646718047</c:v>
                </c:pt>
                <c:pt idx="26">
                  <c:v>84.321876255971588</c:v>
                </c:pt>
                <c:pt idx="27">
                  <c:v>92.145317973898216</c:v>
                </c:pt>
                <c:pt idx="28">
                  <c:v>88.170913612849816</c:v>
                </c:pt>
                <c:pt idx="29">
                  <c:v>84.735950840062429</c:v>
                </c:pt>
                <c:pt idx="30">
                  <c:v>81.697784603522649</c:v>
                </c:pt>
                <c:pt idx="31">
                  <c:v>91.465925078721128</c:v>
                </c:pt>
                <c:pt idx="32">
                  <c:v>88.280901835098931</c:v>
                </c:pt>
                <c:pt idx="33">
                  <c:v>89.161920429480773</c:v>
                </c:pt>
                <c:pt idx="34">
                  <c:v>88.535003447214805</c:v>
                </c:pt>
                <c:pt idx="35">
                  <c:v>87.538938535769233</c:v>
                </c:pt>
              </c:numCache>
            </c:numRef>
          </c:yVal>
          <c:smooth val="0"/>
          <c:extLst>
            <c:ext xmlns:c16="http://schemas.microsoft.com/office/drawing/2014/chart" uri="{C3380CC4-5D6E-409C-BE32-E72D297353CC}">
              <c16:uniqueId val="{00000006-61A7-4DB0-BDC1-D3ADA96F7248}"/>
            </c:ext>
          </c:extLst>
        </c:ser>
        <c:ser>
          <c:idx val="7"/>
          <c:order val="7"/>
          <c:tx>
            <c:strRef>
              <c:f>'Pivot reproducibility'!$J$306</c:f>
              <c:strCache>
                <c:ptCount val="1"/>
                <c:pt idx="0">
                  <c:v>Conti Control</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reproducibility'!$J$307:$J$342</c:f>
              <c:numCache>
                <c:formatCode>0</c:formatCode>
                <c:ptCount val="36"/>
                <c:pt idx="0">
                  <c:v>125.13812154696133</c:v>
                </c:pt>
                <c:pt idx="1">
                  <c:v>120.85714285714286</c:v>
                </c:pt>
                <c:pt idx="2">
                  <c:v>118.99441340782121</c:v>
                </c:pt>
                <c:pt idx="3">
                  <c:v>124.18478260869566</c:v>
                </c:pt>
                <c:pt idx="4">
                  <c:v>119.11357340720221</c:v>
                </c:pt>
                <c:pt idx="5">
                  <c:v>119.68503937007875</c:v>
                </c:pt>
                <c:pt idx="6">
                  <c:v>118.95604395604396</c:v>
                </c:pt>
                <c:pt idx="7">
                  <c:v>116.12903225806453</c:v>
                </c:pt>
                <c:pt idx="8">
                  <c:v>121.76470588235293</c:v>
                </c:pt>
                <c:pt idx="9">
                  <c:v>116.05633802816901</c:v>
                </c:pt>
                <c:pt idx="10">
                  <c:v>123.54651162790698</c:v>
                </c:pt>
                <c:pt idx="11">
                  <c:v>117.94871794871796</c:v>
                </c:pt>
                <c:pt idx="12">
                  <c:v>119.52662721893492</c:v>
                </c:pt>
                <c:pt idx="13">
                  <c:v>115.34090909090908</c:v>
                </c:pt>
                <c:pt idx="14">
                  <c:v>114.44141689373298</c:v>
                </c:pt>
                <c:pt idx="15">
                  <c:v>118.44380403458213</c:v>
                </c:pt>
                <c:pt idx="16">
                  <c:v>115.02732240437159</c:v>
                </c:pt>
                <c:pt idx="17">
                  <c:v>119.94535519125684</c:v>
                </c:pt>
                <c:pt idx="18">
                  <c:v>129.55223880597015</c:v>
                </c:pt>
                <c:pt idx="19">
                  <c:v>121.40845070422534</c:v>
                </c:pt>
                <c:pt idx="20">
                  <c:v>128.09667673716012</c:v>
                </c:pt>
                <c:pt idx="21">
                  <c:v>117.6</c:v>
                </c:pt>
                <c:pt idx="22">
                  <c:v>125.86206896551724</c:v>
                </c:pt>
                <c:pt idx="23">
                  <c:v>124.66793168880457</c:v>
                </c:pt>
                <c:pt idx="24">
                  <c:v>113.65366595296904</c:v>
                </c:pt>
                <c:pt idx="25">
                  <c:v>119.81518239164404</c:v>
                </c:pt>
                <c:pt idx="26">
                  <c:v>120.93242610501873</c:v>
                </c:pt>
                <c:pt idx="27">
                  <c:v>122.88049880645306</c:v>
                </c:pt>
                <c:pt idx="28">
                  <c:v>116.16179305407128</c:v>
                </c:pt>
                <c:pt idx="29">
                  <c:v>116.38925364586453</c:v>
                </c:pt>
                <c:pt idx="30">
                  <c:v>117.6086446494389</c:v>
                </c:pt>
                <c:pt idx="31">
                  <c:v>124.28015212323109</c:v>
                </c:pt>
                <c:pt idx="32">
                  <c:v>120.23191428080628</c:v>
                </c:pt>
                <c:pt idx="33">
                  <c:v>120.48955291172932</c:v>
                </c:pt>
                <c:pt idx="34">
                  <c:v>119.57992580848205</c:v>
                </c:pt>
                <c:pt idx="35">
                  <c:v>121.53103140284442</c:v>
                </c:pt>
              </c:numCache>
            </c:numRef>
          </c:yVal>
          <c:smooth val="0"/>
          <c:extLst>
            <c:ext xmlns:c16="http://schemas.microsoft.com/office/drawing/2014/chart" uri="{C3380CC4-5D6E-409C-BE32-E72D297353CC}">
              <c16:uniqueId val="{00000007-61A7-4DB0-BDC1-D3ADA96F7248}"/>
            </c:ext>
          </c:extLst>
        </c:ser>
        <c:ser>
          <c:idx val="8"/>
          <c:order val="8"/>
          <c:tx>
            <c:strRef>
              <c:f>'Pivot reproducibility'!$K$306</c:f>
              <c:strCache>
                <c:ptCount val="1"/>
                <c:pt idx="0">
                  <c:v>New 16" Ardmore</c:v>
                </c:pt>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reproducibility'!$K$307:$K$342</c:f>
              <c:numCache>
                <c:formatCode>0</c:formatCode>
                <c:ptCount val="36"/>
                <c:pt idx="0">
                  <c:v>119.33701657458565</c:v>
                </c:pt>
                <c:pt idx="1">
                  <c:v>125.71428571428571</c:v>
                </c:pt>
                <c:pt idx="2">
                  <c:v>117.0391061452514</c:v>
                </c:pt>
                <c:pt idx="3">
                  <c:v>117.11956521739131</c:v>
                </c:pt>
                <c:pt idx="4">
                  <c:v>114.68144044321329</c:v>
                </c:pt>
                <c:pt idx="5">
                  <c:v>111.81102362204724</c:v>
                </c:pt>
                <c:pt idx="6">
                  <c:v>115.93406593406594</c:v>
                </c:pt>
                <c:pt idx="7">
                  <c:v>120.96774193548387</c:v>
                </c:pt>
                <c:pt idx="8">
                  <c:v>122.64705882352942</c:v>
                </c:pt>
                <c:pt idx="9">
                  <c:v>125.91549295774649</c:v>
                </c:pt>
                <c:pt idx="10">
                  <c:v>119.4767441860465</c:v>
                </c:pt>
                <c:pt idx="11">
                  <c:v>118.5185185185185</c:v>
                </c:pt>
                <c:pt idx="12">
                  <c:v>118.63905325443787</c:v>
                </c:pt>
                <c:pt idx="13">
                  <c:v>114.20454545454545</c:v>
                </c:pt>
                <c:pt idx="14">
                  <c:v>110.08174386920982</c:v>
                </c:pt>
                <c:pt idx="15">
                  <c:v>115.56195965417868</c:v>
                </c:pt>
                <c:pt idx="16">
                  <c:v>110.92896174863387</c:v>
                </c:pt>
                <c:pt idx="17">
                  <c:v>113.11475409836065</c:v>
                </c:pt>
                <c:pt idx="18">
                  <c:v>120.89552238805969</c:v>
                </c:pt>
                <c:pt idx="19">
                  <c:v>111.26760563380283</c:v>
                </c:pt>
                <c:pt idx="20">
                  <c:v>120.54380664652568</c:v>
                </c:pt>
                <c:pt idx="21">
                  <c:v>108</c:v>
                </c:pt>
                <c:pt idx="22">
                  <c:v>114.65517241379311</c:v>
                </c:pt>
                <c:pt idx="23">
                  <c:v>115.27514231499052</c:v>
                </c:pt>
                <c:pt idx="24">
                  <c:v>112.14014698354475</c:v>
                </c:pt>
                <c:pt idx="25">
                  <c:v>111.60691164690807</c:v>
                </c:pt>
                <c:pt idx="26">
                  <c:v>108.95314822471194</c:v>
                </c:pt>
                <c:pt idx="27">
                  <c:v>114.28271017964748</c:v>
                </c:pt>
                <c:pt idx="28">
                  <c:v>98.629971639653462</c:v>
                </c:pt>
                <c:pt idx="29">
                  <c:v>106.89857516637056</c:v>
                </c:pt>
                <c:pt idx="30">
                  <c:v>98.426511120394437</c:v>
                </c:pt>
                <c:pt idx="31">
                  <c:v>104.13800853286399</c:v>
                </c:pt>
                <c:pt idx="32">
                  <c:v>111.11607724423803</c:v>
                </c:pt>
                <c:pt idx="33">
                  <c:v>111.76227719868346</c:v>
                </c:pt>
                <c:pt idx="34">
                  <c:v>101.55419336027759</c:v>
                </c:pt>
                <c:pt idx="35">
                  <c:v>106.66786142302263</c:v>
                </c:pt>
              </c:numCache>
            </c:numRef>
          </c:yVal>
          <c:smooth val="0"/>
          <c:extLst>
            <c:ext xmlns:c16="http://schemas.microsoft.com/office/drawing/2014/chart" uri="{C3380CC4-5D6E-409C-BE32-E72D297353CC}">
              <c16:uniqueId val="{00000008-61A7-4DB0-BDC1-D3ADA96F7248}"/>
            </c:ext>
          </c:extLst>
        </c:ser>
        <c:ser>
          <c:idx val="9"/>
          <c:order val="9"/>
          <c:tx>
            <c:strRef>
              <c:f>'Pivot reproducibility'!$L$306</c:f>
              <c:strCache>
                <c:ptCount val="1"/>
                <c:pt idx="0">
                  <c:v>Primacy</c:v>
                </c:pt>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reproducibility'!$L$307:$L$342</c:f>
              <c:numCache>
                <c:formatCode>0</c:formatCode>
                <c:ptCount val="36"/>
                <c:pt idx="0">
                  <c:v>95.856353591160229</c:v>
                </c:pt>
                <c:pt idx="1">
                  <c:v>90.285714285714278</c:v>
                </c:pt>
                <c:pt idx="2">
                  <c:v>87.988826815642469</c:v>
                </c:pt>
                <c:pt idx="4">
                  <c:v>94.73684210526315</c:v>
                </c:pt>
                <c:pt idx="6">
                  <c:v>91.758241758241752</c:v>
                </c:pt>
                <c:pt idx="8">
                  <c:v>89.411764705882362</c:v>
                </c:pt>
                <c:pt idx="10">
                  <c:v>100</c:v>
                </c:pt>
                <c:pt idx="12">
                  <c:v>93.786982248520715</c:v>
                </c:pt>
                <c:pt idx="14">
                  <c:v>94.277929155313359</c:v>
                </c:pt>
                <c:pt idx="15">
                  <c:v>88.760806916426517</c:v>
                </c:pt>
                <c:pt idx="17">
                  <c:v>89.617486338797818</c:v>
                </c:pt>
                <c:pt idx="19">
                  <c:v>92.112676056338032</c:v>
                </c:pt>
                <c:pt idx="20">
                  <c:v>90.332326283987925</c:v>
                </c:pt>
                <c:pt idx="23">
                  <c:v>86.812144212523719</c:v>
                </c:pt>
                <c:pt idx="27">
                  <c:v>80.537842275458189</c:v>
                </c:pt>
                <c:pt idx="28">
                  <c:v>85.474137312702297</c:v>
                </c:pt>
                <c:pt idx="29">
                  <c:v>84.055730216578723</c:v>
                </c:pt>
                <c:pt idx="30">
                  <c:v>79.054461604256858</c:v>
                </c:pt>
                <c:pt idx="31">
                  <c:v>79.762956414325942</c:v>
                </c:pt>
                <c:pt idx="32">
                  <c:v>73.491742706243812</c:v>
                </c:pt>
                <c:pt idx="33">
                  <c:v>77.272873372191441</c:v>
                </c:pt>
                <c:pt idx="34">
                  <c:v>82.7738111659081</c:v>
                </c:pt>
                <c:pt idx="35">
                  <c:v>81.954683230497523</c:v>
                </c:pt>
              </c:numCache>
            </c:numRef>
          </c:yVal>
          <c:smooth val="0"/>
          <c:extLst>
            <c:ext xmlns:c16="http://schemas.microsoft.com/office/drawing/2014/chart" uri="{C3380CC4-5D6E-409C-BE32-E72D297353CC}">
              <c16:uniqueId val="{00000009-61A7-4DB0-BDC1-D3ADA96F7248}"/>
            </c:ext>
          </c:extLst>
        </c:ser>
        <c:ser>
          <c:idx val="10"/>
          <c:order val="10"/>
          <c:tx>
            <c:strRef>
              <c:f>'Pivot reproducibility'!$M$306</c:f>
              <c:strCache>
                <c:ptCount val="1"/>
                <c:pt idx="0">
                  <c:v>Primary 16"</c:v>
                </c:pt>
              </c:strCache>
            </c:strRef>
          </c:tx>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reproducibility'!$M$307:$M$342</c:f>
              <c:numCache>
                <c:formatCode>0</c:formatCode>
                <c:ptCount val="36"/>
                <c:pt idx="0">
                  <c:v>110.49723756906079</c:v>
                </c:pt>
                <c:pt idx="1">
                  <c:v>114.28571428571428</c:v>
                </c:pt>
                <c:pt idx="2">
                  <c:v>111.73184357541899</c:v>
                </c:pt>
                <c:pt idx="3">
                  <c:v>108.69565217391303</c:v>
                </c:pt>
                <c:pt idx="4">
                  <c:v>110.803324099723</c:v>
                </c:pt>
                <c:pt idx="5">
                  <c:v>104.98687664041995</c:v>
                </c:pt>
                <c:pt idx="6">
                  <c:v>109.8901098901099</c:v>
                </c:pt>
                <c:pt idx="7">
                  <c:v>107.5268817204301</c:v>
                </c:pt>
                <c:pt idx="8">
                  <c:v>117.64705882352942</c:v>
                </c:pt>
                <c:pt idx="9">
                  <c:v>112.67605633802818</c:v>
                </c:pt>
                <c:pt idx="10">
                  <c:v>116.27906976744187</c:v>
                </c:pt>
                <c:pt idx="11">
                  <c:v>113.96011396011396</c:v>
                </c:pt>
                <c:pt idx="12">
                  <c:v>118.34319526627219</c:v>
                </c:pt>
                <c:pt idx="13">
                  <c:v>113.63636363636364</c:v>
                </c:pt>
                <c:pt idx="14">
                  <c:v>108.99182561307903</c:v>
                </c:pt>
                <c:pt idx="15">
                  <c:v>115.27377521613833</c:v>
                </c:pt>
                <c:pt idx="16">
                  <c:v>109.28961748633881</c:v>
                </c:pt>
                <c:pt idx="17">
                  <c:v>109.28961748633881</c:v>
                </c:pt>
                <c:pt idx="18">
                  <c:v>119.40298507462686</c:v>
                </c:pt>
                <c:pt idx="19">
                  <c:v>112.67605633802818</c:v>
                </c:pt>
                <c:pt idx="20">
                  <c:v>120.84592145015105</c:v>
                </c:pt>
                <c:pt idx="21">
                  <c:v>106.66666666666667</c:v>
                </c:pt>
                <c:pt idx="22">
                  <c:v>114.94252873563218</c:v>
                </c:pt>
                <c:pt idx="23">
                  <c:v>113.85199240986719</c:v>
                </c:pt>
                <c:pt idx="24">
                  <c:v>104.91409204200093</c:v>
                </c:pt>
                <c:pt idx="25">
                  <c:v>100.84471645165425</c:v>
                </c:pt>
                <c:pt idx="26">
                  <c:v>104.98060367371242</c:v>
                </c:pt>
                <c:pt idx="27">
                  <c:v>102.27381568482792</c:v>
                </c:pt>
                <c:pt idx="28">
                  <c:v>100.14743193128113</c:v>
                </c:pt>
                <c:pt idx="29">
                  <c:v>97.589620798222072</c:v>
                </c:pt>
                <c:pt idx="30">
                  <c:v>98.317129638181129</c:v>
                </c:pt>
                <c:pt idx="31">
                  <c:v>98.735769049659936</c:v>
                </c:pt>
                <c:pt idx="32">
                  <c:v>104.93084382760856</c:v>
                </c:pt>
                <c:pt idx="33">
                  <c:v>99.419487268524648</c:v>
                </c:pt>
                <c:pt idx="34">
                  <c:v>104.17507408362484</c:v>
                </c:pt>
                <c:pt idx="35">
                  <c:v>104.57369288119685</c:v>
                </c:pt>
              </c:numCache>
            </c:numRef>
          </c:yVal>
          <c:smooth val="0"/>
          <c:extLst>
            <c:ext xmlns:c16="http://schemas.microsoft.com/office/drawing/2014/chart" uri="{C3380CC4-5D6E-409C-BE32-E72D297353CC}">
              <c16:uniqueId val="{0000000A-61A7-4DB0-BDC1-D3ADA96F7248}"/>
            </c:ext>
          </c:extLst>
        </c:ser>
        <c:ser>
          <c:idx val="11"/>
          <c:order val="11"/>
          <c:tx>
            <c:strRef>
              <c:f>'Pivot reproducibility'!$N$306</c:f>
              <c:strCache>
                <c:ptCount val="1"/>
                <c:pt idx="0">
                  <c:v>Vsteel</c:v>
                </c:pt>
              </c:strCache>
            </c:strRef>
          </c:tx>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reproducibility'!$B$307:$B$342</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reproducibility'!$N$307:$N$342</c:f>
              <c:numCache>
                <c:formatCode>0</c:formatCode>
                <c:ptCount val="36"/>
                <c:pt idx="0">
                  <c:v>83.701657458563545</c:v>
                </c:pt>
                <c:pt idx="1">
                  <c:v>78.285714285714278</c:v>
                </c:pt>
                <c:pt idx="2">
                  <c:v>79.608938547486034</c:v>
                </c:pt>
                <c:pt idx="4">
                  <c:v>87.534626038781155</c:v>
                </c:pt>
                <c:pt idx="6">
                  <c:v>88.186813186813183</c:v>
                </c:pt>
                <c:pt idx="8">
                  <c:v>87.352941176470594</c:v>
                </c:pt>
                <c:pt idx="10">
                  <c:v>90.116279069767444</c:v>
                </c:pt>
                <c:pt idx="12">
                  <c:v>91.124260355029591</c:v>
                </c:pt>
                <c:pt idx="14">
                  <c:v>86.648501362397823</c:v>
                </c:pt>
                <c:pt idx="15">
                  <c:v>90.201729106628235</c:v>
                </c:pt>
                <c:pt idx="17">
                  <c:v>87.158469945355193</c:v>
                </c:pt>
                <c:pt idx="19">
                  <c:v>87.323943661971825</c:v>
                </c:pt>
                <c:pt idx="20">
                  <c:v>92.447129909365557</c:v>
                </c:pt>
                <c:pt idx="23">
                  <c:v>84.535104364326386</c:v>
                </c:pt>
                <c:pt idx="27">
                  <c:v>80.745580111413318</c:v>
                </c:pt>
                <c:pt idx="28">
                  <c:v>89.993659603675653</c:v>
                </c:pt>
                <c:pt idx="29">
                  <c:v>80.137461002812429</c:v>
                </c:pt>
                <c:pt idx="30">
                  <c:v>77.133708224647719</c:v>
                </c:pt>
                <c:pt idx="31">
                  <c:v>82.115132421199604</c:v>
                </c:pt>
                <c:pt idx="32">
                  <c:v>80.450576111137096</c:v>
                </c:pt>
                <c:pt idx="33">
                  <c:v>80.033938793474903</c:v>
                </c:pt>
                <c:pt idx="34">
                  <c:v>79.956000671281942</c:v>
                </c:pt>
                <c:pt idx="35">
                  <c:v>78.902437771693627</c:v>
                </c:pt>
              </c:numCache>
            </c:numRef>
          </c:yVal>
          <c:smooth val="0"/>
          <c:extLst>
            <c:ext xmlns:c16="http://schemas.microsoft.com/office/drawing/2014/chart" uri="{C3380CC4-5D6E-409C-BE32-E72D297353CC}">
              <c16:uniqueId val="{0000000B-61A7-4DB0-BDC1-D3ADA96F7248}"/>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reproducibility'!$C$258:$C$293</c:f>
              <c:numCache>
                <c:formatCode>0</c:formatCode>
                <c:ptCount val="36"/>
                <c:pt idx="0">
                  <c:v>83.8959212376934</c:v>
                </c:pt>
                <c:pt idx="1">
                  <c:v>89.010989010989007</c:v>
                </c:pt>
                <c:pt idx="2">
                  <c:v>84.603886397608363</c:v>
                </c:pt>
                <c:pt idx="3">
                  <c:v>84.345047923322682</c:v>
                </c:pt>
                <c:pt idx="4">
                  <c:v>89.351851851851848</c:v>
                </c:pt>
                <c:pt idx="5">
                  <c:v>87.974683544303801</c:v>
                </c:pt>
                <c:pt idx="6">
                  <c:v>88.340807174887885</c:v>
                </c:pt>
                <c:pt idx="7">
                  <c:v>90.545050055617352</c:v>
                </c:pt>
                <c:pt idx="8">
                  <c:v>89.356725146198841</c:v>
                </c:pt>
                <c:pt idx="9">
                  <c:v>92.43306169965075</c:v>
                </c:pt>
                <c:pt idx="10">
                  <c:v>90.498812351543947</c:v>
                </c:pt>
                <c:pt idx="11">
                  <c:v>94.089264173703256</c:v>
                </c:pt>
                <c:pt idx="12">
                  <c:v>89.229559748427661</c:v>
                </c:pt>
                <c:pt idx="13">
                  <c:v>90.771028037383175</c:v>
                </c:pt>
                <c:pt idx="14">
                  <c:v>88.022598870056498</c:v>
                </c:pt>
                <c:pt idx="15">
                  <c:v>88.863109048723899</c:v>
                </c:pt>
                <c:pt idx="16">
                  <c:v>85.189309576837417</c:v>
                </c:pt>
                <c:pt idx="17">
                  <c:v>84.245076586433271</c:v>
                </c:pt>
                <c:pt idx="18">
                  <c:v>83.702882483370288</c:v>
                </c:pt>
                <c:pt idx="19">
                  <c:v>80.815876515986773</c:v>
                </c:pt>
                <c:pt idx="20">
                  <c:v>84.222474460839962</c:v>
                </c:pt>
                <c:pt idx="21">
                  <c:v>87.8888888888889</c:v>
                </c:pt>
                <c:pt idx="22">
                  <c:v>84.562996594778667</c:v>
                </c:pt>
                <c:pt idx="23">
                  <c:v>84.951091045899162</c:v>
                </c:pt>
                <c:pt idx="24">
                  <c:v>89.256243034115883</c:v>
                </c:pt>
                <c:pt idx="25">
                  <c:v>87.673487837495344</c:v>
                </c:pt>
                <c:pt idx="26">
                  <c:v>87.884110912702326</c:v>
                </c:pt>
                <c:pt idx="27">
                  <c:v>84.015240950847357</c:v>
                </c:pt>
                <c:pt idx="28">
                  <c:v>84.598637047678409</c:v>
                </c:pt>
                <c:pt idx="29">
                  <c:v>79.321098631903808</c:v>
                </c:pt>
                <c:pt idx="30">
                  <c:v>80.524888745186601</c:v>
                </c:pt>
                <c:pt idx="31">
                  <c:v>79.453251999991451</c:v>
                </c:pt>
                <c:pt idx="32">
                  <c:v>84.946784493651023</c:v>
                </c:pt>
                <c:pt idx="33">
                  <c:v>78.808191815286136</c:v>
                </c:pt>
                <c:pt idx="34">
                  <c:v>69.939355282720655</c:v>
                </c:pt>
                <c:pt idx="35">
                  <c:v>72.884055310708774</c:v>
                </c:pt>
              </c:numCache>
            </c:numRef>
          </c:yVal>
          <c:smooth val="0"/>
          <c:extLst>
            <c:ext xmlns:c16="http://schemas.microsoft.com/office/drawing/2014/chart" uri="{C3380CC4-5D6E-409C-BE32-E72D297353CC}">
              <c16:uniqueId val="{00000000-28FF-45AD-BEBB-CD8506BE95C8}"/>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reproducibility'!$D$258:$D$293</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1-28FF-45AD-BEBB-CD8506BE95C8}"/>
            </c:ext>
          </c:extLst>
        </c:ser>
        <c:ser>
          <c:idx val="2"/>
          <c:order val="2"/>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reproducibility'!$E$258:$E$293</c:f>
              <c:numCache>
                <c:formatCode>0</c:formatCode>
                <c:ptCount val="36"/>
                <c:pt idx="0">
                  <c:v>103.58649789029535</c:v>
                </c:pt>
                <c:pt idx="1">
                  <c:v>101.09890109890109</c:v>
                </c:pt>
                <c:pt idx="2">
                  <c:v>94.170403587443957</c:v>
                </c:pt>
                <c:pt idx="3">
                  <c:v>99.893503727369534</c:v>
                </c:pt>
                <c:pt idx="4">
                  <c:v>99.074074074074076</c:v>
                </c:pt>
                <c:pt idx="5">
                  <c:v>101.47679324894514</c:v>
                </c:pt>
                <c:pt idx="6">
                  <c:v>99.327354260089677</c:v>
                </c:pt>
                <c:pt idx="7">
                  <c:v>94.994438264738605</c:v>
                </c:pt>
                <c:pt idx="8">
                  <c:v>97.309941520467831</c:v>
                </c:pt>
                <c:pt idx="9">
                  <c:v>93.830034924330619</c:v>
                </c:pt>
                <c:pt idx="10">
                  <c:v>102.61282660332543</c:v>
                </c:pt>
                <c:pt idx="11">
                  <c:v>104.70446320868515</c:v>
                </c:pt>
              </c:numCache>
            </c:numRef>
          </c:yVal>
          <c:smooth val="0"/>
          <c:extLst>
            <c:ext xmlns:c16="http://schemas.microsoft.com/office/drawing/2014/chart" uri="{C3380CC4-5D6E-409C-BE32-E72D297353CC}">
              <c16:uniqueId val="{00000002-28FF-45AD-BEBB-CD8506BE95C8}"/>
            </c:ext>
          </c:extLst>
        </c:ser>
        <c:ser>
          <c:idx val="3"/>
          <c:order val="3"/>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reproducibility'!$F$258:$F$293</c:f>
              <c:numCache>
                <c:formatCode>0</c:formatCode>
                <c:ptCount val="36"/>
                <c:pt idx="0">
                  <c:v>74.050632911392398</c:v>
                </c:pt>
                <c:pt idx="1">
                  <c:v>74.72527472527473</c:v>
                </c:pt>
                <c:pt idx="2">
                  <c:v>79.372197309417032</c:v>
                </c:pt>
                <c:pt idx="3">
                  <c:v>78.381256656017044</c:v>
                </c:pt>
                <c:pt idx="4">
                  <c:v>83.56481481481481</c:v>
                </c:pt>
                <c:pt idx="5">
                  <c:v>80.379746835443029</c:v>
                </c:pt>
                <c:pt idx="6">
                  <c:v>81.61434977578476</c:v>
                </c:pt>
                <c:pt idx="7">
                  <c:v>82.758620689655174</c:v>
                </c:pt>
                <c:pt idx="8">
                  <c:v>79.532163742690059</c:v>
                </c:pt>
                <c:pt idx="9">
                  <c:v>82.654249126891727</c:v>
                </c:pt>
                <c:pt idx="10">
                  <c:v>81.710213776722085</c:v>
                </c:pt>
                <c:pt idx="11">
                  <c:v>84.680337756332932</c:v>
                </c:pt>
                <c:pt idx="12">
                  <c:v>77.830188679245282</c:v>
                </c:pt>
                <c:pt idx="13">
                  <c:v>82.242990654205599</c:v>
                </c:pt>
                <c:pt idx="14">
                  <c:v>82.937853107344623</c:v>
                </c:pt>
                <c:pt idx="15">
                  <c:v>80.51044083526682</c:v>
                </c:pt>
                <c:pt idx="16">
                  <c:v>81.514476614699333</c:v>
                </c:pt>
                <c:pt idx="17">
                  <c:v>79.649890590809619</c:v>
                </c:pt>
                <c:pt idx="18">
                  <c:v>74.27937915742794</c:v>
                </c:pt>
                <c:pt idx="19">
                  <c:v>78.280044101433305</c:v>
                </c:pt>
                <c:pt idx="20">
                  <c:v>75.141884222474459</c:v>
                </c:pt>
                <c:pt idx="21">
                  <c:v>83.333333333333343</c:v>
                </c:pt>
                <c:pt idx="22">
                  <c:v>79.001135073779793</c:v>
                </c:pt>
                <c:pt idx="23">
                  <c:v>80.812641083521441</c:v>
                </c:pt>
              </c:numCache>
            </c:numRef>
          </c:yVal>
          <c:smooth val="0"/>
          <c:extLst>
            <c:ext xmlns:c16="http://schemas.microsoft.com/office/drawing/2014/chart" uri="{C3380CC4-5D6E-409C-BE32-E72D297353CC}">
              <c16:uniqueId val="{00000003-28FF-45AD-BEBB-CD8506BE95C8}"/>
            </c:ext>
          </c:extLst>
        </c:ser>
        <c:ser>
          <c:idx val="4"/>
          <c:order val="4"/>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reproducibility'!$G$258:$G$293</c:f>
              <c:numCache>
                <c:formatCode>0</c:formatCode>
                <c:ptCount val="36"/>
                <c:pt idx="0">
                  <c:v>75.316455696202539</c:v>
                </c:pt>
                <c:pt idx="1">
                  <c:v>78.021978021978029</c:v>
                </c:pt>
                <c:pt idx="2">
                  <c:v>79.820627802690581</c:v>
                </c:pt>
                <c:pt idx="12">
                  <c:v>80.896226415094347</c:v>
                </c:pt>
                <c:pt idx="17">
                  <c:v>83.150984682713343</c:v>
                </c:pt>
                <c:pt idx="23">
                  <c:v>79.458239277652368</c:v>
                </c:pt>
              </c:numCache>
            </c:numRef>
          </c:yVal>
          <c:smooth val="0"/>
          <c:extLst>
            <c:ext xmlns:c16="http://schemas.microsoft.com/office/drawing/2014/chart" uri="{C3380CC4-5D6E-409C-BE32-E72D297353CC}">
              <c16:uniqueId val="{00000004-28FF-45AD-BEBB-CD8506BE95C8}"/>
            </c:ext>
          </c:extLst>
        </c:ser>
        <c:ser>
          <c:idx val="5"/>
          <c:order val="5"/>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reproducibility'!$H$258:$H$293</c:f>
              <c:numCache>
                <c:formatCode>0</c:formatCode>
                <c:ptCount val="36"/>
                <c:pt idx="0">
                  <c:v>79.74683544303798</c:v>
                </c:pt>
                <c:pt idx="1">
                  <c:v>78.021978021978029</c:v>
                </c:pt>
                <c:pt idx="2">
                  <c:v>81.61434977578476</c:v>
                </c:pt>
                <c:pt idx="12">
                  <c:v>80.424528301886795</c:v>
                </c:pt>
                <c:pt idx="17">
                  <c:v>77.461706783369806</c:v>
                </c:pt>
                <c:pt idx="23">
                  <c:v>77.652370203160274</c:v>
                </c:pt>
                <c:pt idx="24">
                  <c:v>84.090505697946256</c:v>
                </c:pt>
                <c:pt idx="25">
                  <c:v>84.653168372637822</c:v>
                </c:pt>
                <c:pt idx="26">
                  <c:v>83.459054801699111</c:v>
                </c:pt>
                <c:pt idx="27">
                  <c:v>77.217949957367054</c:v>
                </c:pt>
                <c:pt idx="28">
                  <c:v>84.343780624526516</c:v>
                </c:pt>
                <c:pt idx="29">
                  <c:v>82.612607302595961</c:v>
                </c:pt>
                <c:pt idx="30">
                  <c:v>86.166771777237983</c:v>
                </c:pt>
                <c:pt idx="31">
                  <c:v>83.809165875742281</c:v>
                </c:pt>
                <c:pt idx="32">
                  <c:v>83.54498606424238</c:v>
                </c:pt>
                <c:pt idx="33">
                  <c:v>78.564893850477262</c:v>
                </c:pt>
                <c:pt idx="34">
                  <c:v>76.068012569281436</c:v>
                </c:pt>
                <c:pt idx="35">
                  <c:v>78.785824997746147</c:v>
                </c:pt>
              </c:numCache>
            </c:numRef>
          </c:yVal>
          <c:smooth val="0"/>
          <c:extLst>
            <c:ext xmlns:c16="http://schemas.microsoft.com/office/drawing/2014/chart" uri="{C3380CC4-5D6E-409C-BE32-E72D297353CC}">
              <c16:uniqueId val="{00000005-28FF-45AD-BEBB-CD8506BE95C8}"/>
            </c:ext>
          </c:extLst>
        </c:ser>
        <c:ser>
          <c:idx val="6"/>
          <c:order val="6"/>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reproducibility'!$I$258:$I$293</c:f>
              <c:numCache>
                <c:formatCode>0</c:formatCode>
                <c:ptCount val="36"/>
                <c:pt idx="0">
                  <c:v>77.637130801687761</c:v>
                </c:pt>
                <c:pt idx="1">
                  <c:v>80.879120879120876</c:v>
                </c:pt>
                <c:pt idx="2">
                  <c:v>80.717488789237663</c:v>
                </c:pt>
                <c:pt idx="3">
                  <c:v>80.085197018104367</c:v>
                </c:pt>
                <c:pt idx="4">
                  <c:v>81.944444444444443</c:v>
                </c:pt>
                <c:pt idx="5">
                  <c:v>80.801687763713076</c:v>
                </c:pt>
                <c:pt idx="6">
                  <c:v>83.408071748878925</c:v>
                </c:pt>
                <c:pt idx="7">
                  <c:v>85.205784204671858</c:v>
                </c:pt>
                <c:pt idx="8">
                  <c:v>85.847953216374279</c:v>
                </c:pt>
                <c:pt idx="9">
                  <c:v>88.242142025611187</c:v>
                </c:pt>
                <c:pt idx="10">
                  <c:v>85.510688836104507</c:v>
                </c:pt>
                <c:pt idx="11">
                  <c:v>87.092882991556081</c:v>
                </c:pt>
                <c:pt idx="12">
                  <c:v>72.877358490566039</c:v>
                </c:pt>
                <c:pt idx="13">
                  <c:v>76.401869158878498</c:v>
                </c:pt>
                <c:pt idx="14">
                  <c:v>75.480225988700568</c:v>
                </c:pt>
                <c:pt idx="15">
                  <c:v>75.870069605568446</c:v>
                </c:pt>
                <c:pt idx="16">
                  <c:v>77.9510022271715</c:v>
                </c:pt>
                <c:pt idx="17">
                  <c:v>81.400437636761495</c:v>
                </c:pt>
                <c:pt idx="18">
                  <c:v>76.053215077605316</c:v>
                </c:pt>
                <c:pt idx="19">
                  <c:v>71.223814773980152</c:v>
                </c:pt>
                <c:pt idx="20">
                  <c:v>69.693530079455172</c:v>
                </c:pt>
                <c:pt idx="21">
                  <c:v>76.666666666666671</c:v>
                </c:pt>
                <c:pt idx="22">
                  <c:v>74.687854710556195</c:v>
                </c:pt>
                <c:pt idx="23">
                  <c:v>76.07223476297969</c:v>
                </c:pt>
                <c:pt idx="24">
                  <c:v>68.81582449189375</c:v>
                </c:pt>
                <c:pt idx="25">
                  <c:v>71.061424665999468</c:v>
                </c:pt>
                <c:pt idx="26">
                  <c:v>70.374240914292258</c:v>
                </c:pt>
                <c:pt idx="27">
                  <c:v>71.152725521141477</c:v>
                </c:pt>
                <c:pt idx="28">
                  <c:v>74.366681952262823</c:v>
                </c:pt>
                <c:pt idx="29">
                  <c:v>70.002578311621534</c:v>
                </c:pt>
                <c:pt idx="30">
                  <c:v>70.396343606376817</c:v>
                </c:pt>
                <c:pt idx="31">
                  <c:v>76.656828869007555</c:v>
                </c:pt>
                <c:pt idx="32">
                  <c:v>73.754267135520905</c:v>
                </c:pt>
                <c:pt idx="33">
                  <c:v>70.049968140468579</c:v>
                </c:pt>
                <c:pt idx="34">
                  <c:v>67.346817550441116</c:v>
                </c:pt>
                <c:pt idx="35">
                  <c:v>68.968274919675721</c:v>
                </c:pt>
              </c:numCache>
            </c:numRef>
          </c:yVal>
          <c:smooth val="0"/>
          <c:extLst>
            <c:ext xmlns:c16="http://schemas.microsoft.com/office/drawing/2014/chart" uri="{C3380CC4-5D6E-409C-BE32-E72D297353CC}">
              <c16:uniqueId val="{00000006-28FF-45AD-BEBB-CD8506BE95C8}"/>
            </c:ext>
          </c:extLst>
        </c:ser>
        <c:ser>
          <c:idx val="7"/>
          <c:order val="7"/>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reproducibility'!$J$258:$J$293</c:f>
              <c:numCache>
                <c:formatCode>0</c:formatCode>
                <c:ptCount val="36"/>
                <c:pt idx="0">
                  <c:v>95.569620253164558</c:v>
                </c:pt>
                <c:pt idx="1">
                  <c:v>92.967032967032964</c:v>
                </c:pt>
                <c:pt idx="2">
                  <c:v>95.515695067264573</c:v>
                </c:pt>
                <c:pt idx="3">
                  <c:v>97.337593184238543</c:v>
                </c:pt>
                <c:pt idx="4">
                  <c:v>99.537037037037038</c:v>
                </c:pt>
                <c:pt idx="5">
                  <c:v>96.202531645569621</c:v>
                </c:pt>
                <c:pt idx="6">
                  <c:v>97.085201793721978</c:v>
                </c:pt>
                <c:pt idx="7">
                  <c:v>96.106785317018904</c:v>
                </c:pt>
                <c:pt idx="8">
                  <c:v>96.84210526315789</c:v>
                </c:pt>
                <c:pt idx="9">
                  <c:v>95.925494761350407</c:v>
                </c:pt>
                <c:pt idx="10">
                  <c:v>100.95011876484561</c:v>
                </c:pt>
                <c:pt idx="11">
                  <c:v>99.879372738238843</c:v>
                </c:pt>
                <c:pt idx="12">
                  <c:v>95.283018867924525</c:v>
                </c:pt>
                <c:pt idx="13">
                  <c:v>94.859813084112147</c:v>
                </c:pt>
                <c:pt idx="14">
                  <c:v>94.915254237288138</c:v>
                </c:pt>
                <c:pt idx="15">
                  <c:v>95.359628770301612</c:v>
                </c:pt>
                <c:pt idx="16">
                  <c:v>93.763919821826278</c:v>
                </c:pt>
                <c:pt idx="17">
                  <c:v>96.061269146608325</c:v>
                </c:pt>
                <c:pt idx="18">
                  <c:v>96.230598669623063</c:v>
                </c:pt>
                <c:pt idx="19">
                  <c:v>95.038588754134508</c:v>
                </c:pt>
                <c:pt idx="20">
                  <c:v>96.254256526674226</c:v>
                </c:pt>
                <c:pt idx="21">
                  <c:v>98</c:v>
                </c:pt>
                <c:pt idx="22">
                  <c:v>99.432463110102148</c:v>
                </c:pt>
                <c:pt idx="23">
                  <c:v>98.871331828442436</c:v>
                </c:pt>
                <c:pt idx="24">
                  <c:v>95.571942444106227</c:v>
                </c:pt>
                <c:pt idx="25">
                  <c:v>101.42734808598152</c:v>
                </c:pt>
                <c:pt idx="26">
                  <c:v>100.92905977601188</c:v>
                </c:pt>
                <c:pt idx="27">
                  <c:v>94.885802075729941</c:v>
                </c:pt>
                <c:pt idx="28">
                  <c:v>97.975247903042344</c:v>
                </c:pt>
                <c:pt idx="29">
                  <c:v>96.152197056880425</c:v>
                </c:pt>
                <c:pt idx="30">
                  <c:v>101.33957242538483</c:v>
                </c:pt>
                <c:pt idx="31">
                  <c:v>104.15815884358359</c:v>
                </c:pt>
                <c:pt idx="32">
                  <c:v>100.44773603067145</c:v>
                </c:pt>
                <c:pt idx="33">
                  <c:v>94.66248934601478</c:v>
                </c:pt>
                <c:pt idx="34">
                  <c:v>90.962072994333539</c:v>
                </c:pt>
                <c:pt idx="35">
                  <c:v>95.749225719000918</c:v>
                </c:pt>
              </c:numCache>
            </c:numRef>
          </c:yVal>
          <c:smooth val="0"/>
          <c:extLst>
            <c:ext xmlns:c16="http://schemas.microsoft.com/office/drawing/2014/chart" uri="{C3380CC4-5D6E-409C-BE32-E72D297353CC}">
              <c16:uniqueId val="{00000007-28FF-45AD-BEBB-CD8506BE95C8}"/>
            </c:ext>
          </c:extLst>
        </c:ser>
        <c:ser>
          <c:idx val="8"/>
          <c:order val="8"/>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reproducibility'!$K$258:$K$293</c:f>
              <c:numCache>
                <c:formatCode>0</c:formatCode>
                <c:ptCount val="36"/>
                <c:pt idx="0">
                  <c:v>91.139240506329116</c:v>
                </c:pt>
                <c:pt idx="1">
                  <c:v>96.703296703296701</c:v>
                </c:pt>
                <c:pt idx="2">
                  <c:v>93.946188340807183</c:v>
                </c:pt>
                <c:pt idx="3">
                  <c:v>91.799787007454739</c:v>
                </c:pt>
                <c:pt idx="4">
                  <c:v>95.833333333333343</c:v>
                </c:pt>
                <c:pt idx="5">
                  <c:v>89.87341772151899</c:v>
                </c:pt>
                <c:pt idx="6">
                  <c:v>94.618834080717491</c:v>
                </c:pt>
                <c:pt idx="7">
                  <c:v>100.11123470522803</c:v>
                </c:pt>
                <c:pt idx="8">
                  <c:v>97.543859649122808</c:v>
                </c:pt>
                <c:pt idx="9">
                  <c:v>104.07450523864958</c:v>
                </c:pt>
                <c:pt idx="10">
                  <c:v>97.62470308788599</c:v>
                </c:pt>
                <c:pt idx="11">
                  <c:v>100.36188178528347</c:v>
                </c:pt>
                <c:pt idx="12">
                  <c:v>94.575471698113205</c:v>
                </c:pt>
                <c:pt idx="13">
                  <c:v>93.925233644859816</c:v>
                </c:pt>
                <c:pt idx="14">
                  <c:v>91.299435028248581</c:v>
                </c:pt>
                <c:pt idx="15">
                  <c:v>93.039443155452446</c:v>
                </c:pt>
                <c:pt idx="16">
                  <c:v>90.423162583518931</c:v>
                </c:pt>
                <c:pt idx="17">
                  <c:v>90.590809628008756</c:v>
                </c:pt>
                <c:pt idx="18">
                  <c:v>89.800443458980041</c:v>
                </c:pt>
                <c:pt idx="19">
                  <c:v>87.100330760749728</c:v>
                </c:pt>
                <c:pt idx="20">
                  <c:v>90.578887627695806</c:v>
                </c:pt>
                <c:pt idx="21">
                  <c:v>90</c:v>
                </c:pt>
                <c:pt idx="22">
                  <c:v>90.578887627695806</c:v>
                </c:pt>
                <c:pt idx="23">
                  <c:v>91.422121896162537</c:v>
                </c:pt>
                <c:pt idx="24">
                  <c:v>94.299216688883007</c:v>
                </c:pt>
                <c:pt idx="25">
                  <c:v>94.478786831958232</c:v>
                </c:pt>
                <c:pt idx="26">
                  <c:v>90.931267685038804</c:v>
                </c:pt>
                <c:pt idx="27">
                  <c:v>88.246765956443028</c:v>
                </c:pt>
                <c:pt idx="28">
                  <c:v>83.188246909782023</c:v>
                </c:pt>
                <c:pt idx="29">
                  <c:v>88.311700114264085</c:v>
                </c:pt>
                <c:pt idx="30">
                  <c:v>84.810947205408027</c:v>
                </c:pt>
                <c:pt idx="31">
                  <c:v>87.277196311002641</c:v>
                </c:pt>
                <c:pt idx="32">
                  <c:v>92.83191124883146</c:v>
                </c:pt>
                <c:pt idx="33">
                  <c:v>87.805914446021816</c:v>
                </c:pt>
                <c:pt idx="34">
                  <c:v>77.250256569928339</c:v>
                </c:pt>
                <c:pt idx="35">
                  <c:v>84.039154629580992</c:v>
                </c:pt>
              </c:numCache>
            </c:numRef>
          </c:yVal>
          <c:smooth val="0"/>
          <c:extLst>
            <c:ext xmlns:c16="http://schemas.microsoft.com/office/drawing/2014/chart" uri="{C3380CC4-5D6E-409C-BE32-E72D297353CC}">
              <c16:uniqueId val="{00000008-28FF-45AD-BEBB-CD8506BE95C8}"/>
            </c:ext>
          </c:extLst>
        </c:ser>
        <c:ser>
          <c:idx val="9"/>
          <c:order val="9"/>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reproducibility'!$L$258:$L$293</c:f>
              <c:numCache>
                <c:formatCode>0</c:formatCode>
                <c:ptCount val="36"/>
                <c:pt idx="0">
                  <c:v>73.206751054852333</c:v>
                </c:pt>
                <c:pt idx="1">
                  <c:v>69.450549450549445</c:v>
                </c:pt>
                <c:pt idx="2">
                  <c:v>70.627802690582968</c:v>
                </c:pt>
                <c:pt idx="4">
                  <c:v>79.166666666666657</c:v>
                </c:pt>
                <c:pt idx="6">
                  <c:v>74.88789237668162</c:v>
                </c:pt>
                <c:pt idx="8">
                  <c:v>71.111111111111114</c:v>
                </c:pt>
                <c:pt idx="10">
                  <c:v>81.710213776722085</c:v>
                </c:pt>
                <c:pt idx="12">
                  <c:v>74.764150943396217</c:v>
                </c:pt>
                <c:pt idx="14">
                  <c:v>78.192090395480236</c:v>
                </c:pt>
                <c:pt idx="15">
                  <c:v>71.461716937354993</c:v>
                </c:pt>
                <c:pt idx="17">
                  <c:v>71.772428884026269</c:v>
                </c:pt>
                <c:pt idx="19">
                  <c:v>72.105843439911794</c:v>
                </c:pt>
                <c:pt idx="20">
                  <c:v>67.877412031782072</c:v>
                </c:pt>
                <c:pt idx="23">
                  <c:v>68.848758465011286</c:v>
                </c:pt>
                <c:pt idx="27">
                  <c:v>62.189670745006524</c:v>
                </c:pt>
                <c:pt idx="28">
                  <c:v>72.092118865732175</c:v>
                </c:pt>
                <c:pt idx="29">
                  <c:v>69.44063031915168</c:v>
                </c:pt>
                <c:pt idx="30">
                  <c:v>68.118677510264234</c:v>
                </c:pt>
                <c:pt idx="31">
                  <c:v>66.848668448678453</c:v>
                </c:pt>
                <c:pt idx="32">
                  <c:v>61.398666202300255</c:v>
                </c:pt>
                <c:pt idx="33">
                  <c:v>60.709350940075922</c:v>
                </c:pt>
                <c:pt idx="34">
                  <c:v>62.964393081756256</c:v>
                </c:pt>
                <c:pt idx="35">
                  <c:v>64.568673307436981</c:v>
                </c:pt>
              </c:numCache>
            </c:numRef>
          </c:yVal>
          <c:smooth val="0"/>
          <c:extLst>
            <c:ext xmlns:c16="http://schemas.microsoft.com/office/drawing/2014/chart" uri="{C3380CC4-5D6E-409C-BE32-E72D297353CC}">
              <c16:uniqueId val="{00000009-28FF-45AD-BEBB-CD8506BE95C8}"/>
            </c:ext>
          </c:extLst>
        </c:ser>
        <c:ser>
          <c:idx val="10"/>
          <c:order val="10"/>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reproducibility'!$M$258:$M$293</c:f>
              <c:numCache>
                <c:formatCode>0</c:formatCode>
                <c:ptCount val="36"/>
                <c:pt idx="0">
                  <c:v>84.388185654008439</c:v>
                </c:pt>
                <c:pt idx="1">
                  <c:v>87.912087912087912</c:v>
                </c:pt>
                <c:pt idx="2">
                  <c:v>89.68609865470853</c:v>
                </c:pt>
                <c:pt idx="3">
                  <c:v>85.19701810436635</c:v>
                </c:pt>
                <c:pt idx="4">
                  <c:v>92.592592592592595</c:v>
                </c:pt>
                <c:pt idx="5">
                  <c:v>84.388185654008439</c:v>
                </c:pt>
                <c:pt idx="6">
                  <c:v>89.68609865470853</c:v>
                </c:pt>
                <c:pt idx="7">
                  <c:v>88.987764182424911</c:v>
                </c:pt>
                <c:pt idx="8">
                  <c:v>93.567251461988292</c:v>
                </c:pt>
                <c:pt idx="9">
                  <c:v>93.131548311990684</c:v>
                </c:pt>
                <c:pt idx="10">
                  <c:v>95.01187648456056</c:v>
                </c:pt>
                <c:pt idx="11">
                  <c:v>96.50180940892642</c:v>
                </c:pt>
                <c:pt idx="12">
                  <c:v>94.339622641509436</c:v>
                </c:pt>
                <c:pt idx="13">
                  <c:v>93.45794392523365</c:v>
                </c:pt>
                <c:pt idx="14">
                  <c:v>90.395480225988706</c:v>
                </c:pt>
                <c:pt idx="15">
                  <c:v>92.807424593967511</c:v>
                </c:pt>
                <c:pt idx="16">
                  <c:v>89.086859688196</c:v>
                </c:pt>
                <c:pt idx="17">
                  <c:v>87.527352297592998</c:v>
                </c:pt>
                <c:pt idx="18">
                  <c:v>88.69179600886919</c:v>
                </c:pt>
                <c:pt idx="19">
                  <c:v>88.202866593164273</c:v>
                </c:pt>
                <c:pt idx="20">
                  <c:v>90.805902383654939</c:v>
                </c:pt>
                <c:pt idx="21">
                  <c:v>88.888888888888886</c:v>
                </c:pt>
                <c:pt idx="22">
                  <c:v>90.805902383654939</c:v>
                </c:pt>
                <c:pt idx="23">
                  <c:v>90.293453724604973</c:v>
                </c:pt>
                <c:pt idx="24">
                  <c:v>88.222790546527378</c:v>
                </c:pt>
                <c:pt idx="25">
                  <c:v>85.368247612728069</c:v>
                </c:pt>
                <c:pt idx="26">
                  <c:v>87.6158195511982</c:v>
                </c:pt>
                <c:pt idx="27">
                  <c:v>78.973743815000248</c:v>
                </c:pt>
                <c:pt idx="28">
                  <c:v>84.468130289216774</c:v>
                </c:pt>
                <c:pt idx="29">
                  <c:v>80.621330198127723</c:v>
                </c:pt>
                <c:pt idx="30">
                  <c:v>84.716696713262735</c:v>
                </c:pt>
                <c:pt idx="31">
                  <c:v>82.749624461519318</c:v>
                </c:pt>
                <c:pt idx="32">
                  <c:v>87.664458852867497</c:v>
                </c:pt>
                <c:pt idx="33">
                  <c:v>78.10881463920515</c:v>
                </c:pt>
                <c:pt idx="34">
                  <c:v>79.24390844798998</c:v>
                </c:pt>
                <c:pt idx="35">
                  <c:v>82.389246667060263</c:v>
                </c:pt>
              </c:numCache>
            </c:numRef>
          </c:yVal>
          <c:smooth val="0"/>
          <c:extLst>
            <c:ext xmlns:c16="http://schemas.microsoft.com/office/drawing/2014/chart" uri="{C3380CC4-5D6E-409C-BE32-E72D297353CC}">
              <c16:uniqueId val="{0000000A-28FF-45AD-BEBB-CD8506BE95C8}"/>
            </c:ext>
          </c:extLst>
        </c:ser>
        <c:ser>
          <c:idx val="11"/>
          <c:order val="11"/>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reproducibility'!$N$258:$N$293</c:f>
              <c:numCache>
                <c:formatCode>0</c:formatCode>
                <c:ptCount val="36"/>
                <c:pt idx="0">
                  <c:v>63.924050632911388</c:v>
                </c:pt>
                <c:pt idx="1">
                  <c:v>60.219780219780219</c:v>
                </c:pt>
                <c:pt idx="2">
                  <c:v>63.901345291479814</c:v>
                </c:pt>
                <c:pt idx="4">
                  <c:v>73.148148148148152</c:v>
                </c:pt>
                <c:pt idx="6">
                  <c:v>71.973094170403584</c:v>
                </c:pt>
                <c:pt idx="8">
                  <c:v>69.473684210526315</c:v>
                </c:pt>
                <c:pt idx="10">
                  <c:v>73.634204275534444</c:v>
                </c:pt>
                <c:pt idx="12">
                  <c:v>72.641509433962256</c:v>
                </c:pt>
                <c:pt idx="14">
                  <c:v>71.86440677966101</c:v>
                </c:pt>
                <c:pt idx="15">
                  <c:v>72.621809744779583</c:v>
                </c:pt>
                <c:pt idx="17">
                  <c:v>69.80306345733041</c:v>
                </c:pt>
                <c:pt idx="19">
                  <c:v>68.357221609702307</c:v>
                </c:pt>
                <c:pt idx="20">
                  <c:v>69.466515323496026</c:v>
                </c:pt>
                <c:pt idx="23">
                  <c:v>67.042889390519193</c:v>
                </c:pt>
                <c:pt idx="27">
                  <c:v>62.350081643216868</c:v>
                </c:pt>
                <c:pt idx="28">
                  <c:v>75.90405483210732</c:v>
                </c:pt>
                <c:pt idx="29">
                  <c:v>66.203645960524412</c:v>
                </c:pt>
                <c:pt idx="30">
                  <c:v>66.463626329252847</c:v>
                </c:pt>
                <c:pt idx="31">
                  <c:v>68.820007539968614</c:v>
                </c:pt>
                <c:pt idx="32">
                  <c:v>67.212422600652204</c:v>
                </c:pt>
                <c:pt idx="33">
                  <c:v>62.8785790574495</c:v>
                </c:pt>
                <c:pt idx="34">
                  <c:v>60.8209406405255</c:v>
                </c:pt>
                <c:pt idx="35">
                  <c:v>62.163936541762098</c:v>
                </c:pt>
              </c:numCache>
            </c:numRef>
          </c:yVal>
          <c:smooth val="0"/>
          <c:extLst>
            <c:ext xmlns:c16="http://schemas.microsoft.com/office/drawing/2014/chart" uri="{C3380CC4-5D6E-409C-BE32-E72D297353CC}">
              <c16:uniqueId val="{0000000B-28FF-45AD-BEBB-CD8506BE95C8}"/>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reproducibility'!$C$209:$C$244</c:f>
              <c:numCache>
                <c:formatCode>0</c:formatCode>
                <c:ptCount val="36"/>
                <c:pt idx="0">
                  <c:v>87.785136129506995</c:v>
                </c:pt>
                <c:pt idx="1">
                  <c:v>95.744680851063833</c:v>
                </c:pt>
                <c:pt idx="2">
                  <c:v>88.575899843505468</c:v>
                </c:pt>
                <c:pt idx="3">
                  <c:v>86.652078774617067</c:v>
                </c:pt>
                <c:pt idx="4">
                  <c:v>89.767441860465112</c:v>
                </c:pt>
                <c:pt idx="5">
                  <c:v>91.44736842105263</c:v>
                </c:pt>
                <c:pt idx="6">
                  <c:v>90.993071593533486</c:v>
                </c:pt>
                <c:pt idx="7">
                  <c:v>94.212962962962962</c:v>
                </c:pt>
                <c:pt idx="8">
                  <c:v>92.270531400966178</c:v>
                </c:pt>
                <c:pt idx="9">
                  <c:v>96.359223300970882</c:v>
                </c:pt>
                <c:pt idx="10">
                  <c:v>89.64705882352942</c:v>
                </c:pt>
                <c:pt idx="11">
                  <c:v>94.20289855072464</c:v>
                </c:pt>
                <c:pt idx="12">
                  <c:v>93.646864686468646</c:v>
                </c:pt>
                <c:pt idx="13">
                  <c:v>95.689655172413794</c:v>
                </c:pt>
                <c:pt idx="14">
                  <c:v>92.738095238095241</c:v>
                </c:pt>
                <c:pt idx="15">
                  <c:v>93.187347931873475</c:v>
                </c:pt>
                <c:pt idx="16">
                  <c:v>90.85510688836105</c:v>
                </c:pt>
                <c:pt idx="17">
                  <c:v>87.699316628701595</c:v>
                </c:pt>
                <c:pt idx="18">
                  <c:v>86.981566820276498</c:v>
                </c:pt>
                <c:pt idx="19">
                  <c:v>85.034802784222734</c:v>
                </c:pt>
                <c:pt idx="20">
                  <c:v>87.5</c:v>
                </c:pt>
                <c:pt idx="21">
                  <c:v>89.682539682539684</c:v>
                </c:pt>
                <c:pt idx="22">
                  <c:v>85.045662100456624</c:v>
                </c:pt>
                <c:pt idx="23">
                  <c:v>85.920852359208524</c:v>
                </c:pt>
                <c:pt idx="24">
                  <c:v>93.391680394396104</c:v>
                </c:pt>
                <c:pt idx="25">
                  <c:v>86.439692540490356</c:v>
                </c:pt>
                <c:pt idx="26">
                  <c:v>87.075130896632032</c:v>
                </c:pt>
                <c:pt idx="27">
                  <c:v>88.543532449452641</c:v>
                </c:pt>
                <c:pt idx="28">
                  <c:v>86.346948702184861</c:v>
                </c:pt>
                <c:pt idx="29">
                  <c:v>82.495357422753528</c:v>
                </c:pt>
                <c:pt idx="30">
                  <c:v>79.460458355965699</c:v>
                </c:pt>
                <c:pt idx="31">
                  <c:v>76.281352207183303</c:v>
                </c:pt>
                <c:pt idx="32">
                  <c:v>84.568142449435342</c:v>
                </c:pt>
                <c:pt idx="33">
                  <c:v>83.251763565209799</c:v>
                </c:pt>
                <c:pt idx="34">
                  <c:v>76.888479978988073</c:v>
                </c:pt>
                <c:pt idx="35">
                  <c:v>76.119733359102597</c:v>
                </c:pt>
              </c:numCache>
            </c:numRef>
          </c:yVal>
          <c:smooth val="0"/>
          <c:extLst>
            <c:ext xmlns:c16="http://schemas.microsoft.com/office/drawing/2014/chart" uri="{C3380CC4-5D6E-409C-BE32-E72D297353CC}">
              <c16:uniqueId val="{00000000-CE31-4BE4-BC42-C85AA0A89CB3}"/>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reproducibility'!$D$209:$D$244</c:f>
              <c:numCache>
                <c:formatCode>0</c:formatCode>
                <c:ptCount val="36"/>
                <c:pt idx="0">
                  <c:v>104.63576158940397</c:v>
                </c:pt>
                <c:pt idx="1">
                  <c:v>107.56501182033098</c:v>
                </c:pt>
                <c:pt idx="2">
                  <c:v>104.69483568075117</c:v>
                </c:pt>
                <c:pt idx="3">
                  <c:v>102.73522975929978</c:v>
                </c:pt>
                <c:pt idx="4">
                  <c:v>100.46511627906978</c:v>
                </c:pt>
                <c:pt idx="5">
                  <c:v>103.94736842105263</c:v>
                </c:pt>
                <c:pt idx="6">
                  <c:v>103.00230946882216</c:v>
                </c:pt>
                <c:pt idx="7">
                  <c:v>104.05092592592592</c:v>
                </c:pt>
                <c:pt idx="8">
                  <c:v>103.26086956521738</c:v>
                </c:pt>
                <c:pt idx="9">
                  <c:v>104.24757281553399</c:v>
                </c:pt>
                <c:pt idx="10">
                  <c:v>99.058823529411768</c:v>
                </c:pt>
                <c:pt idx="11">
                  <c:v>100.1207729468599</c:v>
                </c:pt>
                <c:pt idx="12">
                  <c:v>104.95049504950495</c:v>
                </c:pt>
                <c:pt idx="13">
                  <c:v>105.41871921182266</c:v>
                </c:pt>
                <c:pt idx="14">
                  <c:v>105.35714285714286</c:v>
                </c:pt>
                <c:pt idx="15">
                  <c:v>104.86618004866179</c:v>
                </c:pt>
                <c:pt idx="16">
                  <c:v>106.65083135391924</c:v>
                </c:pt>
                <c:pt idx="17">
                  <c:v>104.1002277904328</c:v>
                </c:pt>
                <c:pt idx="18">
                  <c:v>103.91705069124424</c:v>
                </c:pt>
                <c:pt idx="19">
                  <c:v>105.22041763341068</c:v>
                </c:pt>
                <c:pt idx="20">
                  <c:v>103.89150943396226</c:v>
                </c:pt>
                <c:pt idx="21">
                  <c:v>102.04081632653062</c:v>
                </c:pt>
                <c:pt idx="22">
                  <c:v>100.57077625570776</c:v>
                </c:pt>
                <c:pt idx="23">
                  <c:v>101.14155251141553</c:v>
                </c:pt>
                <c:pt idx="24">
                  <c:v>104.6332191673131</c:v>
                </c:pt>
                <c:pt idx="25">
                  <c:v>98.592738435030824</c:v>
                </c:pt>
                <c:pt idx="26">
                  <c:v>99.079492290848933</c:v>
                </c:pt>
                <c:pt idx="27">
                  <c:v>105.38984527968506</c:v>
                </c:pt>
                <c:pt idx="28">
                  <c:v>102.06659553335489</c:v>
                </c:pt>
                <c:pt idx="29">
                  <c:v>104.00178369386957</c:v>
                </c:pt>
                <c:pt idx="30">
                  <c:v>98.67813491479734</c:v>
                </c:pt>
                <c:pt idx="31">
                  <c:v>96.007841450204594</c:v>
                </c:pt>
                <c:pt idx="32">
                  <c:v>99.554259709213611</c:v>
                </c:pt>
                <c:pt idx="33">
                  <c:v>105.63846428597003</c:v>
                </c:pt>
                <c:pt idx="34">
                  <c:v>109.93592901761315</c:v>
                </c:pt>
                <c:pt idx="35">
                  <c:v>104.43948684605972</c:v>
                </c:pt>
              </c:numCache>
            </c:numRef>
          </c:yVal>
          <c:smooth val="0"/>
          <c:extLst>
            <c:ext xmlns:c16="http://schemas.microsoft.com/office/drawing/2014/chart" uri="{C3380CC4-5D6E-409C-BE32-E72D297353CC}">
              <c16:uniqueId val="{00000001-CE31-4BE4-BC42-C85AA0A89CB3}"/>
            </c:ext>
          </c:extLst>
        </c:ser>
        <c:ser>
          <c:idx val="2"/>
          <c:order val="2"/>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reproducibility'!$E$209:$E$244</c:f>
              <c:numCache>
                <c:formatCode>0</c:formatCode>
                <c:ptCount val="36"/>
                <c:pt idx="0">
                  <c:v>108.38852097130243</c:v>
                </c:pt>
                <c:pt idx="1">
                  <c:v>108.74704491725768</c:v>
                </c:pt>
                <c:pt idx="2">
                  <c:v>98.591549295774655</c:v>
                </c:pt>
                <c:pt idx="3">
                  <c:v>102.62582056892779</c:v>
                </c:pt>
                <c:pt idx="4">
                  <c:v>99.534883720930239</c:v>
                </c:pt>
                <c:pt idx="5">
                  <c:v>105.48245614035088</c:v>
                </c:pt>
                <c:pt idx="6">
                  <c:v>102.30946882217089</c:v>
                </c:pt>
                <c:pt idx="7">
                  <c:v>98.842592592592595</c:v>
                </c:pt>
                <c:pt idx="8">
                  <c:v>100.48309178743962</c:v>
                </c:pt>
                <c:pt idx="9">
                  <c:v>97.815533980582529</c:v>
                </c:pt>
                <c:pt idx="10">
                  <c:v>101.64705882352941</c:v>
                </c:pt>
                <c:pt idx="11">
                  <c:v>104.83091787439614</c:v>
                </c:pt>
              </c:numCache>
            </c:numRef>
          </c:yVal>
          <c:smooth val="0"/>
          <c:extLst>
            <c:ext xmlns:c16="http://schemas.microsoft.com/office/drawing/2014/chart" uri="{C3380CC4-5D6E-409C-BE32-E72D297353CC}">
              <c16:uniqueId val="{00000002-CE31-4BE4-BC42-C85AA0A89CB3}"/>
            </c:ext>
          </c:extLst>
        </c:ser>
        <c:ser>
          <c:idx val="3"/>
          <c:order val="3"/>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reproducibility'!$F$209:$F$244</c:f>
              <c:numCache>
                <c:formatCode>0</c:formatCode>
                <c:ptCount val="36"/>
                <c:pt idx="0">
                  <c:v>77.483443708609272</c:v>
                </c:pt>
                <c:pt idx="1">
                  <c:v>80.378250591016553</c:v>
                </c:pt>
                <c:pt idx="2">
                  <c:v>83.098591549295776</c:v>
                </c:pt>
                <c:pt idx="3">
                  <c:v>80.525164113785564</c:v>
                </c:pt>
                <c:pt idx="4">
                  <c:v>83.95348837209302</c:v>
                </c:pt>
                <c:pt idx="5">
                  <c:v>83.55263157894737</c:v>
                </c:pt>
                <c:pt idx="6">
                  <c:v>84.064665127020788</c:v>
                </c:pt>
                <c:pt idx="7">
                  <c:v>86.111111111111114</c:v>
                </c:pt>
                <c:pt idx="8">
                  <c:v>82.125603864734302</c:v>
                </c:pt>
                <c:pt idx="9">
                  <c:v>86.165048543689309</c:v>
                </c:pt>
                <c:pt idx="10">
                  <c:v>80.941176470588232</c:v>
                </c:pt>
                <c:pt idx="11">
                  <c:v>84.782608695652172</c:v>
                </c:pt>
                <c:pt idx="12">
                  <c:v>81.683168316831683</c:v>
                </c:pt>
                <c:pt idx="13">
                  <c:v>86.699507389162562</c:v>
                </c:pt>
                <c:pt idx="14">
                  <c:v>87.38095238095238</c:v>
                </c:pt>
                <c:pt idx="15">
                  <c:v>84.428223844282229</c:v>
                </c:pt>
                <c:pt idx="16">
                  <c:v>86.935866983372918</c:v>
                </c:pt>
                <c:pt idx="17">
                  <c:v>82.915717539863323</c:v>
                </c:pt>
                <c:pt idx="18">
                  <c:v>77.188940092165907</c:v>
                </c:pt>
                <c:pt idx="19">
                  <c:v>82.366589327146173</c:v>
                </c:pt>
                <c:pt idx="20">
                  <c:v>78.066037735849065</c:v>
                </c:pt>
                <c:pt idx="21">
                  <c:v>85.034013605442169</c:v>
                </c:pt>
                <c:pt idx="22">
                  <c:v>79.452054794520549</c:v>
                </c:pt>
                <c:pt idx="23">
                  <c:v>81.735159817351601</c:v>
                </c:pt>
              </c:numCache>
            </c:numRef>
          </c:yVal>
          <c:smooth val="0"/>
          <c:extLst>
            <c:ext xmlns:c16="http://schemas.microsoft.com/office/drawing/2014/chart" uri="{C3380CC4-5D6E-409C-BE32-E72D297353CC}">
              <c16:uniqueId val="{00000003-CE31-4BE4-BC42-C85AA0A89CB3}"/>
            </c:ext>
          </c:extLst>
        </c:ser>
        <c:ser>
          <c:idx val="4"/>
          <c:order val="4"/>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reproducibility'!$G$209:$G$244</c:f>
              <c:numCache>
                <c:formatCode>0</c:formatCode>
                <c:ptCount val="36"/>
                <c:pt idx="0">
                  <c:v>78.807947019867555</c:v>
                </c:pt>
                <c:pt idx="1">
                  <c:v>83.924349881796687</c:v>
                </c:pt>
                <c:pt idx="2">
                  <c:v>83.568075117370881</c:v>
                </c:pt>
                <c:pt idx="12">
                  <c:v>84.900990099009903</c:v>
                </c:pt>
                <c:pt idx="17">
                  <c:v>86.560364464692483</c:v>
                </c:pt>
                <c:pt idx="23">
                  <c:v>80.365296803652967</c:v>
                </c:pt>
              </c:numCache>
            </c:numRef>
          </c:yVal>
          <c:smooth val="0"/>
          <c:extLst>
            <c:ext xmlns:c16="http://schemas.microsoft.com/office/drawing/2014/chart" uri="{C3380CC4-5D6E-409C-BE32-E72D297353CC}">
              <c16:uniqueId val="{00000004-CE31-4BE4-BC42-C85AA0A89CB3}"/>
            </c:ext>
          </c:extLst>
        </c:ser>
        <c:ser>
          <c:idx val="5"/>
          <c:order val="5"/>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reproducibility'!$H$209:$H$244</c:f>
              <c:numCache>
                <c:formatCode>0</c:formatCode>
                <c:ptCount val="36"/>
                <c:pt idx="0">
                  <c:v>83.443708609271525</c:v>
                </c:pt>
                <c:pt idx="1">
                  <c:v>83.924349881796687</c:v>
                </c:pt>
                <c:pt idx="2">
                  <c:v>85.44600938967136</c:v>
                </c:pt>
                <c:pt idx="12">
                  <c:v>84.405940594059402</c:v>
                </c:pt>
                <c:pt idx="17">
                  <c:v>80.637813211845099</c:v>
                </c:pt>
                <c:pt idx="23">
                  <c:v>78.538812785388117</c:v>
                </c:pt>
                <c:pt idx="24">
                  <c:v>87.986603125834023</c:v>
                </c:pt>
                <c:pt idx="25">
                  <c:v>83.461876870601046</c:v>
                </c:pt>
                <c:pt idx="26">
                  <c:v>82.690807768264875</c:v>
                </c:pt>
                <c:pt idx="27">
                  <c:v>81.379877988213792</c:v>
                </c:pt>
                <c:pt idx="28">
                  <c:v>86.086825427575619</c:v>
                </c:pt>
                <c:pt idx="29">
                  <c:v>85.918585150711763</c:v>
                </c:pt>
                <c:pt idx="30">
                  <c:v>85.027763306068408</c:v>
                </c:pt>
                <c:pt idx="31">
                  <c:v>80.463371094721637</c:v>
                </c:pt>
                <c:pt idx="32">
                  <c:v>83.172592400422175</c:v>
                </c:pt>
                <c:pt idx="33">
                  <c:v>82.994747331546691</c:v>
                </c:pt>
                <c:pt idx="34">
                  <c:v>83.626076303274303</c:v>
                </c:pt>
                <c:pt idx="35">
                  <c:v>82.283511335080732</c:v>
                </c:pt>
              </c:numCache>
            </c:numRef>
          </c:yVal>
          <c:smooth val="0"/>
          <c:extLst>
            <c:ext xmlns:c16="http://schemas.microsoft.com/office/drawing/2014/chart" uri="{C3380CC4-5D6E-409C-BE32-E72D297353CC}">
              <c16:uniqueId val="{00000005-CE31-4BE4-BC42-C85AA0A89CB3}"/>
            </c:ext>
          </c:extLst>
        </c:ser>
        <c:ser>
          <c:idx val="6"/>
          <c:order val="6"/>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reproducibility'!$I$209:$I$244</c:f>
              <c:numCache>
                <c:formatCode>0</c:formatCode>
                <c:ptCount val="36"/>
                <c:pt idx="0">
                  <c:v>81.236203090507729</c:v>
                </c:pt>
                <c:pt idx="1">
                  <c:v>86.997635933806151</c:v>
                </c:pt>
                <c:pt idx="2">
                  <c:v>84.507042253521121</c:v>
                </c:pt>
                <c:pt idx="3">
                  <c:v>82.275711159737426</c:v>
                </c:pt>
                <c:pt idx="4">
                  <c:v>82.325581395348834</c:v>
                </c:pt>
                <c:pt idx="5">
                  <c:v>83.991228070175438</c:v>
                </c:pt>
                <c:pt idx="6">
                  <c:v>85.912240184757508</c:v>
                </c:pt>
                <c:pt idx="7">
                  <c:v>88.657407407407405</c:v>
                </c:pt>
                <c:pt idx="8">
                  <c:v>88.647342995169083</c:v>
                </c:pt>
                <c:pt idx="9">
                  <c:v>91.990291262135926</c:v>
                </c:pt>
                <c:pt idx="10">
                  <c:v>84.705882352941174</c:v>
                </c:pt>
                <c:pt idx="11">
                  <c:v>87.19806763285024</c:v>
                </c:pt>
                <c:pt idx="12">
                  <c:v>76.485148514851488</c:v>
                </c:pt>
                <c:pt idx="13">
                  <c:v>80.541871921182263</c:v>
                </c:pt>
                <c:pt idx="14">
                  <c:v>79.523809523809518</c:v>
                </c:pt>
                <c:pt idx="15">
                  <c:v>79.56204379562044</c:v>
                </c:pt>
                <c:pt idx="16">
                  <c:v>83.135391923990497</c:v>
                </c:pt>
                <c:pt idx="17">
                  <c:v>84.73804100227791</c:v>
                </c:pt>
                <c:pt idx="18">
                  <c:v>79.032258064516128</c:v>
                </c:pt>
                <c:pt idx="19">
                  <c:v>74.941995359628763</c:v>
                </c:pt>
                <c:pt idx="20">
                  <c:v>72.405660377358487</c:v>
                </c:pt>
                <c:pt idx="21">
                  <c:v>78.231292517006807</c:v>
                </c:pt>
                <c:pt idx="22">
                  <c:v>75.114155251141554</c:v>
                </c:pt>
                <c:pt idx="23">
                  <c:v>76.940639269406404</c:v>
                </c:pt>
                <c:pt idx="24">
                  <c:v>72.004212462396708</c:v>
                </c:pt>
                <c:pt idx="25">
                  <c:v>70.061404549155327</c:v>
                </c:pt>
                <c:pt idx="26">
                  <c:v>69.726440601419654</c:v>
                </c:pt>
                <c:pt idx="27">
                  <c:v>74.987747339009999</c:v>
                </c:pt>
                <c:pt idx="28">
                  <c:v>75.903540479792525</c:v>
                </c:pt>
                <c:pt idx="29">
                  <c:v>72.80393007578428</c:v>
                </c:pt>
                <c:pt idx="30">
                  <c:v>69.465798918984831</c:v>
                </c:pt>
                <c:pt idx="31">
                  <c:v>73.596566721311447</c:v>
                </c:pt>
                <c:pt idx="32">
                  <c:v>73.42551465072367</c:v>
                </c:pt>
                <c:pt idx="33">
                  <c:v>73.999710576402279</c:v>
                </c:pt>
                <c:pt idx="34">
                  <c:v>74.038349537874396</c:v>
                </c:pt>
                <c:pt idx="35">
                  <c:v>72.030112412689036</c:v>
                </c:pt>
              </c:numCache>
            </c:numRef>
          </c:yVal>
          <c:smooth val="0"/>
          <c:extLst>
            <c:ext xmlns:c16="http://schemas.microsoft.com/office/drawing/2014/chart" uri="{C3380CC4-5D6E-409C-BE32-E72D297353CC}">
              <c16:uniqueId val="{00000006-CE31-4BE4-BC42-C85AA0A89CB3}"/>
            </c:ext>
          </c:extLst>
        </c:ser>
        <c:ser>
          <c:idx val="7"/>
          <c:order val="7"/>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reproducibility'!$J$209:$J$244</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7-CE31-4BE4-BC42-C85AA0A89CB3}"/>
            </c:ext>
          </c:extLst>
        </c:ser>
        <c:ser>
          <c:idx val="8"/>
          <c:order val="8"/>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reproducibility'!$K$209:$K$244</c:f>
              <c:numCache>
                <c:formatCode>0</c:formatCode>
                <c:ptCount val="36"/>
                <c:pt idx="0">
                  <c:v>95.36423841059603</c:v>
                </c:pt>
                <c:pt idx="1">
                  <c:v>104.01891252955082</c:v>
                </c:pt>
                <c:pt idx="2">
                  <c:v>98.356807511737088</c:v>
                </c:pt>
                <c:pt idx="3">
                  <c:v>94.310722100656449</c:v>
                </c:pt>
                <c:pt idx="4">
                  <c:v>96.279069767441854</c:v>
                </c:pt>
                <c:pt idx="5">
                  <c:v>93.421052631578945</c:v>
                </c:pt>
                <c:pt idx="6">
                  <c:v>97.459584295612018</c:v>
                </c:pt>
                <c:pt idx="7">
                  <c:v>104.16666666666667</c:v>
                </c:pt>
                <c:pt idx="8">
                  <c:v>100.72463768115942</c:v>
                </c:pt>
                <c:pt idx="9">
                  <c:v>108.49514563106797</c:v>
                </c:pt>
                <c:pt idx="10">
                  <c:v>96.705882352941174</c:v>
                </c:pt>
                <c:pt idx="11">
                  <c:v>100.48309178743962</c:v>
                </c:pt>
                <c:pt idx="12">
                  <c:v>99.257425742574256</c:v>
                </c:pt>
                <c:pt idx="13">
                  <c:v>99.01477832512316</c:v>
                </c:pt>
                <c:pt idx="14">
                  <c:v>96.19047619047619</c:v>
                </c:pt>
                <c:pt idx="15">
                  <c:v>97.566909975669105</c:v>
                </c:pt>
                <c:pt idx="16">
                  <c:v>96.437054631828971</c:v>
                </c:pt>
                <c:pt idx="17">
                  <c:v>94.305239179954441</c:v>
                </c:pt>
                <c:pt idx="18">
                  <c:v>93.31797235023042</c:v>
                </c:pt>
                <c:pt idx="19">
                  <c:v>91.647331786542921</c:v>
                </c:pt>
                <c:pt idx="20">
                  <c:v>94.103773584905653</c:v>
                </c:pt>
                <c:pt idx="21">
                  <c:v>91.83673469387756</c:v>
                </c:pt>
                <c:pt idx="22">
                  <c:v>91.095890410958901</c:v>
                </c:pt>
                <c:pt idx="23">
                  <c:v>92.465753424657535</c:v>
                </c:pt>
                <c:pt idx="24">
                  <c:v>98.668306071138446</c:v>
                </c:pt>
                <c:pt idx="25">
                  <c:v>93.149223177822918</c:v>
                </c:pt>
                <c:pt idx="26">
                  <c:v>90.094238355969239</c:v>
                </c:pt>
                <c:pt idx="27">
                  <c:v>93.003130105821114</c:v>
                </c:pt>
                <c:pt idx="28">
                  <c:v>84.907411504695816</c:v>
                </c:pt>
                <c:pt idx="29">
                  <c:v>91.845743329215708</c:v>
                </c:pt>
                <c:pt idx="30">
                  <c:v>83.689860905870077</c:v>
                </c:pt>
                <c:pt idx="31">
                  <c:v>83.792952256451244</c:v>
                </c:pt>
                <c:pt idx="32">
                  <c:v>92.418122017688347</c:v>
                </c:pt>
                <c:pt idx="33">
                  <c:v>92.756819573030157</c:v>
                </c:pt>
                <c:pt idx="34">
                  <c:v>84.925787228640473</c:v>
                </c:pt>
                <c:pt idx="35">
                  <c:v>87.770061844901022</c:v>
                </c:pt>
              </c:numCache>
            </c:numRef>
          </c:yVal>
          <c:smooth val="0"/>
          <c:extLst>
            <c:ext xmlns:c16="http://schemas.microsoft.com/office/drawing/2014/chart" uri="{C3380CC4-5D6E-409C-BE32-E72D297353CC}">
              <c16:uniqueId val="{00000008-CE31-4BE4-BC42-C85AA0A89CB3}"/>
            </c:ext>
          </c:extLst>
        </c:ser>
        <c:ser>
          <c:idx val="9"/>
          <c:order val="9"/>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reproducibility'!$L$209:$L$244</c:f>
              <c:numCache>
                <c:formatCode>0</c:formatCode>
                <c:ptCount val="36"/>
                <c:pt idx="0">
                  <c:v>76.600441501103759</c:v>
                </c:pt>
                <c:pt idx="1">
                  <c:v>74.704491725768321</c:v>
                </c:pt>
                <c:pt idx="2">
                  <c:v>73.943661971830991</c:v>
                </c:pt>
                <c:pt idx="4">
                  <c:v>79.534883720930225</c:v>
                </c:pt>
                <c:pt idx="6">
                  <c:v>77.136258660508076</c:v>
                </c:pt>
                <c:pt idx="8">
                  <c:v>73.429951690821255</c:v>
                </c:pt>
                <c:pt idx="10">
                  <c:v>80.941176470588232</c:v>
                </c:pt>
                <c:pt idx="12">
                  <c:v>78.465346534653463</c:v>
                </c:pt>
                <c:pt idx="14">
                  <c:v>82.38095238095238</c:v>
                </c:pt>
                <c:pt idx="15">
                  <c:v>74.93917274939173</c:v>
                </c:pt>
                <c:pt idx="17">
                  <c:v>74.715261958997729</c:v>
                </c:pt>
                <c:pt idx="19">
                  <c:v>75.870069605568446</c:v>
                </c:pt>
                <c:pt idx="20">
                  <c:v>70.518867924528308</c:v>
                </c:pt>
                <c:pt idx="23">
                  <c:v>69.634703196347033</c:v>
                </c:pt>
                <c:pt idx="27">
                  <c:v>65.541597778107942</c:v>
                </c:pt>
                <c:pt idx="28">
                  <c:v>73.5819713741123</c:v>
                </c:pt>
                <c:pt idx="29">
                  <c:v>72.219494140183741</c:v>
                </c:pt>
                <c:pt idx="30">
                  <c:v>67.218240495754259</c:v>
                </c:pt>
                <c:pt idx="31">
                  <c:v>64.179963615780153</c:v>
                </c:pt>
                <c:pt idx="32">
                  <c:v>61.124987609031166</c:v>
                </c:pt>
                <c:pt idx="33">
                  <c:v>64.132426011076319</c:v>
                </c:pt>
                <c:pt idx="34">
                  <c:v>69.22049048473049</c:v>
                </c:pt>
                <c:pt idx="35">
                  <c:v>67.43519106559593</c:v>
                </c:pt>
              </c:numCache>
            </c:numRef>
          </c:yVal>
          <c:smooth val="0"/>
          <c:extLst>
            <c:ext xmlns:c16="http://schemas.microsoft.com/office/drawing/2014/chart" uri="{C3380CC4-5D6E-409C-BE32-E72D297353CC}">
              <c16:uniqueId val="{00000009-CE31-4BE4-BC42-C85AA0A89CB3}"/>
            </c:ext>
          </c:extLst>
        </c:ser>
        <c:ser>
          <c:idx val="10"/>
          <c:order val="10"/>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reproducibility'!$M$209:$M$244</c:f>
              <c:numCache>
                <c:formatCode>0</c:formatCode>
                <c:ptCount val="36"/>
                <c:pt idx="0">
                  <c:v>88.300220750551873</c:v>
                </c:pt>
                <c:pt idx="1">
                  <c:v>94.562647754137117</c:v>
                </c:pt>
                <c:pt idx="2">
                  <c:v>93.896713615023472</c:v>
                </c:pt>
                <c:pt idx="3">
                  <c:v>87.527352297592998</c:v>
                </c:pt>
                <c:pt idx="4">
                  <c:v>93.023255813953483</c:v>
                </c:pt>
                <c:pt idx="5">
                  <c:v>87.719298245614027</c:v>
                </c:pt>
                <c:pt idx="6">
                  <c:v>92.378752886836025</c:v>
                </c:pt>
                <c:pt idx="7">
                  <c:v>92.592592592592595</c:v>
                </c:pt>
                <c:pt idx="8">
                  <c:v>96.618357487922708</c:v>
                </c:pt>
                <c:pt idx="9">
                  <c:v>97.087378640776706</c:v>
                </c:pt>
                <c:pt idx="10">
                  <c:v>94.117647058823522</c:v>
                </c:pt>
                <c:pt idx="11">
                  <c:v>96.618357487922708</c:v>
                </c:pt>
                <c:pt idx="12">
                  <c:v>99.009900990099013</c:v>
                </c:pt>
                <c:pt idx="13">
                  <c:v>98.522167487684726</c:v>
                </c:pt>
                <c:pt idx="14">
                  <c:v>95.238095238095227</c:v>
                </c:pt>
                <c:pt idx="15">
                  <c:v>97.323600973236012</c:v>
                </c:pt>
                <c:pt idx="16">
                  <c:v>95.01187648456056</c:v>
                </c:pt>
                <c:pt idx="17">
                  <c:v>91.116173120728931</c:v>
                </c:pt>
                <c:pt idx="18">
                  <c:v>92.165898617511516</c:v>
                </c:pt>
                <c:pt idx="19">
                  <c:v>92.807424593967511</c:v>
                </c:pt>
                <c:pt idx="20">
                  <c:v>94.339622641509436</c:v>
                </c:pt>
                <c:pt idx="21">
                  <c:v>90.702947845804999</c:v>
                </c:pt>
                <c:pt idx="22">
                  <c:v>91.324200913242009</c:v>
                </c:pt>
                <c:pt idx="23">
                  <c:v>91.324200913242009</c:v>
                </c:pt>
                <c:pt idx="24">
                  <c:v>92.310345788067565</c:v>
                </c:pt>
                <c:pt idx="25">
                  <c:v>84.166893075386426</c:v>
                </c:pt>
                <c:pt idx="26">
                  <c:v>86.809309177793537</c:v>
                </c:pt>
                <c:pt idx="27">
                  <c:v>83.230306418203611</c:v>
                </c:pt>
                <c:pt idx="28">
                  <c:v>86.213744896882105</c:v>
                </c:pt>
                <c:pt idx="29">
                  <c:v>83.847621443777143</c:v>
                </c:pt>
                <c:pt idx="30">
                  <c:v>83.596856278073076</c:v>
                </c:pt>
                <c:pt idx="31">
                  <c:v>79.446128253655189</c:v>
                </c:pt>
                <c:pt idx="32">
                  <c:v>87.273703039060408</c:v>
                </c:pt>
                <c:pt idx="33">
                  <c:v>82.512952256831255</c:v>
                </c:pt>
                <c:pt idx="34">
                  <c:v>87.117526942164631</c:v>
                </c:pt>
                <c:pt idx="35">
                  <c:v>86.046906435412112</c:v>
                </c:pt>
              </c:numCache>
            </c:numRef>
          </c:yVal>
          <c:smooth val="0"/>
          <c:extLst>
            <c:ext xmlns:c16="http://schemas.microsoft.com/office/drawing/2014/chart" uri="{C3380CC4-5D6E-409C-BE32-E72D297353CC}">
              <c16:uniqueId val="{0000000A-CE31-4BE4-BC42-C85AA0A89CB3}"/>
            </c:ext>
          </c:extLst>
        </c:ser>
        <c:ser>
          <c:idx val="11"/>
          <c:order val="11"/>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reproducibility'!$N$209:$N$244</c:f>
              <c:numCache>
                <c:formatCode>0</c:formatCode>
                <c:ptCount val="36"/>
                <c:pt idx="0">
                  <c:v>66.88741721854305</c:v>
                </c:pt>
                <c:pt idx="1">
                  <c:v>64.775413711583923</c:v>
                </c:pt>
                <c:pt idx="2">
                  <c:v>66.901408450704224</c:v>
                </c:pt>
                <c:pt idx="4">
                  <c:v>73.488372093023258</c:v>
                </c:pt>
                <c:pt idx="6">
                  <c:v>74.133949191685915</c:v>
                </c:pt>
                <c:pt idx="8">
                  <c:v>71.739130434782609</c:v>
                </c:pt>
                <c:pt idx="10">
                  <c:v>72.941176470588232</c:v>
                </c:pt>
                <c:pt idx="12">
                  <c:v>76.237623762376245</c:v>
                </c:pt>
                <c:pt idx="14">
                  <c:v>75.714285714285708</c:v>
                </c:pt>
                <c:pt idx="15">
                  <c:v>76.15571776155717</c:v>
                </c:pt>
                <c:pt idx="17">
                  <c:v>72.665148063781331</c:v>
                </c:pt>
                <c:pt idx="19">
                  <c:v>71.925754060324834</c:v>
                </c:pt>
                <c:pt idx="20">
                  <c:v>72.169811320754718</c:v>
                </c:pt>
                <c:pt idx="23">
                  <c:v>67.808219178082197</c:v>
                </c:pt>
                <c:pt idx="27">
                  <c:v>65.710654575543586</c:v>
                </c:pt>
                <c:pt idx="28">
                  <c:v>77.472684638902905</c:v>
                </c:pt>
                <c:pt idx="29">
                  <c:v>68.852972669319826</c:v>
                </c:pt>
                <c:pt idx="30">
                  <c:v>65.585066858446893</c:v>
                </c:pt>
                <c:pt idx="31">
                  <c:v>66.072603724991907</c:v>
                </c:pt>
                <c:pt idx="32">
                  <c:v>66.912829752707466</c:v>
                </c:pt>
                <c:pt idx="33">
                  <c:v>66.423965281129227</c:v>
                </c:pt>
                <c:pt idx="34">
                  <c:v>66.864066130412752</c:v>
                </c:pt>
                <c:pt idx="35">
                  <c:v>64.923696327526542</c:v>
                </c:pt>
              </c:numCache>
            </c:numRef>
          </c:yVal>
          <c:smooth val="0"/>
          <c:extLst>
            <c:ext xmlns:c16="http://schemas.microsoft.com/office/drawing/2014/chart" uri="{C3380CC4-5D6E-409C-BE32-E72D297353CC}">
              <c16:uniqueId val="{0000000B-CE31-4BE4-BC42-C85AA0A89CB3}"/>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reproducibility'!$C$158:$C$193</c:f>
              <c:numCache>
                <c:formatCode>0</c:formatCode>
                <c:ptCount val="36"/>
                <c:pt idx="0">
                  <c:v>92.052469135802468</c:v>
                </c:pt>
                <c:pt idx="1">
                  <c:v>92.045454545454547</c:v>
                </c:pt>
                <c:pt idx="2">
                  <c:v>90.055688146380263</c:v>
                </c:pt>
                <c:pt idx="3">
                  <c:v>91.879350348027842</c:v>
                </c:pt>
                <c:pt idx="4">
                  <c:v>93.236714975845416</c:v>
                </c:pt>
                <c:pt idx="5">
                  <c:v>97.887323943661968</c:v>
                </c:pt>
                <c:pt idx="6">
                  <c:v>93.36492890995261</c:v>
                </c:pt>
                <c:pt idx="7">
                  <c:v>90.444444444444443</c:v>
                </c:pt>
                <c:pt idx="8">
                  <c:v>91.606714628297354</c:v>
                </c:pt>
                <c:pt idx="9">
                  <c:v>88.814317673378071</c:v>
                </c:pt>
                <c:pt idx="10">
                  <c:v>92.700729927007302</c:v>
                </c:pt>
                <c:pt idx="11">
                  <c:v>93.75</c:v>
                </c:pt>
                <c:pt idx="12">
                  <c:v>94.347464671654194</c:v>
                </c:pt>
                <c:pt idx="13">
                  <c:v>96.641791044776113</c:v>
                </c:pt>
                <c:pt idx="14">
                  <c:v>96.410891089108901</c:v>
                </c:pt>
                <c:pt idx="15">
                  <c:v>95.511221945137166</c:v>
                </c:pt>
                <c:pt idx="16">
                  <c:v>94.21182266009852</c:v>
                </c:pt>
                <c:pt idx="17">
                  <c:v>92.995169082125599</c:v>
                </c:pt>
                <c:pt idx="18">
                  <c:v>93.209876543209873</c:v>
                </c:pt>
                <c:pt idx="19">
                  <c:v>92.784810126582272</c:v>
                </c:pt>
                <c:pt idx="20">
                  <c:v>92.982456140350877</c:v>
                </c:pt>
                <c:pt idx="21">
                  <c:v>97.654320987654316</c:v>
                </c:pt>
                <c:pt idx="22">
                  <c:v>93.358395989974937</c:v>
                </c:pt>
                <c:pt idx="23">
                  <c:v>92.921810699588463</c:v>
                </c:pt>
                <c:pt idx="24">
                  <c:v>94.652157428406682</c:v>
                </c:pt>
                <c:pt idx="25">
                  <c:v>92.797008489782044</c:v>
                </c:pt>
                <c:pt idx="26">
                  <c:v>96.648945021979685</c:v>
                </c:pt>
                <c:pt idx="27">
                  <c:v>95.204895091924087</c:v>
                </c:pt>
                <c:pt idx="28">
                  <c:v>101.69541995448704</c:v>
                </c:pt>
                <c:pt idx="29">
                  <c:v>89.819467329099552</c:v>
                </c:pt>
                <c:pt idx="30">
                  <c:v>94.946338177498717</c:v>
                </c:pt>
                <c:pt idx="31">
                  <c:v>91.035522860826745</c:v>
                </c:pt>
                <c:pt idx="32">
                  <c:v>91.506017005246477</c:v>
                </c:pt>
                <c:pt idx="33">
                  <c:v>89.752714623492722</c:v>
                </c:pt>
                <c:pt idx="34">
                  <c:v>90.536081546098529</c:v>
                </c:pt>
                <c:pt idx="35">
                  <c:v>86.726307079074644</c:v>
                </c:pt>
              </c:numCache>
            </c:numRef>
          </c:yVal>
          <c:smooth val="0"/>
          <c:extLst>
            <c:ext xmlns:c16="http://schemas.microsoft.com/office/drawing/2014/chart" uri="{C3380CC4-5D6E-409C-BE32-E72D297353CC}">
              <c16:uniqueId val="{00000000-0683-45DE-9FC3-A8239FA8B2D7}"/>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reproducibility'!$D$158:$D$193</c:f>
              <c:numCache>
                <c:formatCode>0</c:formatCode>
                <c:ptCount val="36"/>
                <c:pt idx="0">
                  <c:v>109.72222222222223</c:v>
                </c:pt>
                <c:pt idx="1">
                  <c:v>103.40909090909092</c:v>
                </c:pt>
                <c:pt idx="2">
                  <c:v>106.44391408114558</c:v>
                </c:pt>
                <c:pt idx="3">
                  <c:v>108.93271461716938</c:v>
                </c:pt>
                <c:pt idx="4">
                  <c:v>104.34782608695652</c:v>
                </c:pt>
                <c:pt idx="5">
                  <c:v>111.26760563380283</c:v>
                </c:pt>
                <c:pt idx="6">
                  <c:v>105.68720379146919</c:v>
                </c:pt>
                <c:pt idx="7">
                  <c:v>99.8888888888889</c:v>
                </c:pt>
                <c:pt idx="8">
                  <c:v>102.5179856115108</c:v>
                </c:pt>
                <c:pt idx="9">
                  <c:v>96.085011185682319</c:v>
                </c:pt>
                <c:pt idx="10">
                  <c:v>102.43309002433089</c:v>
                </c:pt>
                <c:pt idx="11">
                  <c:v>99.639423076923066</c:v>
                </c:pt>
                <c:pt idx="12">
                  <c:v>105.73566084788031</c:v>
                </c:pt>
                <c:pt idx="13">
                  <c:v>106.46766169154229</c:v>
                </c:pt>
                <c:pt idx="14">
                  <c:v>109.52970297029702</c:v>
                </c:pt>
                <c:pt idx="15">
                  <c:v>107.48129675810473</c:v>
                </c:pt>
                <c:pt idx="16">
                  <c:v>110.59113300492611</c:v>
                </c:pt>
                <c:pt idx="17">
                  <c:v>110.38647342995169</c:v>
                </c:pt>
                <c:pt idx="18">
                  <c:v>111.35802469135803</c:v>
                </c:pt>
                <c:pt idx="19">
                  <c:v>114.81012658227847</c:v>
                </c:pt>
                <c:pt idx="20">
                  <c:v>110.40100250626566</c:v>
                </c:pt>
                <c:pt idx="21">
                  <c:v>111.11111111111111</c:v>
                </c:pt>
                <c:pt idx="22">
                  <c:v>110.40100250626566</c:v>
                </c:pt>
                <c:pt idx="23">
                  <c:v>109.38271604938272</c:v>
                </c:pt>
                <c:pt idx="24">
                  <c:v>106.0454195817186</c:v>
                </c:pt>
                <c:pt idx="25">
                  <c:v>105.84386543601782</c:v>
                </c:pt>
                <c:pt idx="26">
                  <c:v>109.97317264548958</c:v>
                </c:pt>
                <c:pt idx="27">
                  <c:v>113.31860030922623</c:v>
                </c:pt>
                <c:pt idx="28">
                  <c:v>120.20928882952705</c:v>
                </c:pt>
                <c:pt idx="29">
                  <c:v>113.23527898411278</c:v>
                </c:pt>
                <c:pt idx="30">
                  <c:v>117.90930687026146</c:v>
                </c:pt>
                <c:pt idx="31">
                  <c:v>114.57746608135881</c:v>
                </c:pt>
                <c:pt idx="32">
                  <c:v>107.72157833953761</c:v>
                </c:pt>
                <c:pt idx="33">
                  <c:v>113.88754462716111</c:v>
                </c:pt>
                <c:pt idx="34">
                  <c:v>129.44940824821492</c:v>
                </c:pt>
                <c:pt idx="35">
                  <c:v>118.99215364643965</c:v>
                </c:pt>
              </c:numCache>
            </c:numRef>
          </c:yVal>
          <c:smooth val="0"/>
          <c:extLst>
            <c:ext xmlns:c16="http://schemas.microsoft.com/office/drawing/2014/chart" uri="{C3380CC4-5D6E-409C-BE32-E72D297353CC}">
              <c16:uniqueId val="{00000001-0683-45DE-9FC3-A8239FA8B2D7}"/>
            </c:ext>
          </c:extLst>
        </c:ser>
        <c:ser>
          <c:idx val="2"/>
          <c:order val="2"/>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reproducibility'!$E$158:$E$193</c:f>
              <c:numCache>
                <c:formatCode>0</c:formatCode>
                <c:ptCount val="36"/>
                <c:pt idx="0">
                  <c:v>113.65740740740742</c:v>
                </c:pt>
                <c:pt idx="1">
                  <c:v>104.54545454545455</c:v>
                </c:pt>
                <c:pt idx="2">
                  <c:v>100.23866348448686</c:v>
                </c:pt>
                <c:pt idx="3">
                  <c:v>108.81670533642691</c:v>
                </c:pt>
                <c:pt idx="4">
                  <c:v>103.38164251207729</c:v>
                </c:pt>
                <c:pt idx="5">
                  <c:v>112.91079812206573</c:v>
                </c:pt>
                <c:pt idx="6">
                  <c:v>104.97630331753554</c:v>
                </c:pt>
                <c:pt idx="7">
                  <c:v>94.888888888888886</c:v>
                </c:pt>
                <c:pt idx="8">
                  <c:v>99.760191846522787</c:v>
                </c:pt>
                <c:pt idx="9">
                  <c:v>90.1565995525727</c:v>
                </c:pt>
                <c:pt idx="10">
                  <c:v>105.1094890510949</c:v>
                </c:pt>
                <c:pt idx="11">
                  <c:v>104.32692307692308</c:v>
                </c:pt>
              </c:numCache>
            </c:numRef>
          </c:yVal>
          <c:smooth val="0"/>
          <c:extLst>
            <c:ext xmlns:c16="http://schemas.microsoft.com/office/drawing/2014/chart" uri="{C3380CC4-5D6E-409C-BE32-E72D297353CC}">
              <c16:uniqueId val="{00000002-0683-45DE-9FC3-A8239FA8B2D7}"/>
            </c:ext>
          </c:extLst>
        </c:ser>
        <c:ser>
          <c:idx val="3"/>
          <c:order val="3"/>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reproducibility'!$F$158:$F$193</c:f>
              <c:numCache>
                <c:formatCode>0</c:formatCode>
                <c:ptCount val="36"/>
                <c:pt idx="0">
                  <c:v>81.25</c:v>
                </c:pt>
                <c:pt idx="1">
                  <c:v>77.272727272727266</c:v>
                </c:pt>
                <c:pt idx="2">
                  <c:v>84.486873508353227</c:v>
                </c:pt>
                <c:pt idx="3">
                  <c:v>85.382830626450115</c:v>
                </c:pt>
                <c:pt idx="4">
                  <c:v>87.19806763285024</c:v>
                </c:pt>
                <c:pt idx="5">
                  <c:v>89.436619718309856</c:v>
                </c:pt>
                <c:pt idx="6">
                  <c:v>86.255924170616112</c:v>
                </c:pt>
                <c:pt idx="7">
                  <c:v>82.666666666666671</c:v>
                </c:pt>
                <c:pt idx="8">
                  <c:v>81.534772182254201</c:v>
                </c:pt>
                <c:pt idx="9">
                  <c:v>79.418344519015662</c:v>
                </c:pt>
                <c:pt idx="10">
                  <c:v>83.698296836982962</c:v>
                </c:pt>
                <c:pt idx="11">
                  <c:v>84.375</c:v>
                </c:pt>
                <c:pt idx="12">
                  <c:v>82.294264339152122</c:v>
                </c:pt>
                <c:pt idx="13">
                  <c:v>87.562189054726375</c:v>
                </c:pt>
                <c:pt idx="14">
                  <c:v>90.841584158415841</c:v>
                </c:pt>
                <c:pt idx="15">
                  <c:v>86.533665835411469</c:v>
                </c:pt>
                <c:pt idx="16">
                  <c:v>90.14778325123153</c:v>
                </c:pt>
                <c:pt idx="17">
                  <c:v>87.922705314009661</c:v>
                </c:pt>
                <c:pt idx="18">
                  <c:v>82.716049382716051</c:v>
                </c:pt>
                <c:pt idx="19">
                  <c:v>89.87341772151899</c:v>
                </c:pt>
                <c:pt idx="20">
                  <c:v>82.957393483709268</c:v>
                </c:pt>
                <c:pt idx="21">
                  <c:v>92.592592592592595</c:v>
                </c:pt>
                <c:pt idx="22">
                  <c:v>87.218045112781951</c:v>
                </c:pt>
                <c:pt idx="23">
                  <c:v>88.395061728395063</c:v>
                </c:pt>
              </c:numCache>
            </c:numRef>
          </c:yVal>
          <c:smooth val="0"/>
          <c:extLst>
            <c:ext xmlns:c16="http://schemas.microsoft.com/office/drawing/2014/chart" uri="{C3380CC4-5D6E-409C-BE32-E72D297353CC}">
              <c16:uniqueId val="{00000003-0683-45DE-9FC3-A8239FA8B2D7}"/>
            </c:ext>
          </c:extLst>
        </c:ser>
        <c:ser>
          <c:idx val="4"/>
          <c:order val="4"/>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reproducibility'!$G$158:$G$193</c:f>
              <c:numCache>
                <c:formatCode>0</c:formatCode>
                <c:ptCount val="36"/>
                <c:pt idx="0">
                  <c:v>82.638888888888886</c:v>
                </c:pt>
                <c:pt idx="1">
                  <c:v>80.681818181818173</c:v>
                </c:pt>
                <c:pt idx="2">
                  <c:v>84.964200477326969</c:v>
                </c:pt>
                <c:pt idx="12">
                  <c:v>85.536159600997507</c:v>
                </c:pt>
                <c:pt idx="17">
                  <c:v>91.787439613526573</c:v>
                </c:pt>
                <c:pt idx="23">
                  <c:v>86.913580246913583</c:v>
                </c:pt>
              </c:numCache>
            </c:numRef>
          </c:yVal>
          <c:smooth val="0"/>
          <c:extLst>
            <c:ext xmlns:c16="http://schemas.microsoft.com/office/drawing/2014/chart" uri="{C3380CC4-5D6E-409C-BE32-E72D297353CC}">
              <c16:uniqueId val="{00000004-0683-45DE-9FC3-A8239FA8B2D7}"/>
            </c:ext>
          </c:extLst>
        </c:ser>
        <c:ser>
          <c:idx val="5"/>
          <c:order val="5"/>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reproducibility'!$H$158:$H$193</c:f>
              <c:numCache>
                <c:formatCode>0</c:formatCode>
                <c:ptCount val="36"/>
                <c:pt idx="0">
                  <c:v>87.5</c:v>
                </c:pt>
                <c:pt idx="1">
                  <c:v>80.681818181818173</c:v>
                </c:pt>
                <c:pt idx="2">
                  <c:v>86.873508353221965</c:v>
                </c:pt>
                <c:pt idx="12">
                  <c:v>85.037406483790519</c:v>
                </c:pt>
                <c:pt idx="17">
                  <c:v>85.507246376811594</c:v>
                </c:pt>
                <c:pt idx="23">
                  <c:v>84.938271604938279</c:v>
                </c:pt>
                <c:pt idx="24">
                  <c:v>89.174129595776094</c:v>
                </c:pt>
                <c:pt idx="25">
                  <c:v>89.60018561966038</c:v>
                </c:pt>
                <c:pt idx="26">
                  <c:v>91.782570425366345</c:v>
                </c:pt>
                <c:pt idx="27">
                  <c:v>87.5023000791671</c:v>
                </c:pt>
                <c:pt idx="28">
                  <c:v>101.38905886067975</c:v>
                </c:pt>
                <c:pt idx="29">
                  <c:v>93.546616355144081</c:v>
                </c:pt>
                <c:pt idx="30">
                  <c:v>101.59864335502138</c:v>
                </c:pt>
                <c:pt idx="31">
                  <c:v>96.026418604348365</c:v>
                </c:pt>
                <c:pt idx="32">
                  <c:v>89.995977611948632</c:v>
                </c:pt>
                <c:pt idx="33">
                  <c:v>89.475628545244049</c:v>
                </c:pt>
                <c:pt idx="34">
                  <c:v>98.469592137112556</c:v>
                </c:pt>
                <c:pt idx="35">
                  <c:v>93.748949932933144</c:v>
                </c:pt>
              </c:numCache>
            </c:numRef>
          </c:yVal>
          <c:smooth val="0"/>
          <c:extLst>
            <c:ext xmlns:c16="http://schemas.microsoft.com/office/drawing/2014/chart" uri="{C3380CC4-5D6E-409C-BE32-E72D297353CC}">
              <c16:uniqueId val="{00000005-0683-45DE-9FC3-A8239FA8B2D7}"/>
            </c:ext>
          </c:extLst>
        </c:ser>
        <c:ser>
          <c:idx val="6"/>
          <c:order val="6"/>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reproducibility'!$I$158:$I$193</c:f>
              <c:numCache>
                <c:formatCode>0</c:formatCode>
                <c:ptCount val="36"/>
                <c:pt idx="0">
                  <c:v>85.18518518518519</c:v>
                </c:pt>
                <c:pt idx="1">
                  <c:v>83.636363636363626</c:v>
                </c:pt>
                <c:pt idx="2">
                  <c:v>85.918854415274453</c:v>
                </c:pt>
                <c:pt idx="3">
                  <c:v>87.238979118329468</c:v>
                </c:pt>
                <c:pt idx="4">
                  <c:v>85.507246376811594</c:v>
                </c:pt>
                <c:pt idx="5">
                  <c:v>89.906103286384976</c:v>
                </c:pt>
                <c:pt idx="6">
                  <c:v>88.151658767772517</c:v>
                </c:pt>
                <c:pt idx="7">
                  <c:v>85.111111111111114</c:v>
                </c:pt>
                <c:pt idx="8">
                  <c:v>88.009592326139085</c:v>
                </c:pt>
                <c:pt idx="9">
                  <c:v>84.787472035794181</c:v>
                </c:pt>
                <c:pt idx="10">
                  <c:v>87.591240875912419</c:v>
                </c:pt>
                <c:pt idx="11">
                  <c:v>86.77884615384616</c:v>
                </c:pt>
                <c:pt idx="12">
                  <c:v>77.057356608478798</c:v>
                </c:pt>
                <c:pt idx="13">
                  <c:v>81.343283582089555</c:v>
                </c:pt>
                <c:pt idx="14">
                  <c:v>82.67326732673267</c:v>
                </c:pt>
                <c:pt idx="15">
                  <c:v>81.546134663341647</c:v>
                </c:pt>
                <c:pt idx="16">
                  <c:v>86.206896551724128</c:v>
                </c:pt>
                <c:pt idx="17">
                  <c:v>89.85507246376811</c:v>
                </c:pt>
                <c:pt idx="18">
                  <c:v>84.691358024691354</c:v>
                </c:pt>
                <c:pt idx="19">
                  <c:v>81.77215189873418</c:v>
                </c:pt>
                <c:pt idx="20">
                  <c:v>76.942355889724311</c:v>
                </c:pt>
                <c:pt idx="21">
                  <c:v>85.18518518518519</c:v>
                </c:pt>
                <c:pt idx="22">
                  <c:v>82.456140350877192</c:v>
                </c:pt>
                <c:pt idx="23">
                  <c:v>83.209876543209887</c:v>
                </c:pt>
                <c:pt idx="24">
                  <c:v>72.976029821047803</c:v>
                </c:pt>
                <c:pt idx="25">
                  <c:v>75.214158700397661</c:v>
                </c:pt>
                <c:pt idx="26">
                  <c:v>77.392785458627387</c:v>
                </c:pt>
                <c:pt idx="27">
                  <c:v>80.629272642423118</c:v>
                </c:pt>
                <c:pt idx="28">
                  <c:v>89.395659500931401</c:v>
                </c:pt>
                <c:pt idx="29">
                  <c:v>79.267614847236672</c:v>
                </c:pt>
                <c:pt idx="30">
                  <c:v>83.00384080828654</c:v>
                </c:pt>
                <c:pt idx="31">
                  <c:v>87.8314520964324</c:v>
                </c:pt>
                <c:pt idx="32">
                  <c:v>79.449260651141984</c:v>
                </c:pt>
                <c:pt idx="33">
                  <c:v>79.778188727288295</c:v>
                </c:pt>
                <c:pt idx="34">
                  <c:v>87.18005679305098</c:v>
                </c:pt>
                <c:pt idx="35">
                  <c:v>82.06683565971943</c:v>
                </c:pt>
              </c:numCache>
            </c:numRef>
          </c:yVal>
          <c:smooth val="0"/>
          <c:extLst>
            <c:ext xmlns:c16="http://schemas.microsoft.com/office/drawing/2014/chart" uri="{C3380CC4-5D6E-409C-BE32-E72D297353CC}">
              <c16:uniqueId val="{00000006-0683-45DE-9FC3-A8239FA8B2D7}"/>
            </c:ext>
          </c:extLst>
        </c:ser>
        <c:ser>
          <c:idx val="7"/>
          <c:order val="7"/>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reproducibility'!$J$158:$J$193</c:f>
              <c:numCache>
                <c:formatCode>0</c:formatCode>
                <c:ptCount val="36"/>
                <c:pt idx="0">
                  <c:v>104.86111111111111</c:v>
                </c:pt>
                <c:pt idx="1">
                  <c:v>96.136363636363626</c:v>
                </c:pt>
                <c:pt idx="2">
                  <c:v>101.67064439140812</c:v>
                </c:pt>
                <c:pt idx="3">
                  <c:v>106.03248259860788</c:v>
                </c:pt>
                <c:pt idx="4">
                  <c:v>103.8647342995169</c:v>
                </c:pt>
                <c:pt idx="5">
                  <c:v>107.04225352112675</c:v>
                </c:pt>
                <c:pt idx="6">
                  <c:v>102.60663507109004</c:v>
                </c:pt>
                <c:pt idx="7">
                  <c:v>96</c:v>
                </c:pt>
                <c:pt idx="8">
                  <c:v>99.280575539568346</c:v>
                </c:pt>
                <c:pt idx="9">
                  <c:v>92.170022371364652</c:v>
                </c:pt>
                <c:pt idx="10">
                  <c:v>103.40632603406326</c:v>
                </c:pt>
                <c:pt idx="11">
                  <c:v>99.519230769230774</c:v>
                </c:pt>
                <c:pt idx="12">
                  <c:v>100.74812967581049</c:v>
                </c:pt>
                <c:pt idx="13">
                  <c:v>100.99502487562188</c:v>
                </c:pt>
                <c:pt idx="14">
                  <c:v>103.96039603960396</c:v>
                </c:pt>
                <c:pt idx="15">
                  <c:v>102.49376558603491</c:v>
                </c:pt>
                <c:pt idx="16">
                  <c:v>103.69458128078817</c:v>
                </c:pt>
                <c:pt idx="17">
                  <c:v>106.03864734299518</c:v>
                </c:pt>
                <c:pt idx="18">
                  <c:v>107.16049382716048</c:v>
                </c:pt>
                <c:pt idx="19">
                  <c:v>109.11392405063292</c:v>
                </c:pt>
                <c:pt idx="20">
                  <c:v>106.265664160401</c:v>
                </c:pt>
                <c:pt idx="21">
                  <c:v>108.88888888888889</c:v>
                </c:pt>
                <c:pt idx="22">
                  <c:v>109.77443609022556</c:v>
                </c:pt>
                <c:pt idx="23">
                  <c:v>108.14814814814815</c:v>
                </c:pt>
                <c:pt idx="24">
                  <c:v>101.34966736725106</c:v>
                </c:pt>
                <c:pt idx="25">
                  <c:v>107.35462582344768</c:v>
                </c:pt>
                <c:pt idx="26">
                  <c:v>110.99488915694292</c:v>
                </c:pt>
                <c:pt idx="27">
                  <c:v>107.52326280439991</c:v>
                </c:pt>
                <c:pt idx="28">
                  <c:v>117.77534873321333</c:v>
                </c:pt>
                <c:pt idx="29">
                  <c:v>108.87820858671245</c:v>
                </c:pt>
                <c:pt idx="30">
                  <c:v>119.48878743205786</c:v>
                </c:pt>
                <c:pt idx="31">
                  <c:v>119.34177911997482</c:v>
                </c:pt>
                <c:pt idx="32">
                  <c:v>108.2038866585717</c:v>
                </c:pt>
                <c:pt idx="33">
                  <c:v>107.8087847991242</c:v>
                </c:pt>
                <c:pt idx="34">
                  <c:v>117.74986522147408</c:v>
                </c:pt>
                <c:pt idx="35">
                  <c:v>113.93406578282988</c:v>
                </c:pt>
              </c:numCache>
            </c:numRef>
          </c:yVal>
          <c:smooth val="0"/>
          <c:extLst>
            <c:ext xmlns:c16="http://schemas.microsoft.com/office/drawing/2014/chart" uri="{C3380CC4-5D6E-409C-BE32-E72D297353CC}">
              <c16:uniqueId val="{00000007-0683-45DE-9FC3-A8239FA8B2D7}"/>
            </c:ext>
          </c:extLst>
        </c:ser>
        <c:ser>
          <c:idx val="8"/>
          <c:order val="8"/>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reproducibility'!$K$158:$K$193</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8-0683-45DE-9FC3-A8239FA8B2D7}"/>
            </c:ext>
          </c:extLst>
        </c:ser>
        <c:ser>
          <c:idx val="9"/>
          <c:order val="9"/>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reproducibility'!$L$158:$L$193</c:f>
              <c:numCache>
                <c:formatCode>0</c:formatCode>
                <c:ptCount val="36"/>
                <c:pt idx="0">
                  <c:v>80.324074074074076</c:v>
                </c:pt>
                <c:pt idx="1">
                  <c:v>71.818181818181813</c:v>
                </c:pt>
                <c:pt idx="2">
                  <c:v>75.178997613365155</c:v>
                </c:pt>
                <c:pt idx="4">
                  <c:v>82.608695652173907</c:v>
                </c:pt>
                <c:pt idx="6">
                  <c:v>79.146919431279613</c:v>
                </c:pt>
                <c:pt idx="8">
                  <c:v>72.901678657074342</c:v>
                </c:pt>
                <c:pt idx="10">
                  <c:v>83.698296836982962</c:v>
                </c:pt>
                <c:pt idx="12">
                  <c:v>79.052369077306722</c:v>
                </c:pt>
                <c:pt idx="14">
                  <c:v>85.643564356435647</c:v>
                </c:pt>
                <c:pt idx="15">
                  <c:v>76.807980049875312</c:v>
                </c:pt>
                <c:pt idx="17">
                  <c:v>79.227053140096615</c:v>
                </c:pt>
                <c:pt idx="19">
                  <c:v>82.784810126582272</c:v>
                </c:pt>
                <c:pt idx="20">
                  <c:v>74.937343358395992</c:v>
                </c:pt>
                <c:pt idx="23">
                  <c:v>75.308641975308646</c:v>
                </c:pt>
                <c:pt idx="27">
                  <c:v>70.472464425157739</c:v>
                </c:pt>
                <c:pt idx="28">
                  <c:v>86.661423390633971</c:v>
                </c:pt>
                <c:pt idx="29">
                  <c:v>78.631291470217818</c:v>
                </c:pt>
                <c:pt idx="30">
                  <c:v>80.318260501541246</c:v>
                </c:pt>
                <c:pt idx="31">
                  <c:v>76.593510417624557</c:v>
                </c:pt>
                <c:pt idx="32">
                  <c:v>66.13961231254207</c:v>
                </c:pt>
                <c:pt idx="33">
                  <c:v>69.140389144738819</c:v>
                </c:pt>
                <c:pt idx="34">
                  <c:v>81.50703425141343</c:v>
                </c:pt>
                <c:pt idx="35">
                  <c:v>76.831654949453082</c:v>
                </c:pt>
              </c:numCache>
            </c:numRef>
          </c:yVal>
          <c:smooth val="0"/>
          <c:extLst>
            <c:ext xmlns:c16="http://schemas.microsoft.com/office/drawing/2014/chart" uri="{C3380CC4-5D6E-409C-BE32-E72D297353CC}">
              <c16:uniqueId val="{00000009-0683-45DE-9FC3-A8239FA8B2D7}"/>
            </c:ext>
          </c:extLst>
        </c:ser>
        <c:ser>
          <c:idx val="10"/>
          <c:order val="10"/>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reproducibility'!$M$158:$M$193</c:f>
              <c:numCache>
                <c:formatCode>0</c:formatCode>
                <c:ptCount val="36"/>
                <c:pt idx="0">
                  <c:v>92.592592592592595</c:v>
                </c:pt>
                <c:pt idx="1">
                  <c:v>90.909090909090907</c:v>
                </c:pt>
                <c:pt idx="2">
                  <c:v>95.465393794749403</c:v>
                </c:pt>
                <c:pt idx="3">
                  <c:v>92.807424593967511</c:v>
                </c:pt>
                <c:pt idx="4">
                  <c:v>96.618357487922708</c:v>
                </c:pt>
                <c:pt idx="5">
                  <c:v>93.896713615023472</c:v>
                </c:pt>
                <c:pt idx="6">
                  <c:v>94.786729857819907</c:v>
                </c:pt>
                <c:pt idx="7">
                  <c:v>88.888888888888886</c:v>
                </c:pt>
                <c:pt idx="8">
                  <c:v>95.923261390887291</c:v>
                </c:pt>
                <c:pt idx="9">
                  <c:v>89.485458612975393</c:v>
                </c:pt>
                <c:pt idx="10">
                  <c:v>97.323600973236012</c:v>
                </c:pt>
                <c:pt idx="11">
                  <c:v>96.15384615384616</c:v>
                </c:pt>
                <c:pt idx="12">
                  <c:v>99.750623441396513</c:v>
                </c:pt>
                <c:pt idx="13">
                  <c:v>99.50248756218906</c:v>
                </c:pt>
                <c:pt idx="14">
                  <c:v>99.009900990099013</c:v>
                </c:pt>
                <c:pt idx="15">
                  <c:v>99.750623441396513</c:v>
                </c:pt>
                <c:pt idx="16">
                  <c:v>98.522167487684726</c:v>
                </c:pt>
                <c:pt idx="17">
                  <c:v>96.618357487922708</c:v>
                </c:pt>
                <c:pt idx="18">
                  <c:v>98.76543209876543</c:v>
                </c:pt>
                <c:pt idx="19">
                  <c:v>101.26582278481013</c:v>
                </c:pt>
                <c:pt idx="20">
                  <c:v>100.25062656641603</c:v>
                </c:pt>
                <c:pt idx="21">
                  <c:v>98.76543209876543</c:v>
                </c:pt>
                <c:pt idx="22">
                  <c:v>100.25062656641603</c:v>
                </c:pt>
                <c:pt idx="23">
                  <c:v>98.76543209876543</c:v>
                </c:pt>
                <c:pt idx="24">
                  <c:v>93.556228401765722</c:v>
                </c:pt>
                <c:pt idx="25">
                  <c:v>90.357053128302397</c:v>
                </c:pt>
                <c:pt idx="26">
                  <c:v>96.353896499799816</c:v>
                </c:pt>
                <c:pt idx="27">
                  <c:v>89.491941102952396</c:v>
                </c:pt>
                <c:pt idx="28">
                  <c:v>101.53853870826582</c:v>
                </c:pt>
                <c:pt idx="29">
                  <c:v>91.291788170552707</c:v>
                </c:pt>
                <c:pt idx="30">
                  <c:v>99.888869897989665</c:v>
                </c:pt>
                <c:pt idx="31">
                  <c:v>94.812422899849082</c:v>
                </c:pt>
                <c:pt idx="32">
                  <c:v>94.433538719123362</c:v>
                </c:pt>
                <c:pt idx="33">
                  <c:v>88.956211129971308</c:v>
                </c:pt>
                <c:pt idx="34">
                  <c:v>102.58077055868023</c:v>
                </c:pt>
                <c:pt idx="35">
                  <c:v>98.036738982212498</c:v>
                </c:pt>
              </c:numCache>
            </c:numRef>
          </c:yVal>
          <c:smooth val="0"/>
          <c:extLst>
            <c:ext xmlns:c16="http://schemas.microsoft.com/office/drawing/2014/chart" uri="{C3380CC4-5D6E-409C-BE32-E72D297353CC}">
              <c16:uniqueId val="{0000000A-0683-45DE-9FC3-A8239FA8B2D7}"/>
            </c:ext>
          </c:extLst>
        </c:ser>
        <c:ser>
          <c:idx val="11"/>
          <c:order val="11"/>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reproducibility'!$N$158:$N$193</c:f>
              <c:numCache>
                <c:formatCode>0</c:formatCode>
                <c:ptCount val="36"/>
                <c:pt idx="0">
                  <c:v>70.138888888888886</c:v>
                </c:pt>
                <c:pt idx="1">
                  <c:v>62.272727272727266</c:v>
                </c:pt>
                <c:pt idx="2">
                  <c:v>68.019093078758956</c:v>
                </c:pt>
                <c:pt idx="4">
                  <c:v>76.328502415458928</c:v>
                </c:pt>
                <c:pt idx="6">
                  <c:v>76.06635071090048</c:v>
                </c:pt>
                <c:pt idx="8">
                  <c:v>71.223021582733821</c:v>
                </c:pt>
                <c:pt idx="10">
                  <c:v>75.425790754257903</c:v>
                </c:pt>
                <c:pt idx="12">
                  <c:v>76.807980049875312</c:v>
                </c:pt>
                <c:pt idx="14">
                  <c:v>78.712871287128721</c:v>
                </c:pt>
                <c:pt idx="15">
                  <c:v>78.054862842892774</c:v>
                </c:pt>
                <c:pt idx="17">
                  <c:v>77.05314009661835</c:v>
                </c:pt>
                <c:pt idx="19">
                  <c:v>78.48101265822784</c:v>
                </c:pt>
                <c:pt idx="20">
                  <c:v>76.691729323308266</c:v>
                </c:pt>
                <c:pt idx="23">
                  <c:v>73.333333333333329</c:v>
                </c:pt>
                <c:pt idx="27">
                  <c:v>70.65423980975315</c:v>
                </c:pt>
                <c:pt idx="28">
                  <c:v>91.243724506450491</c:v>
                </c:pt>
                <c:pt idx="29">
                  <c:v>74.96588320105414</c:v>
                </c:pt>
                <c:pt idx="30">
                  <c:v>78.366801125662633</c:v>
                </c:pt>
                <c:pt idx="31">
                  <c:v>78.852220796296109</c:v>
                </c:pt>
                <c:pt idx="32">
                  <c:v>72.402282465662637</c:v>
                </c:pt>
                <c:pt idx="33">
                  <c:v>71.610869784977581</c:v>
                </c:pt>
                <c:pt idx="34">
                  <c:v>78.732347750158311</c:v>
                </c:pt>
                <c:pt idx="35">
                  <c:v>73.970206882448792</c:v>
                </c:pt>
              </c:numCache>
            </c:numRef>
          </c:yVal>
          <c:smooth val="0"/>
          <c:extLst>
            <c:ext xmlns:c16="http://schemas.microsoft.com/office/drawing/2014/chart" uri="{C3380CC4-5D6E-409C-BE32-E72D297353CC}">
              <c16:uniqueId val="{0000000B-0683-45DE-9FC3-A8239FA8B2D7}"/>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A vs B</c:v>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9.2359955362673954E-2"/>
                  <c:y val="-0.1716095919333854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trendlineLbl>
          </c:trendline>
          <c:xVal>
            <c:numRef>
              <c:f>'Pivot reproducibility'!$C$130:$N$130</c:f>
              <c:numCache>
                <c:formatCode>0</c:formatCode>
                <c:ptCount val="12"/>
                <c:pt idx="0">
                  <c:v>98.518518518518519</c:v>
                </c:pt>
                <c:pt idx="1">
                  <c:v>110.73809523809524</c:v>
                </c:pt>
                <c:pt idx="2">
                  <c:v>110.5</c:v>
                </c:pt>
                <c:pt idx="3">
                  <c:v>89.1875</c:v>
                </c:pt>
                <c:pt idx="4">
                  <c:v>89</c:v>
                </c:pt>
                <c:pt idx="5">
                  <c:v>91.416666666666671</c:v>
                </c:pt>
                <c:pt idx="6">
                  <c:v>92.3125</c:v>
                </c:pt>
                <c:pt idx="7">
                  <c:v>107.8125</c:v>
                </c:pt>
                <c:pt idx="8">
                  <c:v>106.77083333333333</c:v>
                </c:pt>
                <c:pt idx="9">
                  <c:v>82.214285714285708</c:v>
                </c:pt>
                <c:pt idx="10">
                  <c:v>100</c:v>
                </c:pt>
                <c:pt idx="11">
                  <c:v>75.214285714285708</c:v>
                </c:pt>
              </c:numCache>
            </c:numRef>
          </c:xVal>
          <c:yVal>
            <c:numRef>
              <c:f>'Pivot reproducibility'!$C$131:$N$131</c:f>
              <c:numCache>
                <c:formatCode>0</c:formatCode>
                <c:ptCount val="12"/>
                <c:pt idx="0">
                  <c:v>95.111111111111114</c:v>
                </c:pt>
                <c:pt idx="1">
                  <c:v>110.66666666666667</c:v>
                </c:pt>
                <c:pt idx="3">
                  <c:v>88.083333333333329</c:v>
                </c:pt>
                <c:pt idx="4">
                  <c:v>89.583333333333329</c:v>
                </c:pt>
                <c:pt idx="5">
                  <c:v>86.583333333333329</c:v>
                </c:pt>
                <c:pt idx="6">
                  <c:v>83.395833333333329</c:v>
                </c:pt>
                <c:pt idx="7">
                  <c:v>106.39583333333333</c:v>
                </c:pt>
                <c:pt idx="8">
                  <c:v>100.75</c:v>
                </c:pt>
                <c:pt idx="9">
                  <c:v>79.642857142857139</c:v>
                </c:pt>
                <c:pt idx="10">
                  <c:v>100</c:v>
                </c:pt>
                <c:pt idx="11">
                  <c:v>77.535714285714292</c:v>
                </c:pt>
              </c:numCache>
            </c:numRef>
          </c:yVal>
          <c:smooth val="0"/>
          <c:extLst>
            <c:ext xmlns:c16="http://schemas.microsoft.com/office/drawing/2014/chart" uri="{C3380CC4-5D6E-409C-BE32-E72D297353CC}">
              <c16:uniqueId val="{00000001-D511-4833-992D-C5E7133390D0}"/>
            </c:ext>
          </c:extLst>
        </c:ser>
        <c:ser>
          <c:idx val="1"/>
          <c:order val="1"/>
          <c:tx>
            <c:v>A vs C</c:v>
          </c:tx>
          <c:spPr>
            <a:ln w="19050"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7.3810296553667179E-2"/>
                  <c:y val="-0.2113530843661235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trendlineLbl>
          </c:trendline>
          <c:xVal>
            <c:numRef>
              <c:f>'Pivot reproducibility'!$C$130:$N$130</c:f>
              <c:numCache>
                <c:formatCode>0</c:formatCode>
                <c:ptCount val="12"/>
                <c:pt idx="0">
                  <c:v>98.518518518518519</c:v>
                </c:pt>
                <c:pt idx="1">
                  <c:v>110.73809523809524</c:v>
                </c:pt>
                <c:pt idx="2">
                  <c:v>110.5</c:v>
                </c:pt>
                <c:pt idx="3">
                  <c:v>89.1875</c:v>
                </c:pt>
                <c:pt idx="4">
                  <c:v>89</c:v>
                </c:pt>
                <c:pt idx="5">
                  <c:v>91.416666666666671</c:v>
                </c:pt>
                <c:pt idx="6">
                  <c:v>92.3125</c:v>
                </c:pt>
                <c:pt idx="7">
                  <c:v>107.8125</c:v>
                </c:pt>
                <c:pt idx="8">
                  <c:v>106.77083333333333</c:v>
                </c:pt>
                <c:pt idx="9">
                  <c:v>82.214285714285708</c:v>
                </c:pt>
                <c:pt idx="10">
                  <c:v>100</c:v>
                </c:pt>
                <c:pt idx="11">
                  <c:v>75.214285714285708</c:v>
                </c:pt>
              </c:numCache>
            </c:numRef>
          </c:xVal>
          <c:yVal>
            <c:numRef>
              <c:f>'Pivot reproducibility'!$C$132:$N$132</c:f>
              <c:numCache>
                <c:formatCode>0</c:formatCode>
                <c:ptCount val="12"/>
                <c:pt idx="0">
                  <c:v>97.89071697658963</c:v>
                </c:pt>
                <c:pt idx="1">
                  <c:v>120.18541590372722</c:v>
                </c:pt>
                <c:pt idx="5">
                  <c:v>98.360751946767166</c:v>
                </c:pt>
                <c:pt idx="6">
                  <c:v>85.398058255513504</c:v>
                </c:pt>
                <c:pt idx="7">
                  <c:v>117.50096416473389</c:v>
                </c:pt>
                <c:pt idx="8">
                  <c:v>105.37400913238525</c:v>
                </c:pt>
                <c:pt idx="9">
                  <c:v>79.667593214246963</c:v>
                </c:pt>
                <c:pt idx="10">
                  <c:v>100</c:v>
                </c:pt>
                <c:pt idx="11">
                  <c:v>80.213703155517578</c:v>
                </c:pt>
              </c:numCache>
            </c:numRef>
          </c:yVal>
          <c:smooth val="0"/>
          <c:extLst>
            <c:ext xmlns:c16="http://schemas.microsoft.com/office/drawing/2014/chart" uri="{C3380CC4-5D6E-409C-BE32-E72D297353CC}">
              <c16:uniqueId val="{00000003-D511-4833-992D-C5E7133390D0}"/>
            </c:ext>
          </c:extLst>
        </c:ser>
        <c:ser>
          <c:idx val="2"/>
          <c:order val="2"/>
          <c:tx>
            <c:v>B vs C</c:v>
          </c:tx>
          <c:spPr>
            <a:ln w="19050" cap="rnd">
              <a:solidFill>
                <a:schemeClr val="accent3"/>
              </a:solid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7.8942161969664179E-2"/>
                  <c:y val="5.748008094837456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6">
                          <a:lumMod val="75000"/>
                        </a:schemeClr>
                      </a:solidFill>
                      <a:latin typeface="+mn-lt"/>
                      <a:ea typeface="+mn-ea"/>
                      <a:cs typeface="+mn-cs"/>
                    </a:defRPr>
                  </a:pPr>
                  <a:endParaRPr lang="en-US"/>
                </a:p>
              </c:txPr>
            </c:trendlineLbl>
          </c:trendline>
          <c:xVal>
            <c:numRef>
              <c:f>'Pivot reproducibility'!$C$131:$N$131</c:f>
              <c:numCache>
                <c:formatCode>0</c:formatCode>
                <c:ptCount val="12"/>
                <c:pt idx="0">
                  <c:v>95.111111111111114</c:v>
                </c:pt>
                <c:pt idx="1">
                  <c:v>110.66666666666667</c:v>
                </c:pt>
                <c:pt idx="3">
                  <c:v>88.083333333333329</c:v>
                </c:pt>
                <c:pt idx="4">
                  <c:v>89.583333333333329</c:v>
                </c:pt>
                <c:pt idx="5">
                  <c:v>86.583333333333329</c:v>
                </c:pt>
                <c:pt idx="6">
                  <c:v>83.395833333333329</c:v>
                </c:pt>
                <c:pt idx="7">
                  <c:v>106.39583333333333</c:v>
                </c:pt>
                <c:pt idx="8">
                  <c:v>100.75</c:v>
                </c:pt>
                <c:pt idx="9">
                  <c:v>79.642857142857139</c:v>
                </c:pt>
                <c:pt idx="10">
                  <c:v>100</c:v>
                </c:pt>
                <c:pt idx="11">
                  <c:v>77.535714285714292</c:v>
                </c:pt>
              </c:numCache>
            </c:numRef>
          </c:xVal>
          <c:yVal>
            <c:numRef>
              <c:f>'Pivot reproducibility'!$C$132:$N$132</c:f>
              <c:numCache>
                <c:formatCode>0</c:formatCode>
                <c:ptCount val="12"/>
                <c:pt idx="0">
                  <c:v>97.89071697658963</c:v>
                </c:pt>
                <c:pt idx="1">
                  <c:v>120.18541590372722</c:v>
                </c:pt>
                <c:pt idx="5">
                  <c:v>98.360751946767166</c:v>
                </c:pt>
                <c:pt idx="6">
                  <c:v>85.398058255513504</c:v>
                </c:pt>
                <c:pt idx="7">
                  <c:v>117.50096416473389</c:v>
                </c:pt>
                <c:pt idx="8">
                  <c:v>105.37400913238525</c:v>
                </c:pt>
                <c:pt idx="9">
                  <c:v>79.667593214246963</c:v>
                </c:pt>
                <c:pt idx="10">
                  <c:v>100</c:v>
                </c:pt>
                <c:pt idx="11">
                  <c:v>80.213703155517578</c:v>
                </c:pt>
              </c:numCache>
            </c:numRef>
          </c:yVal>
          <c:smooth val="0"/>
          <c:extLst>
            <c:ext xmlns:c16="http://schemas.microsoft.com/office/drawing/2014/chart" uri="{C3380CC4-5D6E-409C-BE32-E72D297353CC}">
              <c16:uniqueId val="{00000005-D511-4833-992D-C5E7133390D0}"/>
            </c:ext>
          </c:extLst>
        </c:ser>
        <c:dLbls>
          <c:showLegendKey val="0"/>
          <c:showVal val="0"/>
          <c:showCatName val="0"/>
          <c:showSerName val="0"/>
          <c:showPercent val="0"/>
          <c:showBubbleSize val="0"/>
        </c:dLbls>
        <c:axId val="209856287"/>
        <c:axId val="142631199"/>
      </c:scatterChart>
      <c:valAx>
        <c:axId val="209856287"/>
        <c:scaling>
          <c:orientation val="minMax"/>
          <c:max val="150"/>
          <c:min val="40"/>
        </c:scaling>
        <c:delete val="0"/>
        <c:axPos val="b"/>
        <c:majorGridlines>
          <c:spPr>
            <a:ln w="9525" cap="flat" cmpd="sng" algn="ctr">
              <a:solidFill>
                <a:schemeClr val="tx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631199"/>
        <c:crosses val="autoZero"/>
        <c:crossBetween val="midCat"/>
      </c:valAx>
      <c:valAx>
        <c:axId val="142631199"/>
        <c:scaling>
          <c:orientation val="minMax"/>
          <c:max val="150"/>
          <c:min val="4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85628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reproducibility'!$C$94:$C$129</c:f>
              <c:numCache>
                <c:formatCode>0</c:formatCode>
                <c:ptCount val="36"/>
                <c:pt idx="0">
                  <c:v>99.416666666666671</c:v>
                </c:pt>
                <c:pt idx="1">
                  <c:v>101.25</c:v>
                </c:pt>
                <c:pt idx="2">
                  <c:v>94.333333333333329</c:v>
                </c:pt>
                <c:pt idx="3">
                  <c:v>99</c:v>
                </c:pt>
                <c:pt idx="4">
                  <c:v>96.5</c:v>
                </c:pt>
                <c:pt idx="5">
                  <c:v>104.25</c:v>
                </c:pt>
                <c:pt idx="6">
                  <c:v>98.5</c:v>
                </c:pt>
                <c:pt idx="7">
                  <c:v>101.75</c:v>
                </c:pt>
                <c:pt idx="8">
                  <c:v>95.5</c:v>
                </c:pt>
                <c:pt idx="9">
                  <c:v>99.25</c:v>
                </c:pt>
                <c:pt idx="10">
                  <c:v>95.25</c:v>
                </c:pt>
                <c:pt idx="11">
                  <c:v>97.5</c:v>
                </c:pt>
                <c:pt idx="12">
                  <c:v>94.583333333333329</c:v>
                </c:pt>
                <c:pt idx="13">
                  <c:v>97.125</c:v>
                </c:pt>
                <c:pt idx="14">
                  <c:v>97.375</c:v>
                </c:pt>
                <c:pt idx="15">
                  <c:v>95.75</c:v>
                </c:pt>
                <c:pt idx="16">
                  <c:v>95.625</c:v>
                </c:pt>
                <c:pt idx="17">
                  <c:v>96.25</c:v>
                </c:pt>
                <c:pt idx="18">
                  <c:v>94.375</c:v>
                </c:pt>
                <c:pt idx="19">
                  <c:v>91.625</c:v>
                </c:pt>
                <c:pt idx="20">
                  <c:v>92.75</c:v>
                </c:pt>
                <c:pt idx="21">
                  <c:v>98.875</c:v>
                </c:pt>
                <c:pt idx="22">
                  <c:v>93.125</c:v>
                </c:pt>
                <c:pt idx="23">
                  <c:v>94.083333333333329</c:v>
                </c:pt>
                <c:pt idx="24">
                  <c:v>101.17141215006511</c:v>
                </c:pt>
                <c:pt idx="25">
                  <c:v>102.70034853617351</c:v>
                </c:pt>
                <c:pt idx="26">
                  <c:v>100.30621337890625</c:v>
                </c:pt>
                <c:pt idx="27">
                  <c:v>106.38376363118489</c:v>
                </c:pt>
                <c:pt idx="28">
                  <c:v>100.15450414021809</c:v>
                </c:pt>
                <c:pt idx="29">
                  <c:v>98.387236277262375</c:v>
                </c:pt>
                <c:pt idx="30">
                  <c:v>95.051969528198242</c:v>
                </c:pt>
                <c:pt idx="31">
                  <c:v>96.016450246175125</c:v>
                </c:pt>
                <c:pt idx="32">
                  <c:v>96.899913152058915</c:v>
                </c:pt>
                <c:pt idx="33">
                  <c:v>100.89538828531902</c:v>
                </c:pt>
                <c:pt idx="34">
                  <c:v>88.258336385091141</c:v>
                </c:pt>
                <c:pt idx="35">
                  <c:v>88.463068008422852</c:v>
                </c:pt>
              </c:numCache>
            </c:numRef>
          </c:yVal>
          <c:smooth val="0"/>
          <c:extLst>
            <c:ext xmlns:c16="http://schemas.microsoft.com/office/drawing/2014/chart" uri="{C3380CC4-5D6E-409C-BE32-E72D297353CC}">
              <c16:uniqueId val="{00000000-53AB-4706-A1BA-055DD546E6A6}"/>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reproducibility'!$D$94:$D$129</c:f>
              <c:numCache>
                <c:formatCode>0</c:formatCode>
                <c:ptCount val="36"/>
                <c:pt idx="0">
                  <c:v>118.5</c:v>
                </c:pt>
                <c:pt idx="1">
                  <c:v>113.75</c:v>
                </c:pt>
                <c:pt idx="2">
                  <c:v>111.5</c:v>
                </c:pt>
                <c:pt idx="3">
                  <c:v>117.375</c:v>
                </c:pt>
                <c:pt idx="4">
                  <c:v>108</c:v>
                </c:pt>
                <c:pt idx="5">
                  <c:v>118.5</c:v>
                </c:pt>
                <c:pt idx="6">
                  <c:v>111.5</c:v>
                </c:pt>
                <c:pt idx="7">
                  <c:v>112.375</c:v>
                </c:pt>
                <c:pt idx="8">
                  <c:v>106.875</c:v>
                </c:pt>
                <c:pt idx="9">
                  <c:v>107.375</c:v>
                </c:pt>
                <c:pt idx="10">
                  <c:v>105.25</c:v>
                </c:pt>
                <c:pt idx="11">
                  <c:v>103.625</c:v>
                </c:pt>
                <c:pt idx="12">
                  <c:v>106</c:v>
                </c:pt>
                <c:pt idx="13">
                  <c:v>107</c:v>
                </c:pt>
                <c:pt idx="14">
                  <c:v>110.625</c:v>
                </c:pt>
                <c:pt idx="15">
                  <c:v>107.75</c:v>
                </c:pt>
                <c:pt idx="16">
                  <c:v>112.25</c:v>
                </c:pt>
                <c:pt idx="17">
                  <c:v>114.25</c:v>
                </c:pt>
                <c:pt idx="18">
                  <c:v>112.75</c:v>
                </c:pt>
                <c:pt idx="19">
                  <c:v>113.375</c:v>
                </c:pt>
                <c:pt idx="20">
                  <c:v>110.125</c:v>
                </c:pt>
                <c:pt idx="21">
                  <c:v>112.5</c:v>
                </c:pt>
                <c:pt idx="22">
                  <c:v>110.125</c:v>
                </c:pt>
                <c:pt idx="23">
                  <c:v>110.75</c:v>
                </c:pt>
                <c:pt idx="24">
                  <c:v>113.34939575195313</c:v>
                </c:pt>
                <c:pt idx="25">
                  <c:v>117.13957214355469</c:v>
                </c:pt>
                <c:pt idx="26">
                  <c:v>114.13463973999023</c:v>
                </c:pt>
                <c:pt idx="27">
                  <c:v>126.62436294555664</c:v>
                </c:pt>
                <c:pt idx="28">
                  <c:v>118.38784599304199</c:v>
                </c:pt>
                <c:pt idx="29">
                  <c:v>124.03665351867676</c:v>
                </c:pt>
                <c:pt idx="30">
                  <c:v>118.04048538208008</c:v>
                </c:pt>
                <c:pt idx="31">
                  <c:v>120.84646987915039</c:v>
                </c:pt>
                <c:pt idx="32">
                  <c:v>114.07131385803223</c:v>
                </c:pt>
                <c:pt idx="33">
                  <c:v>128.02652359008789</c:v>
                </c:pt>
                <c:pt idx="34">
                  <c:v>126.19266510009766</c:v>
                </c:pt>
                <c:pt idx="35">
                  <c:v>121.37506294250488</c:v>
                </c:pt>
              </c:numCache>
            </c:numRef>
          </c:yVal>
          <c:smooth val="0"/>
          <c:extLst>
            <c:ext xmlns:c16="http://schemas.microsoft.com/office/drawing/2014/chart" uri="{C3380CC4-5D6E-409C-BE32-E72D297353CC}">
              <c16:uniqueId val="{00000001-53AB-4706-A1BA-055DD546E6A6}"/>
            </c:ext>
          </c:extLst>
        </c:ser>
        <c:ser>
          <c:idx val="2"/>
          <c:order val="2"/>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reproducibility'!$E$94:$E$129</c:f>
              <c:numCache>
                <c:formatCode>0</c:formatCode>
                <c:ptCount val="36"/>
                <c:pt idx="0">
                  <c:v>122.75</c:v>
                </c:pt>
                <c:pt idx="1">
                  <c:v>115</c:v>
                </c:pt>
                <c:pt idx="2">
                  <c:v>105</c:v>
                </c:pt>
                <c:pt idx="3">
                  <c:v>117.25</c:v>
                </c:pt>
                <c:pt idx="4">
                  <c:v>107</c:v>
                </c:pt>
                <c:pt idx="5">
                  <c:v>120.25</c:v>
                </c:pt>
                <c:pt idx="6">
                  <c:v>110.75</c:v>
                </c:pt>
                <c:pt idx="7">
                  <c:v>106.75</c:v>
                </c:pt>
                <c:pt idx="8">
                  <c:v>104</c:v>
                </c:pt>
                <c:pt idx="9">
                  <c:v>100.75</c:v>
                </c:pt>
                <c:pt idx="10">
                  <c:v>108</c:v>
                </c:pt>
                <c:pt idx="11">
                  <c:v>108.5</c:v>
                </c:pt>
              </c:numCache>
            </c:numRef>
          </c:yVal>
          <c:smooth val="0"/>
          <c:extLst>
            <c:ext xmlns:c16="http://schemas.microsoft.com/office/drawing/2014/chart" uri="{C3380CC4-5D6E-409C-BE32-E72D297353CC}">
              <c16:uniqueId val="{00000002-53AB-4706-A1BA-055DD546E6A6}"/>
            </c:ext>
          </c:extLst>
        </c:ser>
        <c:ser>
          <c:idx val="3"/>
          <c:order val="3"/>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reproducibility'!$F$94:$F$129</c:f>
              <c:numCache>
                <c:formatCode>0</c:formatCode>
                <c:ptCount val="36"/>
                <c:pt idx="0">
                  <c:v>87.75</c:v>
                </c:pt>
                <c:pt idx="1">
                  <c:v>85</c:v>
                </c:pt>
                <c:pt idx="2">
                  <c:v>88.5</c:v>
                </c:pt>
                <c:pt idx="3">
                  <c:v>92</c:v>
                </c:pt>
                <c:pt idx="4">
                  <c:v>90.25</c:v>
                </c:pt>
                <c:pt idx="5">
                  <c:v>95.25</c:v>
                </c:pt>
                <c:pt idx="6">
                  <c:v>91</c:v>
                </c:pt>
                <c:pt idx="7">
                  <c:v>93</c:v>
                </c:pt>
                <c:pt idx="8">
                  <c:v>85</c:v>
                </c:pt>
                <c:pt idx="9">
                  <c:v>88.75</c:v>
                </c:pt>
                <c:pt idx="10">
                  <c:v>86</c:v>
                </c:pt>
                <c:pt idx="11">
                  <c:v>87.75</c:v>
                </c:pt>
                <c:pt idx="12">
                  <c:v>82.5</c:v>
                </c:pt>
                <c:pt idx="13">
                  <c:v>88</c:v>
                </c:pt>
                <c:pt idx="14">
                  <c:v>91.75</c:v>
                </c:pt>
                <c:pt idx="15">
                  <c:v>86.75</c:v>
                </c:pt>
                <c:pt idx="16">
                  <c:v>91.5</c:v>
                </c:pt>
                <c:pt idx="17">
                  <c:v>91</c:v>
                </c:pt>
                <c:pt idx="18">
                  <c:v>83.75</c:v>
                </c:pt>
                <c:pt idx="19">
                  <c:v>88.75</c:v>
                </c:pt>
                <c:pt idx="20">
                  <c:v>82.75</c:v>
                </c:pt>
                <c:pt idx="21">
                  <c:v>93.75</c:v>
                </c:pt>
                <c:pt idx="22">
                  <c:v>87</c:v>
                </c:pt>
                <c:pt idx="23">
                  <c:v>89.5</c:v>
                </c:pt>
              </c:numCache>
            </c:numRef>
          </c:yVal>
          <c:smooth val="0"/>
          <c:extLst>
            <c:ext xmlns:c16="http://schemas.microsoft.com/office/drawing/2014/chart" uri="{C3380CC4-5D6E-409C-BE32-E72D297353CC}">
              <c16:uniqueId val="{00000003-53AB-4706-A1BA-055DD546E6A6}"/>
            </c:ext>
          </c:extLst>
        </c:ser>
        <c:ser>
          <c:idx val="4"/>
          <c:order val="4"/>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reproducibility'!$G$94:$G$129</c:f>
              <c:numCache>
                <c:formatCode>0</c:formatCode>
                <c:ptCount val="36"/>
                <c:pt idx="0">
                  <c:v>89.25</c:v>
                </c:pt>
                <c:pt idx="1">
                  <c:v>88.75</c:v>
                </c:pt>
                <c:pt idx="2">
                  <c:v>89</c:v>
                </c:pt>
                <c:pt idx="12">
                  <c:v>85.75</c:v>
                </c:pt>
                <c:pt idx="17">
                  <c:v>95</c:v>
                </c:pt>
                <c:pt idx="23">
                  <c:v>88</c:v>
                </c:pt>
              </c:numCache>
            </c:numRef>
          </c:yVal>
          <c:smooth val="0"/>
          <c:extLst>
            <c:ext xmlns:c16="http://schemas.microsoft.com/office/drawing/2014/chart" uri="{C3380CC4-5D6E-409C-BE32-E72D297353CC}">
              <c16:uniqueId val="{00000004-53AB-4706-A1BA-055DD546E6A6}"/>
            </c:ext>
          </c:extLst>
        </c:ser>
        <c:ser>
          <c:idx val="5"/>
          <c:order val="5"/>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reproducibility'!$H$94:$H$129</c:f>
              <c:numCache>
                <c:formatCode>0</c:formatCode>
                <c:ptCount val="36"/>
                <c:pt idx="0">
                  <c:v>94.5</c:v>
                </c:pt>
                <c:pt idx="1">
                  <c:v>88.75</c:v>
                </c:pt>
                <c:pt idx="2">
                  <c:v>91</c:v>
                </c:pt>
                <c:pt idx="12">
                  <c:v>85.25</c:v>
                </c:pt>
                <c:pt idx="17">
                  <c:v>88.5</c:v>
                </c:pt>
                <c:pt idx="23">
                  <c:v>86</c:v>
                </c:pt>
                <c:pt idx="24">
                  <c:v>95.316080093383789</c:v>
                </c:pt>
                <c:pt idx="25">
                  <c:v>99.162359237670898</c:v>
                </c:pt>
                <c:pt idx="26">
                  <c:v>95.255691528320313</c:v>
                </c:pt>
                <c:pt idx="27">
                  <c:v>97.776737213134766</c:v>
                </c:pt>
                <c:pt idx="28">
                  <c:v>99.852785110473633</c:v>
                </c:pt>
                <c:pt idx="29">
                  <c:v>102.46991348266602</c:v>
                </c:pt>
                <c:pt idx="30">
                  <c:v>101.7116756439209</c:v>
                </c:pt>
                <c:pt idx="31">
                  <c:v>101.28041839599609</c:v>
                </c:pt>
                <c:pt idx="32">
                  <c:v>95.300863265991211</c:v>
                </c:pt>
                <c:pt idx="33">
                  <c:v>100.58390235900879</c:v>
                </c:pt>
                <c:pt idx="34">
                  <c:v>95.992252349853516</c:v>
                </c:pt>
                <c:pt idx="35">
                  <c:v>95.626344680786133</c:v>
                </c:pt>
              </c:numCache>
            </c:numRef>
          </c:yVal>
          <c:smooth val="0"/>
          <c:extLst>
            <c:ext xmlns:c16="http://schemas.microsoft.com/office/drawing/2014/chart" uri="{C3380CC4-5D6E-409C-BE32-E72D297353CC}">
              <c16:uniqueId val="{00000005-53AB-4706-A1BA-055DD546E6A6}"/>
            </c:ext>
          </c:extLst>
        </c:ser>
        <c:ser>
          <c:idx val="6"/>
          <c:order val="6"/>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reproducibility'!$I$94:$I$129</c:f>
              <c:numCache>
                <c:formatCode>0</c:formatCode>
                <c:ptCount val="36"/>
                <c:pt idx="0">
                  <c:v>92</c:v>
                </c:pt>
                <c:pt idx="1">
                  <c:v>92</c:v>
                </c:pt>
                <c:pt idx="2">
                  <c:v>90</c:v>
                </c:pt>
                <c:pt idx="3">
                  <c:v>94</c:v>
                </c:pt>
                <c:pt idx="4">
                  <c:v>88.5</c:v>
                </c:pt>
                <c:pt idx="5">
                  <c:v>95.75</c:v>
                </c:pt>
                <c:pt idx="6">
                  <c:v>93</c:v>
                </c:pt>
                <c:pt idx="7">
                  <c:v>95.75</c:v>
                </c:pt>
                <c:pt idx="8">
                  <c:v>91.75</c:v>
                </c:pt>
                <c:pt idx="9">
                  <c:v>94.75</c:v>
                </c:pt>
                <c:pt idx="10">
                  <c:v>90</c:v>
                </c:pt>
                <c:pt idx="11">
                  <c:v>90.25</c:v>
                </c:pt>
                <c:pt idx="12">
                  <c:v>77.25</c:v>
                </c:pt>
                <c:pt idx="13">
                  <c:v>81.75</c:v>
                </c:pt>
                <c:pt idx="14">
                  <c:v>83.5</c:v>
                </c:pt>
                <c:pt idx="15">
                  <c:v>81.75</c:v>
                </c:pt>
                <c:pt idx="16">
                  <c:v>87.5</c:v>
                </c:pt>
                <c:pt idx="17">
                  <c:v>93</c:v>
                </c:pt>
                <c:pt idx="18">
                  <c:v>85.75</c:v>
                </c:pt>
                <c:pt idx="19">
                  <c:v>80.75</c:v>
                </c:pt>
                <c:pt idx="20">
                  <c:v>76.75</c:v>
                </c:pt>
                <c:pt idx="21">
                  <c:v>86.25</c:v>
                </c:pt>
                <c:pt idx="22">
                  <c:v>82.25</c:v>
                </c:pt>
                <c:pt idx="23">
                  <c:v>84.25</c:v>
                </c:pt>
                <c:pt idx="24">
                  <c:v>78.002321243286133</c:v>
                </c:pt>
                <c:pt idx="25">
                  <c:v>83.241048812866211</c:v>
                </c:pt>
                <c:pt idx="26">
                  <c:v>80.321386337280273</c:v>
                </c:pt>
                <c:pt idx="27">
                  <c:v>90.096685409545898</c:v>
                </c:pt>
                <c:pt idx="28">
                  <c:v>88.041112899780273</c:v>
                </c:pt>
                <c:pt idx="29">
                  <c:v>86.828855514526367</c:v>
                </c:pt>
                <c:pt idx="30">
                  <c:v>83.096185684204102</c:v>
                </c:pt>
                <c:pt idx="31">
                  <c:v>92.63707160949707</c:v>
                </c:pt>
                <c:pt idx="32">
                  <c:v>84.132461547851563</c:v>
                </c:pt>
                <c:pt idx="33">
                  <c:v>89.682538986206055</c:v>
                </c:pt>
                <c:pt idx="34">
                  <c:v>84.986743927001953</c:v>
                </c:pt>
                <c:pt idx="35">
                  <c:v>83.710287094116211</c:v>
                </c:pt>
              </c:numCache>
            </c:numRef>
          </c:yVal>
          <c:smooth val="0"/>
          <c:extLst>
            <c:ext xmlns:c16="http://schemas.microsoft.com/office/drawing/2014/chart" uri="{C3380CC4-5D6E-409C-BE32-E72D297353CC}">
              <c16:uniqueId val="{00000006-53AB-4706-A1BA-055DD546E6A6}"/>
            </c:ext>
          </c:extLst>
        </c:ser>
        <c:ser>
          <c:idx val="7"/>
          <c:order val="7"/>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reproducibility'!$J$94:$J$129</c:f>
              <c:numCache>
                <c:formatCode>0</c:formatCode>
                <c:ptCount val="36"/>
                <c:pt idx="0">
                  <c:v>113.25</c:v>
                </c:pt>
                <c:pt idx="1">
                  <c:v>105.75</c:v>
                </c:pt>
                <c:pt idx="2">
                  <c:v>106.5</c:v>
                </c:pt>
                <c:pt idx="3">
                  <c:v>114.25</c:v>
                </c:pt>
                <c:pt idx="4">
                  <c:v>107.5</c:v>
                </c:pt>
                <c:pt idx="5">
                  <c:v>114</c:v>
                </c:pt>
                <c:pt idx="6">
                  <c:v>108.25</c:v>
                </c:pt>
                <c:pt idx="7">
                  <c:v>108</c:v>
                </c:pt>
                <c:pt idx="8">
                  <c:v>103.5</c:v>
                </c:pt>
                <c:pt idx="9">
                  <c:v>103</c:v>
                </c:pt>
                <c:pt idx="10">
                  <c:v>106.25</c:v>
                </c:pt>
                <c:pt idx="11">
                  <c:v>103.5</c:v>
                </c:pt>
                <c:pt idx="12">
                  <c:v>101</c:v>
                </c:pt>
                <c:pt idx="13">
                  <c:v>101.5</c:v>
                </c:pt>
                <c:pt idx="14">
                  <c:v>105</c:v>
                </c:pt>
                <c:pt idx="15">
                  <c:v>102.75</c:v>
                </c:pt>
                <c:pt idx="16">
                  <c:v>105.25</c:v>
                </c:pt>
                <c:pt idx="17">
                  <c:v>109.75</c:v>
                </c:pt>
                <c:pt idx="18">
                  <c:v>108.5</c:v>
                </c:pt>
                <c:pt idx="19">
                  <c:v>107.75</c:v>
                </c:pt>
                <c:pt idx="20">
                  <c:v>106</c:v>
                </c:pt>
                <c:pt idx="21">
                  <c:v>110.25</c:v>
                </c:pt>
                <c:pt idx="22">
                  <c:v>109.5</c:v>
                </c:pt>
                <c:pt idx="23">
                  <c:v>109.5</c:v>
                </c:pt>
                <c:pt idx="24">
                  <c:v>108.33021926879883</c:v>
                </c:pt>
                <c:pt idx="25">
                  <c:v>118.81156158447266</c:v>
                </c:pt>
                <c:pt idx="26">
                  <c:v>115.19501876831055</c:v>
                </c:pt>
                <c:pt idx="27">
                  <c:v>120.1485424041748</c:v>
                </c:pt>
                <c:pt idx="28">
                  <c:v>115.99078559875488</c:v>
                </c:pt>
                <c:pt idx="29">
                  <c:v>119.26396751403809</c:v>
                </c:pt>
                <c:pt idx="30">
                  <c:v>119.62172317504883</c:v>
                </c:pt>
                <c:pt idx="31">
                  <c:v>125.87145805358887</c:v>
                </c:pt>
                <c:pt idx="32">
                  <c:v>114.58205223083496</c:v>
                </c:pt>
                <c:pt idx="33">
                  <c:v>121.19309425354004</c:v>
                </c:pt>
                <c:pt idx="34">
                  <c:v>114.7874641418457</c:v>
                </c:pt>
                <c:pt idx="35">
                  <c:v>116.21568298339844</c:v>
                </c:pt>
              </c:numCache>
            </c:numRef>
          </c:yVal>
          <c:smooth val="0"/>
          <c:extLst>
            <c:ext xmlns:c16="http://schemas.microsoft.com/office/drawing/2014/chart" uri="{C3380CC4-5D6E-409C-BE32-E72D297353CC}">
              <c16:uniqueId val="{00000007-53AB-4706-A1BA-055DD546E6A6}"/>
            </c:ext>
          </c:extLst>
        </c:ser>
        <c:ser>
          <c:idx val="8"/>
          <c:order val="8"/>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reproducibility'!$K$94:$K$129</c:f>
              <c:numCache>
                <c:formatCode>0</c:formatCode>
                <c:ptCount val="36"/>
                <c:pt idx="0">
                  <c:v>108</c:v>
                </c:pt>
                <c:pt idx="1">
                  <c:v>110</c:v>
                </c:pt>
                <c:pt idx="2">
                  <c:v>104.75</c:v>
                </c:pt>
                <c:pt idx="3">
                  <c:v>107.75</c:v>
                </c:pt>
                <c:pt idx="4">
                  <c:v>103.5</c:v>
                </c:pt>
                <c:pt idx="5">
                  <c:v>106.5</c:v>
                </c:pt>
                <c:pt idx="6">
                  <c:v>105.5</c:v>
                </c:pt>
                <c:pt idx="7">
                  <c:v>112.5</c:v>
                </c:pt>
                <c:pt idx="8">
                  <c:v>104.25</c:v>
                </c:pt>
                <c:pt idx="9">
                  <c:v>111.75</c:v>
                </c:pt>
                <c:pt idx="10">
                  <c:v>102.75</c:v>
                </c:pt>
                <c:pt idx="11">
                  <c:v>104</c:v>
                </c:pt>
                <c:pt idx="12">
                  <c:v>100.25</c:v>
                </c:pt>
                <c:pt idx="13">
                  <c:v>100.5</c:v>
                </c:pt>
                <c:pt idx="14">
                  <c:v>101</c:v>
                </c:pt>
                <c:pt idx="15">
                  <c:v>100.25</c:v>
                </c:pt>
                <c:pt idx="16">
                  <c:v>101.5</c:v>
                </c:pt>
                <c:pt idx="17">
                  <c:v>103.5</c:v>
                </c:pt>
                <c:pt idx="18">
                  <c:v>101.25</c:v>
                </c:pt>
                <c:pt idx="19">
                  <c:v>98.75</c:v>
                </c:pt>
                <c:pt idx="20">
                  <c:v>99.75</c:v>
                </c:pt>
                <c:pt idx="21">
                  <c:v>101.25</c:v>
                </c:pt>
                <c:pt idx="22">
                  <c:v>99.75</c:v>
                </c:pt>
                <c:pt idx="23">
                  <c:v>101.25</c:v>
                </c:pt>
                <c:pt idx="24">
                  <c:v>106.88759231567383</c:v>
                </c:pt>
                <c:pt idx="25">
                  <c:v>110.67204666137695</c:v>
                </c:pt>
                <c:pt idx="26">
                  <c:v>103.7840747833252</c:v>
                </c:pt>
                <c:pt idx="27">
                  <c:v>111.74190521240234</c:v>
                </c:pt>
                <c:pt idx="28">
                  <c:v>98.484773635864258</c:v>
                </c:pt>
                <c:pt idx="29">
                  <c:v>109.53887748718262</c:v>
                </c:pt>
                <c:pt idx="30">
                  <c:v>100.11125373840332</c:v>
                </c:pt>
                <c:pt idx="31">
                  <c:v>105.47141075134277</c:v>
                </c:pt>
                <c:pt idx="32">
                  <c:v>105.89458084106445</c:v>
                </c:pt>
                <c:pt idx="33">
                  <c:v>112.41485977172852</c:v>
                </c:pt>
                <c:pt idx="34">
                  <c:v>97.484157562255859</c:v>
                </c:pt>
                <c:pt idx="35">
                  <c:v>102.00257682800293</c:v>
                </c:pt>
              </c:numCache>
            </c:numRef>
          </c:yVal>
          <c:smooth val="0"/>
          <c:extLst>
            <c:ext xmlns:c16="http://schemas.microsoft.com/office/drawing/2014/chart" uri="{C3380CC4-5D6E-409C-BE32-E72D297353CC}">
              <c16:uniqueId val="{00000008-53AB-4706-A1BA-055DD546E6A6}"/>
            </c:ext>
          </c:extLst>
        </c:ser>
        <c:ser>
          <c:idx val="9"/>
          <c:order val="9"/>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reproducibility'!$L$94:$L$129</c:f>
              <c:numCache>
                <c:formatCode>0</c:formatCode>
                <c:ptCount val="36"/>
                <c:pt idx="0">
                  <c:v>86.75</c:v>
                </c:pt>
                <c:pt idx="1">
                  <c:v>79</c:v>
                </c:pt>
                <c:pt idx="2">
                  <c:v>78.75</c:v>
                </c:pt>
                <c:pt idx="4">
                  <c:v>85.5</c:v>
                </c:pt>
                <c:pt idx="6">
                  <c:v>83.5</c:v>
                </c:pt>
                <c:pt idx="8">
                  <c:v>76</c:v>
                </c:pt>
                <c:pt idx="10">
                  <c:v>86</c:v>
                </c:pt>
                <c:pt idx="12">
                  <c:v>79.25</c:v>
                </c:pt>
                <c:pt idx="14">
                  <c:v>86.5</c:v>
                </c:pt>
                <c:pt idx="15">
                  <c:v>77</c:v>
                </c:pt>
                <c:pt idx="17">
                  <c:v>82</c:v>
                </c:pt>
                <c:pt idx="19">
                  <c:v>81.75</c:v>
                </c:pt>
                <c:pt idx="20">
                  <c:v>74.75</c:v>
                </c:pt>
                <c:pt idx="23">
                  <c:v>76.25</c:v>
                </c:pt>
                <c:pt idx="27">
                  <c:v>78.747274398803711</c:v>
                </c:pt>
                <c:pt idx="28">
                  <c:v>85.348306655883789</c:v>
                </c:pt>
                <c:pt idx="29">
                  <c:v>86.131834030151367</c:v>
                </c:pt>
                <c:pt idx="30">
                  <c:v>80.407617568969727</c:v>
                </c:pt>
                <c:pt idx="31">
                  <c:v>80.784255981445313</c:v>
                </c:pt>
                <c:pt idx="32">
                  <c:v>70.038265228271484</c:v>
                </c:pt>
                <c:pt idx="33">
                  <c:v>77.724071502685547</c:v>
                </c:pt>
                <c:pt idx="34">
                  <c:v>79.456445693969727</c:v>
                </c:pt>
                <c:pt idx="35">
                  <c:v>78.370267868041992</c:v>
                </c:pt>
              </c:numCache>
            </c:numRef>
          </c:yVal>
          <c:smooth val="0"/>
          <c:extLst>
            <c:ext xmlns:c16="http://schemas.microsoft.com/office/drawing/2014/chart" uri="{C3380CC4-5D6E-409C-BE32-E72D297353CC}">
              <c16:uniqueId val="{00000009-53AB-4706-A1BA-055DD546E6A6}"/>
            </c:ext>
          </c:extLst>
        </c:ser>
        <c:ser>
          <c:idx val="10"/>
          <c:order val="10"/>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reproducibility'!$M$94:$M$129</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A-53AB-4706-A1BA-055DD546E6A6}"/>
            </c:ext>
          </c:extLst>
        </c:ser>
        <c:ser>
          <c:idx val="11"/>
          <c:order val="11"/>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reproducibility'!$N$94:$N$129</c:f>
              <c:numCache>
                <c:formatCode>0</c:formatCode>
                <c:ptCount val="36"/>
                <c:pt idx="0">
                  <c:v>75.75</c:v>
                </c:pt>
                <c:pt idx="1">
                  <c:v>68.5</c:v>
                </c:pt>
                <c:pt idx="2">
                  <c:v>71.25</c:v>
                </c:pt>
                <c:pt idx="4">
                  <c:v>79</c:v>
                </c:pt>
                <c:pt idx="6">
                  <c:v>80.25</c:v>
                </c:pt>
                <c:pt idx="8">
                  <c:v>74.25</c:v>
                </c:pt>
                <c:pt idx="10">
                  <c:v>77.5</c:v>
                </c:pt>
                <c:pt idx="12">
                  <c:v>77</c:v>
                </c:pt>
                <c:pt idx="14">
                  <c:v>79.5</c:v>
                </c:pt>
                <c:pt idx="15">
                  <c:v>78.25</c:v>
                </c:pt>
                <c:pt idx="17">
                  <c:v>79.75</c:v>
                </c:pt>
                <c:pt idx="19">
                  <c:v>77.5</c:v>
                </c:pt>
                <c:pt idx="20">
                  <c:v>76.5</c:v>
                </c:pt>
                <c:pt idx="23">
                  <c:v>74.25</c:v>
                </c:pt>
                <c:pt idx="27">
                  <c:v>78.950393676757813</c:v>
                </c:pt>
                <c:pt idx="28">
                  <c:v>89.861175537109375</c:v>
                </c:pt>
                <c:pt idx="29">
                  <c:v>82.116786956787109</c:v>
                </c:pt>
                <c:pt idx="30">
                  <c:v>78.453987121582031</c:v>
                </c:pt>
                <c:pt idx="31">
                  <c:v>83.166549682617188</c:v>
                </c:pt>
                <c:pt idx="32">
                  <c:v>76.670093536376953</c:v>
                </c:pt>
                <c:pt idx="33">
                  <c:v>80.501258850097656</c:v>
                </c:pt>
                <c:pt idx="34">
                  <c:v>76.751565933227539</c:v>
                </c:pt>
                <c:pt idx="35">
                  <c:v>75.451517105102539</c:v>
                </c:pt>
              </c:numCache>
            </c:numRef>
          </c:yVal>
          <c:smooth val="0"/>
          <c:extLst>
            <c:ext xmlns:c16="http://schemas.microsoft.com/office/drawing/2014/chart" uri="{C3380CC4-5D6E-409C-BE32-E72D297353CC}">
              <c16:uniqueId val="{0000000B-53AB-4706-A1BA-055DD546E6A6}"/>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A vs B</c:v>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31604220365997926"/>
                  <c:y val="-1.1251093613298338E-2"/>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 reproducibility'!$C$194:$N$194</c:f>
              <c:numCache>
                <c:formatCode>0</c:formatCode>
                <c:ptCount val="12"/>
                <c:pt idx="0">
                  <c:v>92.3198447231877</c:v>
                </c:pt>
                <c:pt idx="1">
                  <c:v>104.19791467743272</c:v>
                </c:pt>
                <c:pt idx="2">
                  <c:v>103.56408892845474</c:v>
                </c:pt>
                <c:pt idx="3">
                  <c:v>83.581343594518856</c:v>
                </c:pt>
                <c:pt idx="4">
                  <c:v>82.761635849344671</c:v>
                </c:pt>
                <c:pt idx="5">
                  <c:v>85.018442178346717</c:v>
                </c:pt>
                <c:pt idx="6">
                  <c:v>86.485221107410396</c:v>
                </c:pt>
                <c:pt idx="7">
                  <c:v>101.04919827862096</c:v>
                </c:pt>
                <c:pt idx="8">
                  <c:v>100</c:v>
                </c:pt>
                <c:pt idx="9">
                  <c:v>77.953834869018834</c:v>
                </c:pt>
                <c:pt idx="10">
                  <c:v>93.737613239250024</c:v>
                </c:pt>
                <c:pt idx="11">
                  <c:v>71.353482100532318</c:v>
                </c:pt>
              </c:numCache>
            </c:numRef>
          </c:xVal>
          <c:yVal>
            <c:numRef>
              <c:f>'Pivot reproducibility'!$C$195:$N$195</c:f>
              <c:numCache>
                <c:formatCode>0</c:formatCode>
                <c:ptCount val="12"/>
                <c:pt idx="0">
                  <c:v>94.41916924835509</c:v>
                </c:pt>
                <c:pt idx="1">
                  <c:v>109.80465934578031</c:v>
                </c:pt>
                <c:pt idx="3">
                  <c:v>87.421229331221753</c:v>
                </c:pt>
                <c:pt idx="4">
                  <c:v>88.07905982047923</c:v>
                </c:pt>
                <c:pt idx="5">
                  <c:v>85.160974821846807</c:v>
                </c:pt>
                <c:pt idx="6">
                  <c:v>82.744923257379767</c:v>
                </c:pt>
                <c:pt idx="7">
                  <c:v>105.60684166385931</c:v>
                </c:pt>
                <c:pt idx="8">
                  <c:v>100</c:v>
                </c:pt>
                <c:pt idx="9">
                  <c:v>79.108823154857305</c:v>
                </c:pt>
                <c:pt idx="10">
                  <c:v>99.268127718718915</c:v>
                </c:pt>
                <c:pt idx="11">
                  <c:v>77.019275655912082</c:v>
                </c:pt>
              </c:numCache>
            </c:numRef>
          </c:yVal>
          <c:smooth val="0"/>
          <c:extLst>
            <c:ext xmlns:c16="http://schemas.microsoft.com/office/drawing/2014/chart" uri="{C3380CC4-5D6E-409C-BE32-E72D297353CC}">
              <c16:uniqueId val="{00000001-57C8-492C-B4B5-0B689F347410}"/>
            </c:ext>
          </c:extLst>
        </c:ser>
        <c:ser>
          <c:idx val="1"/>
          <c:order val="1"/>
          <c:tx>
            <c:v>A vs C</c:v>
          </c:tx>
          <c:spPr>
            <a:ln w="19050"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30555243936292409"/>
                  <c:y val="0.43254082822980461"/>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 reproducibility'!$C$194:$N$194</c:f>
              <c:numCache>
                <c:formatCode>0</c:formatCode>
                <c:ptCount val="12"/>
                <c:pt idx="0">
                  <c:v>92.3198447231877</c:v>
                </c:pt>
                <c:pt idx="1">
                  <c:v>104.19791467743272</c:v>
                </c:pt>
                <c:pt idx="2">
                  <c:v>103.56408892845474</c:v>
                </c:pt>
                <c:pt idx="3">
                  <c:v>83.581343594518856</c:v>
                </c:pt>
                <c:pt idx="4">
                  <c:v>82.761635849344671</c:v>
                </c:pt>
                <c:pt idx="5">
                  <c:v>85.018442178346717</c:v>
                </c:pt>
                <c:pt idx="6">
                  <c:v>86.485221107410396</c:v>
                </c:pt>
                <c:pt idx="7">
                  <c:v>101.04919827862096</c:v>
                </c:pt>
                <c:pt idx="8">
                  <c:v>100</c:v>
                </c:pt>
                <c:pt idx="9">
                  <c:v>77.953834869018834</c:v>
                </c:pt>
                <c:pt idx="10">
                  <c:v>93.737613239250024</c:v>
                </c:pt>
                <c:pt idx="11">
                  <c:v>71.353482100532318</c:v>
                </c:pt>
              </c:numCache>
            </c:numRef>
          </c:xVal>
          <c:yVal>
            <c:numRef>
              <c:f>'Pivot reproducibility'!$C$196:$N$196</c:f>
              <c:numCache>
                <c:formatCode>0</c:formatCode>
                <c:ptCount val="12"/>
                <c:pt idx="0">
                  <c:v>92.943406217326398</c:v>
                </c:pt>
                <c:pt idx="1">
                  <c:v>114.26359029992214</c:v>
                </c:pt>
                <c:pt idx="5">
                  <c:v>93.525839260200158</c:v>
                </c:pt>
                <c:pt idx="6">
                  <c:v>81.182096308881981</c:v>
                </c:pt>
                <c:pt idx="7">
                  <c:v>111.7002642905</c:v>
                </c:pt>
                <c:pt idx="8">
                  <c:v>100</c:v>
                </c:pt>
                <c:pt idx="9">
                  <c:v>76.255071207035854</c:v>
                </c:pt>
                <c:pt idx="10">
                  <c:v>95.108166516622092</c:v>
                </c:pt>
                <c:pt idx="11">
                  <c:v>76.755397369162651</c:v>
                </c:pt>
              </c:numCache>
            </c:numRef>
          </c:yVal>
          <c:smooth val="0"/>
          <c:extLst>
            <c:ext xmlns:c16="http://schemas.microsoft.com/office/drawing/2014/chart" uri="{C3380CC4-5D6E-409C-BE32-E72D297353CC}">
              <c16:uniqueId val="{00000003-57C8-492C-B4B5-0B689F347410}"/>
            </c:ext>
          </c:extLst>
        </c:ser>
        <c:ser>
          <c:idx val="2"/>
          <c:order val="2"/>
          <c:tx>
            <c:v>B vs C</c:v>
          </c:tx>
          <c:spPr>
            <a:ln w="19050" cap="rnd">
              <a:solidFill>
                <a:schemeClr val="accent3"/>
              </a:solid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35460915685505923"/>
                  <c:y val="0.16666666666666666"/>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 reproducibility'!$C$195:$N$195</c:f>
              <c:numCache>
                <c:formatCode>0</c:formatCode>
                <c:ptCount val="12"/>
                <c:pt idx="0">
                  <c:v>94.41916924835509</c:v>
                </c:pt>
                <c:pt idx="1">
                  <c:v>109.80465934578031</c:v>
                </c:pt>
                <c:pt idx="3">
                  <c:v>87.421229331221753</c:v>
                </c:pt>
                <c:pt idx="4">
                  <c:v>88.07905982047923</c:v>
                </c:pt>
                <c:pt idx="5">
                  <c:v>85.160974821846807</c:v>
                </c:pt>
                <c:pt idx="6">
                  <c:v>82.744923257379767</c:v>
                </c:pt>
                <c:pt idx="7">
                  <c:v>105.60684166385931</c:v>
                </c:pt>
                <c:pt idx="8">
                  <c:v>100</c:v>
                </c:pt>
                <c:pt idx="9">
                  <c:v>79.108823154857305</c:v>
                </c:pt>
                <c:pt idx="10">
                  <c:v>99.268127718718915</c:v>
                </c:pt>
                <c:pt idx="11">
                  <c:v>77.019275655912082</c:v>
                </c:pt>
              </c:numCache>
            </c:numRef>
          </c:xVal>
          <c:yVal>
            <c:numRef>
              <c:f>'Pivot reproducibility'!$C$196:$N$196</c:f>
              <c:numCache>
                <c:formatCode>0</c:formatCode>
                <c:ptCount val="12"/>
                <c:pt idx="0">
                  <c:v>92.943406217326398</c:v>
                </c:pt>
                <c:pt idx="1">
                  <c:v>114.26359029992214</c:v>
                </c:pt>
                <c:pt idx="5">
                  <c:v>93.525839260200158</c:v>
                </c:pt>
                <c:pt idx="6">
                  <c:v>81.182096308881981</c:v>
                </c:pt>
                <c:pt idx="7">
                  <c:v>111.7002642905</c:v>
                </c:pt>
                <c:pt idx="8">
                  <c:v>100</c:v>
                </c:pt>
                <c:pt idx="9">
                  <c:v>76.255071207035854</c:v>
                </c:pt>
                <c:pt idx="10">
                  <c:v>95.108166516622092</c:v>
                </c:pt>
                <c:pt idx="11">
                  <c:v>76.755397369162651</c:v>
                </c:pt>
              </c:numCache>
            </c:numRef>
          </c:yVal>
          <c:smooth val="0"/>
          <c:extLst>
            <c:ext xmlns:c16="http://schemas.microsoft.com/office/drawing/2014/chart" uri="{C3380CC4-5D6E-409C-BE32-E72D297353CC}">
              <c16:uniqueId val="{00000005-57C8-492C-B4B5-0B689F347410}"/>
            </c:ext>
          </c:extLst>
        </c:ser>
        <c:dLbls>
          <c:showLegendKey val="0"/>
          <c:showVal val="0"/>
          <c:showCatName val="0"/>
          <c:showSerName val="0"/>
          <c:showPercent val="0"/>
          <c:showBubbleSize val="0"/>
        </c:dLbls>
        <c:axId val="759774792"/>
        <c:axId val="759775512"/>
      </c:scatterChart>
      <c:valAx>
        <c:axId val="759774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75512"/>
        <c:crosses val="autoZero"/>
        <c:crossBetween val="midCat"/>
      </c:valAx>
      <c:valAx>
        <c:axId val="759775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747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'[1]Pivot reproducibility'!$B$422</c:f>
              <c:strCache>
                <c:ptCount val="1"/>
                <c:pt idx="0">
                  <c:v>V Steel - A</c:v>
                </c:pt>
              </c:strCache>
            </c:strRef>
          </c:tx>
          <c:spPr>
            <a:ln w="19050" cap="rnd">
              <a:solidFill>
                <a:schemeClr val="accent1"/>
              </a:solidFill>
              <a:round/>
            </a:ln>
            <a:effectLst/>
          </c:spPr>
          <c:marker>
            <c:symbol val="none"/>
          </c:marker>
          <c:xVal>
            <c:numRef>
              <c:f>'[1]Pivot reproducibility'!$A$423:$A$431</c:f>
              <c:numCache>
                <c:formatCode>General</c:formatCode>
                <c:ptCount val="9"/>
                <c:pt idx="0">
                  <c:v>1</c:v>
                </c:pt>
                <c:pt idx="1">
                  <c:v>1.03</c:v>
                </c:pt>
                <c:pt idx="2">
                  <c:v>1.07</c:v>
                </c:pt>
                <c:pt idx="3">
                  <c:v>1.1299999999999999</c:v>
                </c:pt>
                <c:pt idx="4">
                  <c:v>1.1599999999999999</c:v>
                </c:pt>
                <c:pt idx="5">
                  <c:v>1.21</c:v>
                </c:pt>
                <c:pt idx="6">
                  <c:v>1.25</c:v>
                </c:pt>
                <c:pt idx="7">
                  <c:v>1.3</c:v>
                </c:pt>
                <c:pt idx="8">
                  <c:v>1.34</c:v>
                </c:pt>
              </c:numCache>
            </c:numRef>
          </c:xVal>
          <c:yVal>
            <c:numRef>
              <c:f>'[1]Pivot reproducibility'!$B$423:$B$431</c:f>
              <c:numCache>
                <c:formatCode>General</c:formatCode>
                <c:ptCount val="9"/>
                <c:pt idx="0">
                  <c:v>68.039186706969133</c:v>
                </c:pt>
                <c:pt idx="1">
                  <c:v>70.080362308178209</c:v>
                </c:pt>
                <c:pt idx="2">
                  <c:v>72.801929776456973</c:v>
                </c:pt>
                <c:pt idx="3">
                  <c:v>76.884280978875111</c:v>
                </c:pt>
                <c:pt idx="4">
                  <c:v>78.925456580084187</c:v>
                </c:pt>
                <c:pt idx="5">
                  <c:v>82.327415915432653</c:v>
                </c:pt>
                <c:pt idx="6">
                  <c:v>85.048983383711416</c:v>
                </c:pt>
                <c:pt idx="7">
                  <c:v>88.450942719059881</c:v>
                </c:pt>
                <c:pt idx="8">
                  <c:v>91.172510187338645</c:v>
                </c:pt>
              </c:numCache>
            </c:numRef>
          </c:yVal>
          <c:smooth val="0"/>
          <c:extLst>
            <c:ext xmlns:c16="http://schemas.microsoft.com/office/drawing/2014/chart" uri="{C3380CC4-5D6E-409C-BE32-E72D297353CC}">
              <c16:uniqueId val="{00000000-FB08-401E-9B6B-6C4B549DF0B1}"/>
            </c:ext>
          </c:extLst>
        </c:ser>
        <c:ser>
          <c:idx val="1"/>
          <c:order val="1"/>
          <c:tx>
            <c:strRef>
              <c:f>'Pivot reproducibility'!$C$422</c:f>
              <c:strCache>
                <c:ptCount val="1"/>
                <c:pt idx="0">
                  <c:v>V Steel - B</c:v>
                </c:pt>
              </c:strCache>
            </c:strRef>
          </c:tx>
          <c:spPr>
            <a:ln w="19050" cap="rnd">
              <a:solidFill>
                <a:schemeClr val="accent3"/>
              </a:solidFill>
              <a:prstDash val="dash"/>
              <a:round/>
            </a:ln>
            <a:effectLst/>
          </c:spPr>
          <c:marker>
            <c:symbol val="none"/>
          </c:marker>
          <c:xVal>
            <c:numRef>
              <c:f>'Pivot reproducibility'!$A$423:$A$431</c:f>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f>'Pivot reproducibility'!$C$423:$C$431</c:f>
              <c:numCache>
                <c:formatCode>0</c:formatCode>
                <c:ptCount val="9"/>
                <c:pt idx="0">
                  <c:v>70.256773677064388</c:v>
                </c:pt>
                <c:pt idx="1">
                  <c:v>72.364476887376327</c:v>
                </c:pt>
                <c:pt idx="2">
                  <c:v>75.174747834458898</c:v>
                </c:pt>
                <c:pt idx="3">
                  <c:v>79.390154255082749</c:v>
                </c:pt>
                <c:pt idx="4">
                  <c:v>81.497857465394688</c:v>
                </c:pt>
                <c:pt idx="5">
                  <c:v>85.010696149247906</c:v>
                </c:pt>
                <c:pt idx="6">
                  <c:v>87.820967096330492</c:v>
                </c:pt>
                <c:pt idx="7">
                  <c:v>91.33380578018371</c:v>
                </c:pt>
                <c:pt idx="8">
                  <c:v>94.144076727266281</c:v>
                </c:pt>
              </c:numCache>
            </c:numRef>
          </c:yVal>
          <c:smooth val="0"/>
          <c:extLst>
            <c:ext xmlns:c16="http://schemas.microsoft.com/office/drawing/2014/chart" uri="{C3380CC4-5D6E-409C-BE32-E72D297353CC}">
              <c16:uniqueId val="{00000001-FB08-401E-9B6B-6C4B549DF0B1}"/>
            </c:ext>
          </c:extLst>
        </c:ser>
        <c:ser>
          <c:idx val="2"/>
          <c:order val="2"/>
          <c:tx>
            <c:strRef>
              <c:f>'Pivot reproducibility'!$D$422</c:f>
              <c:strCache>
                <c:ptCount val="1"/>
                <c:pt idx="0">
                  <c:v>V Steel - C</c:v>
                </c:pt>
              </c:strCache>
            </c:strRef>
          </c:tx>
          <c:spPr>
            <a:ln w="19050" cap="rnd">
              <a:solidFill>
                <a:schemeClr val="accent3"/>
              </a:solidFill>
              <a:prstDash val="sysDash"/>
              <a:round/>
            </a:ln>
            <a:effectLst/>
          </c:spPr>
          <c:marker>
            <c:symbol val="none"/>
          </c:marker>
          <c:xVal>
            <c:numRef>
              <c:f>'Pivot reproducibility'!$A$423:$A$431</c:f>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f>'Pivot reproducibility'!$D$423:$D$431</c:f>
              <c:numCache>
                <c:formatCode>0</c:formatCode>
                <c:ptCount val="9"/>
                <c:pt idx="0">
                  <c:v>65.868588349495496</c:v>
                </c:pt>
                <c:pt idx="1">
                  <c:v>67.844645999980358</c:v>
                </c:pt>
                <c:pt idx="2">
                  <c:v>70.479389533960187</c:v>
                </c:pt>
                <c:pt idx="3">
                  <c:v>74.43150483492991</c:v>
                </c:pt>
                <c:pt idx="4">
                  <c:v>76.407562485414772</c:v>
                </c:pt>
                <c:pt idx="5">
                  <c:v>79.700991902889555</c:v>
                </c:pt>
                <c:pt idx="6">
                  <c:v>82.335735436869371</c:v>
                </c:pt>
                <c:pt idx="7">
                  <c:v>85.629164854344154</c:v>
                </c:pt>
                <c:pt idx="8">
                  <c:v>88.263908388323969</c:v>
                </c:pt>
              </c:numCache>
            </c:numRef>
          </c:yVal>
          <c:smooth val="0"/>
          <c:extLst>
            <c:ext xmlns:c16="http://schemas.microsoft.com/office/drawing/2014/chart" uri="{C3380CC4-5D6E-409C-BE32-E72D297353CC}">
              <c16:uniqueId val="{00000002-FB08-401E-9B6B-6C4B549DF0B1}"/>
            </c:ext>
          </c:extLst>
        </c:ser>
        <c:ser>
          <c:idx val="3"/>
          <c:order val="3"/>
          <c:tx>
            <c:strRef>
              <c:f>'Pivot reproducibility'!$E$422</c:f>
              <c:strCache>
                <c:ptCount val="1"/>
                <c:pt idx="0">
                  <c:v>Primacy - A</c:v>
                </c:pt>
              </c:strCache>
            </c:strRef>
          </c:tx>
          <c:spPr>
            <a:ln w="19050" cap="rnd">
              <a:solidFill>
                <a:schemeClr val="accent5"/>
              </a:solidFill>
              <a:round/>
            </a:ln>
            <a:effectLst/>
          </c:spPr>
          <c:marker>
            <c:symbol val="none"/>
          </c:marker>
          <c:xVal>
            <c:numRef>
              <c:f>'Pivot reproducibility'!$A$423:$A$431</c:f>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f>'Pivot reproducibility'!$E$423:$E$431</c:f>
              <c:numCache>
                <c:formatCode>0</c:formatCode>
                <c:ptCount val="9"/>
                <c:pt idx="0">
                  <c:v>74.308712446738028</c:v>
                </c:pt>
                <c:pt idx="1">
                  <c:v>76.537973820140166</c:v>
                </c:pt>
                <c:pt idx="2">
                  <c:v>79.510322318009699</c:v>
                </c:pt>
                <c:pt idx="3">
                  <c:v>83.968845064813962</c:v>
                </c:pt>
                <c:pt idx="4">
                  <c:v>86.198106438216101</c:v>
                </c:pt>
                <c:pt idx="5">
                  <c:v>89.913542060553013</c:v>
                </c:pt>
                <c:pt idx="6">
                  <c:v>92.885890558422531</c:v>
                </c:pt>
                <c:pt idx="7">
                  <c:v>96.601326180759443</c:v>
                </c:pt>
                <c:pt idx="8">
                  <c:v>99.573674678628961</c:v>
                </c:pt>
              </c:numCache>
            </c:numRef>
          </c:yVal>
          <c:smooth val="0"/>
          <c:extLst>
            <c:ext xmlns:c16="http://schemas.microsoft.com/office/drawing/2014/chart" uri="{C3380CC4-5D6E-409C-BE32-E72D297353CC}">
              <c16:uniqueId val="{00000003-FB08-401E-9B6B-6C4B549DF0B1}"/>
            </c:ext>
          </c:extLst>
        </c:ser>
        <c:ser>
          <c:idx val="4"/>
          <c:order val="4"/>
          <c:tx>
            <c:strRef>
              <c:f>'Pivot reproducibility'!$F$422</c:f>
              <c:strCache>
                <c:ptCount val="1"/>
                <c:pt idx="0">
                  <c:v>Primacy - B</c:v>
                </c:pt>
              </c:strCache>
            </c:strRef>
          </c:tx>
          <c:spPr>
            <a:ln w="19050" cap="rnd">
              <a:solidFill>
                <a:schemeClr val="accent5"/>
              </a:solidFill>
              <a:prstDash val="dash"/>
              <a:round/>
            </a:ln>
            <a:effectLst/>
          </c:spPr>
          <c:marker>
            <c:symbol val="none"/>
          </c:marker>
          <c:xVal>
            <c:numRef>
              <c:f>'Pivot reproducibility'!$A$423:$A$431</c:f>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f>'Pivot reproducibility'!$F$423:$F$431</c:f>
              <c:numCache>
                <c:formatCode>0</c:formatCode>
                <c:ptCount val="9"/>
                <c:pt idx="0">
                  <c:v>72.146057299566124</c:v>
                </c:pt>
                <c:pt idx="1">
                  <c:v>74.310439018553112</c:v>
                </c:pt>
                <c:pt idx="2">
                  <c:v>77.196281310535753</c:v>
                </c:pt>
                <c:pt idx="3">
                  <c:v>81.525044748509714</c:v>
                </c:pt>
                <c:pt idx="4">
                  <c:v>83.689426467496702</c:v>
                </c:pt>
                <c:pt idx="5">
                  <c:v>87.29672933247501</c:v>
                </c:pt>
                <c:pt idx="6">
                  <c:v>90.182571624457651</c:v>
                </c:pt>
                <c:pt idx="7">
                  <c:v>93.78987448943596</c:v>
                </c:pt>
                <c:pt idx="8">
                  <c:v>96.675716781418615</c:v>
                </c:pt>
              </c:numCache>
            </c:numRef>
          </c:yVal>
          <c:smooth val="0"/>
          <c:extLst>
            <c:ext xmlns:c16="http://schemas.microsoft.com/office/drawing/2014/chart" uri="{C3380CC4-5D6E-409C-BE32-E72D297353CC}">
              <c16:uniqueId val="{00000004-FB08-401E-9B6B-6C4B549DF0B1}"/>
            </c:ext>
          </c:extLst>
        </c:ser>
        <c:ser>
          <c:idx val="5"/>
          <c:order val="5"/>
          <c:tx>
            <c:strRef>
              <c:f>'Pivot reproducibility'!$G$422</c:f>
              <c:strCache>
                <c:ptCount val="1"/>
                <c:pt idx="0">
                  <c:v>Primacy - C</c:v>
                </c:pt>
              </c:strCache>
            </c:strRef>
          </c:tx>
          <c:spPr>
            <a:ln w="19050" cap="rnd">
              <a:solidFill>
                <a:schemeClr val="accent5"/>
              </a:solidFill>
              <a:prstDash val="sysDash"/>
              <a:round/>
            </a:ln>
            <a:effectLst/>
          </c:spPr>
          <c:marker>
            <c:symbol val="none"/>
          </c:marker>
          <c:xVal>
            <c:numRef>
              <c:f>'Pivot reproducibility'!$A$423:$A$431</c:f>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f>'Pivot reproducibility'!$G$423:$G$431</c:f>
              <c:numCache>
                <c:formatCode>0</c:formatCode>
                <c:ptCount val="9"/>
                <c:pt idx="0">
                  <c:v>65.370094380044705</c:v>
                </c:pt>
                <c:pt idx="1">
                  <c:v>67.331197211446053</c:v>
                </c:pt>
                <c:pt idx="2">
                  <c:v>69.946000986647832</c:v>
                </c:pt>
                <c:pt idx="3">
                  <c:v>73.868206649450514</c:v>
                </c:pt>
                <c:pt idx="4">
                  <c:v>75.829309480851848</c:v>
                </c:pt>
                <c:pt idx="5">
                  <c:v>79.097814199854085</c:v>
                </c:pt>
                <c:pt idx="6">
                  <c:v>81.712617975055878</c:v>
                </c:pt>
                <c:pt idx="7">
                  <c:v>84.981122694058115</c:v>
                </c:pt>
                <c:pt idx="8">
                  <c:v>87.595926469259908</c:v>
                </c:pt>
              </c:numCache>
            </c:numRef>
          </c:yVal>
          <c:smooth val="0"/>
          <c:extLst>
            <c:ext xmlns:c16="http://schemas.microsoft.com/office/drawing/2014/chart" uri="{C3380CC4-5D6E-409C-BE32-E72D297353CC}">
              <c16:uniqueId val="{00000005-FB08-401E-9B6B-6C4B549DF0B1}"/>
            </c:ext>
          </c:extLst>
        </c:ser>
        <c:ser>
          <c:idx val="6"/>
          <c:order val="6"/>
          <c:tx>
            <c:strRef>
              <c:f>'Pivot reproducibility'!$H$422</c:f>
              <c:strCache>
                <c:ptCount val="1"/>
                <c:pt idx="0">
                  <c:v>Conti Control - A</c:v>
                </c:pt>
              </c:strCache>
            </c:strRef>
          </c:tx>
          <c:spPr>
            <a:ln w="19050" cap="rnd">
              <a:solidFill>
                <a:schemeClr val="accent2"/>
              </a:solidFill>
              <a:round/>
            </a:ln>
            <a:effectLst/>
          </c:spPr>
          <c:marker>
            <c:symbol val="none"/>
          </c:marker>
          <c:xVal>
            <c:numRef>
              <c:f>'Pivot reproducibility'!$A$423:$A$431</c:f>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f>'Pivot reproducibility'!$H$423:$H$431</c:f>
              <c:numCache>
                <c:formatCode>0</c:formatCode>
                <c:ptCount val="9"/>
                <c:pt idx="0">
                  <c:v>96.99321573272006</c:v>
                </c:pt>
                <c:pt idx="1">
                  <c:v>99.903012204701668</c:v>
                </c:pt>
                <c:pt idx="2">
                  <c:v>103.78274083401047</c:v>
                </c:pt>
                <c:pt idx="3">
                  <c:v>109.60233377797366</c:v>
                </c:pt>
                <c:pt idx="4">
                  <c:v>112.51213024995526</c:v>
                </c:pt>
                <c:pt idx="5">
                  <c:v>117.36179103659127</c:v>
                </c:pt>
                <c:pt idx="6">
                  <c:v>121.24151966590007</c:v>
                </c:pt>
                <c:pt idx="7">
                  <c:v>126.09118045253608</c:v>
                </c:pt>
                <c:pt idx="8">
                  <c:v>129.97090908184489</c:v>
                </c:pt>
              </c:numCache>
            </c:numRef>
          </c:yVal>
          <c:smooth val="0"/>
          <c:extLst>
            <c:ext xmlns:c16="http://schemas.microsoft.com/office/drawing/2014/chart" uri="{C3380CC4-5D6E-409C-BE32-E72D297353CC}">
              <c16:uniqueId val="{00000006-FB08-401E-9B6B-6C4B549DF0B1}"/>
            </c:ext>
          </c:extLst>
        </c:ser>
        <c:ser>
          <c:idx val="7"/>
          <c:order val="7"/>
          <c:tx>
            <c:strRef>
              <c:f>'Pivot reproducibility'!$I$422</c:f>
              <c:strCache>
                <c:ptCount val="1"/>
                <c:pt idx="0">
                  <c:v>Conti Control - B</c:v>
                </c:pt>
              </c:strCache>
            </c:strRef>
          </c:tx>
          <c:spPr>
            <a:ln w="19050" cap="rnd">
              <a:solidFill>
                <a:schemeClr val="accent2"/>
              </a:solidFill>
              <a:prstDash val="dash"/>
              <a:round/>
            </a:ln>
            <a:effectLst/>
          </c:spPr>
          <c:marker>
            <c:symbol val="none"/>
          </c:marker>
          <c:xVal>
            <c:numRef>
              <c:f>'Pivot reproducibility'!$A$423:$A$431</c:f>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f>'Pivot reproducibility'!$I$423:$I$431</c:f>
              <c:numCache>
                <c:formatCode>0</c:formatCode>
                <c:ptCount val="9"/>
                <c:pt idx="0">
                  <c:v>96.172511901419782</c:v>
                </c:pt>
                <c:pt idx="1">
                  <c:v>99.05768725846238</c:v>
                </c:pt>
                <c:pt idx="2">
                  <c:v>102.90458773451917</c:v>
                </c:pt>
                <c:pt idx="3">
                  <c:v>108.67493844860434</c:v>
                </c:pt>
                <c:pt idx="4">
                  <c:v>111.56011380564694</c:v>
                </c:pt>
                <c:pt idx="5">
                  <c:v>116.36873940071793</c:v>
                </c:pt>
                <c:pt idx="6">
                  <c:v>120.21563987677473</c:v>
                </c:pt>
                <c:pt idx="7">
                  <c:v>125.02426547184572</c:v>
                </c:pt>
                <c:pt idx="8">
                  <c:v>128.87116594790251</c:v>
                </c:pt>
              </c:numCache>
            </c:numRef>
          </c:yVal>
          <c:smooth val="0"/>
          <c:extLst>
            <c:ext xmlns:c16="http://schemas.microsoft.com/office/drawing/2014/chart" uri="{C3380CC4-5D6E-409C-BE32-E72D297353CC}">
              <c16:uniqueId val="{00000007-FB08-401E-9B6B-6C4B549DF0B1}"/>
            </c:ext>
          </c:extLst>
        </c:ser>
        <c:ser>
          <c:idx val="8"/>
          <c:order val="8"/>
          <c:tx>
            <c:strRef>
              <c:f>'Pivot reproducibility'!$J$422</c:f>
              <c:strCache>
                <c:ptCount val="1"/>
                <c:pt idx="0">
                  <c:v>Conti Control - C</c:v>
                </c:pt>
              </c:strCache>
            </c:strRef>
          </c:tx>
          <c:spPr>
            <a:ln w="19050" cap="rnd">
              <a:solidFill>
                <a:schemeClr val="accent2"/>
              </a:solidFill>
              <a:prstDash val="sysDash"/>
              <a:round/>
            </a:ln>
            <a:effectLst/>
          </c:spPr>
          <c:marker>
            <c:symbol val="none"/>
          </c:marker>
          <c:xVal>
            <c:numRef>
              <c:f>'Pivot reproducibility'!$A$423:$A$431</c:f>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f>'Pivot reproducibility'!$J$423:$J$431</c:f>
              <c:numCache>
                <c:formatCode>0</c:formatCode>
                <c:ptCount val="9"/>
                <c:pt idx="0">
                  <c:v>97.855071058395126</c:v>
                </c:pt>
                <c:pt idx="1">
                  <c:v>100.79072319014698</c:v>
                </c:pt>
                <c:pt idx="2">
                  <c:v>104.70492603248279</c:v>
                </c:pt>
                <c:pt idx="3">
                  <c:v>110.57623029598648</c:v>
                </c:pt>
                <c:pt idx="4">
                  <c:v>113.51188242773834</c:v>
                </c:pt>
                <c:pt idx="5">
                  <c:v>118.4046359806581</c:v>
                </c:pt>
                <c:pt idx="6">
                  <c:v>122.31883882299391</c:v>
                </c:pt>
                <c:pt idx="7">
                  <c:v>127.21159237591367</c:v>
                </c:pt>
                <c:pt idx="8">
                  <c:v>131.12579521824946</c:v>
                </c:pt>
              </c:numCache>
            </c:numRef>
          </c:yVal>
          <c:smooth val="0"/>
          <c:extLst>
            <c:ext xmlns:c16="http://schemas.microsoft.com/office/drawing/2014/chart" uri="{C3380CC4-5D6E-409C-BE32-E72D297353CC}">
              <c16:uniqueId val="{00000008-FB08-401E-9B6B-6C4B549DF0B1}"/>
            </c:ext>
          </c:extLst>
        </c:ser>
        <c:ser>
          <c:idx val="9"/>
          <c:order val="9"/>
          <c:tx>
            <c:strRef>
              <c:f>'Pivot reproducibility'!$K$434</c:f>
              <c:strCache>
                <c:ptCount val="1"/>
                <c:pt idx="0">
                  <c:v>Conti Control - historical</c:v>
                </c:pt>
              </c:strCache>
            </c:strRef>
          </c:tx>
          <c:spPr>
            <a:ln w="25400" cap="rnd" cmpd="dbl">
              <a:solidFill>
                <a:schemeClr val="accent2"/>
              </a:solidFill>
              <a:round/>
            </a:ln>
            <a:effectLst/>
          </c:spPr>
          <c:marker>
            <c:symbol val="none"/>
          </c:marker>
          <c:xVal>
            <c:numRef>
              <c:f>'Pivot reproducibility'!$I$434:$I$435</c:f>
              <c:numCache>
                <c:formatCode>General</c:formatCode>
                <c:ptCount val="2"/>
                <c:pt idx="0">
                  <c:v>1</c:v>
                </c:pt>
                <c:pt idx="1">
                  <c:v>1.35</c:v>
                </c:pt>
              </c:numCache>
            </c:numRef>
          </c:xVal>
          <c:yVal>
            <c:numRef>
              <c:f>'Pivot reproducibility'!$J$434:$J$435</c:f>
              <c:numCache>
                <c:formatCode>General</c:formatCode>
                <c:ptCount val="2"/>
                <c:pt idx="0">
                  <c:v>122</c:v>
                </c:pt>
                <c:pt idx="1">
                  <c:v>122</c:v>
                </c:pt>
              </c:numCache>
            </c:numRef>
          </c:yVal>
          <c:smooth val="0"/>
          <c:extLst>
            <c:ext xmlns:c16="http://schemas.microsoft.com/office/drawing/2014/chart" uri="{C3380CC4-5D6E-409C-BE32-E72D297353CC}">
              <c16:uniqueId val="{00000009-FB08-401E-9B6B-6C4B549DF0B1}"/>
            </c:ext>
          </c:extLst>
        </c:ser>
        <c:ser>
          <c:idx val="10"/>
          <c:order val="10"/>
          <c:tx>
            <c:strRef>
              <c:f>'Pivot reproducibility'!$K$437</c:f>
              <c:strCache>
                <c:ptCount val="1"/>
                <c:pt idx="0">
                  <c:v>Primacy - historical</c:v>
                </c:pt>
              </c:strCache>
            </c:strRef>
          </c:tx>
          <c:spPr>
            <a:ln w="25400" cap="rnd" cmpd="dbl">
              <a:solidFill>
                <a:schemeClr val="accent5">
                  <a:lumMod val="60000"/>
                </a:schemeClr>
              </a:solidFill>
              <a:round/>
            </a:ln>
            <a:effectLst/>
          </c:spPr>
          <c:marker>
            <c:symbol val="none"/>
          </c:marker>
          <c:xVal>
            <c:numRef>
              <c:f>'Pivot reproducibility'!$I$437:$I$438</c:f>
              <c:numCache>
                <c:formatCode>General</c:formatCode>
                <c:ptCount val="2"/>
                <c:pt idx="0">
                  <c:v>1</c:v>
                </c:pt>
                <c:pt idx="1">
                  <c:v>1.35</c:v>
                </c:pt>
              </c:numCache>
            </c:numRef>
          </c:xVal>
          <c:yVal>
            <c:numRef>
              <c:f>'Pivot reproducibility'!$J$437:$J$438</c:f>
              <c:numCache>
                <c:formatCode>General</c:formatCode>
                <c:ptCount val="2"/>
                <c:pt idx="0">
                  <c:v>81.900000000000006</c:v>
                </c:pt>
                <c:pt idx="1">
                  <c:v>81.900000000000006</c:v>
                </c:pt>
              </c:numCache>
            </c:numRef>
          </c:yVal>
          <c:smooth val="0"/>
          <c:extLst>
            <c:ext xmlns:c16="http://schemas.microsoft.com/office/drawing/2014/chart" uri="{C3380CC4-5D6E-409C-BE32-E72D297353CC}">
              <c16:uniqueId val="{0000000A-FB08-401E-9B6B-6C4B549DF0B1}"/>
            </c:ext>
          </c:extLst>
        </c:ser>
        <c:ser>
          <c:idx val="11"/>
          <c:order val="11"/>
          <c:tx>
            <c:strRef>
              <c:f>'Pivot reproducibility'!$K$440</c:f>
              <c:strCache>
                <c:ptCount val="1"/>
                <c:pt idx="0">
                  <c:v>V Steel - historical</c:v>
                </c:pt>
              </c:strCache>
            </c:strRef>
          </c:tx>
          <c:spPr>
            <a:ln w="25400" cap="rnd" cmpd="dbl">
              <a:solidFill>
                <a:schemeClr val="accent6">
                  <a:lumMod val="60000"/>
                </a:schemeClr>
              </a:solidFill>
              <a:round/>
            </a:ln>
            <a:effectLst/>
          </c:spPr>
          <c:marker>
            <c:symbol val="none"/>
          </c:marker>
          <c:xVal>
            <c:numRef>
              <c:f>'Pivot reproducibility'!$I$440:$I$441</c:f>
              <c:numCache>
                <c:formatCode>General</c:formatCode>
                <c:ptCount val="2"/>
                <c:pt idx="0">
                  <c:v>1</c:v>
                </c:pt>
                <c:pt idx="1">
                  <c:v>1.35</c:v>
                </c:pt>
              </c:numCache>
            </c:numRef>
          </c:xVal>
          <c:yVal>
            <c:numRef>
              <c:f>'Pivot reproducibility'!$J$440:$J$441</c:f>
              <c:numCache>
                <c:formatCode>General</c:formatCode>
                <c:ptCount val="2"/>
                <c:pt idx="0">
                  <c:v>79.099999999999994</c:v>
                </c:pt>
                <c:pt idx="1">
                  <c:v>79.099999999999994</c:v>
                </c:pt>
              </c:numCache>
            </c:numRef>
          </c:yVal>
          <c:smooth val="0"/>
          <c:extLst>
            <c:ext xmlns:c16="http://schemas.microsoft.com/office/drawing/2014/chart" uri="{C3380CC4-5D6E-409C-BE32-E72D297353CC}">
              <c16:uniqueId val="{0000000B-FB08-401E-9B6B-6C4B549DF0B1}"/>
            </c:ext>
          </c:extLst>
        </c:ser>
        <c:dLbls>
          <c:showLegendKey val="0"/>
          <c:showVal val="0"/>
          <c:showCatName val="0"/>
          <c:showSerName val="0"/>
          <c:showPercent val="0"/>
          <c:showBubbleSize val="0"/>
        </c:dLbls>
        <c:axId val="1408628688"/>
        <c:axId val="1408624728"/>
      </c:scatterChart>
      <c:valAx>
        <c:axId val="1408628688"/>
        <c:scaling>
          <c:orientation val="minMax"/>
          <c:max val="1.35"/>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Assumed correlation factor SRTT 17" winter</a:t>
                </a:r>
                <a:r>
                  <a:rPr lang="en-US" baseline="0"/>
                  <a:t> / SRTT 14"</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624728"/>
        <c:crosses val="autoZero"/>
        <c:crossBetween val="midCat"/>
      </c:valAx>
      <c:valAx>
        <c:axId val="1408624728"/>
        <c:scaling>
          <c:orientation val="minMax"/>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recalculated rating - SGI vs SRTT 14" via SRTT17" winter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62868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'[1]Pivot reproducibility'!$B$422</c:f>
              <c:strCache>
                <c:ptCount val="1"/>
                <c:pt idx="0">
                  <c:v>V Steel - A</c:v>
                </c:pt>
              </c:strCache>
              <c:extLst xmlns:c15="http://schemas.microsoft.com/office/drawing/2012/chart"/>
            </c:strRef>
          </c:tx>
          <c:spPr>
            <a:ln w="19050" cap="rnd">
              <a:solidFill>
                <a:schemeClr val="accent1"/>
              </a:solidFill>
              <a:round/>
            </a:ln>
            <a:effectLst/>
          </c:spPr>
          <c:marker>
            <c:symbol val="none"/>
          </c:marker>
          <c:xVal>
            <c:numRef>
              <c:f>'[1]Pivot reproducibility'!$A$423:$A$431</c:f>
              <c:numCache>
                <c:formatCode>General</c:formatCode>
                <c:ptCount val="9"/>
                <c:pt idx="0">
                  <c:v>1</c:v>
                </c:pt>
                <c:pt idx="1">
                  <c:v>1.03</c:v>
                </c:pt>
                <c:pt idx="2">
                  <c:v>1.07</c:v>
                </c:pt>
                <c:pt idx="3">
                  <c:v>1.1299999999999999</c:v>
                </c:pt>
                <c:pt idx="4">
                  <c:v>1.1599999999999999</c:v>
                </c:pt>
                <c:pt idx="5">
                  <c:v>1.21</c:v>
                </c:pt>
                <c:pt idx="6">
                  <c:v>1.25</c:v>
                </c:pt>
                <c:pt idx="7">
                  <c:v>1.3</c:v>
                </c:pt>
                <c:pt idx="8">
                  <c:v>1.34</c:v>
                </c:pt>
              </c:numCache>
              <c:extLst xmlns:c15="http://schemas.microsoft.com/office/drawing/2012/chart"/>
            </c:numRef>
          </c:xVal>
          <c:yVal>
            <c:numRef>
              <c:f>'[1]Pivot reproducibility'!$B$423:$B$431</c:f>
              <c:numCache>
                <c:formatCode>General</c:formatCode>
                <c:ptCount val="9"/>
                <c:pt idx="0">
                  <c:v>68.039186706969133</c:v>
                </c:pt>
                <c:pt idx="1">
                  <c:v>70.080362308178209</c:v>
                </c:pt>
                <c:pt idx="2">
                  <c:v>72.801929776456973</c:v>
                </c:pt>
                <c:pt idx="3">
                  <c:v>76.884280978875111</c:v>
                </c:pt>
                <c:pt idx="4">
                  <c:v>78.925456580084187</c:v>
                </c:pt>
                <c:pt idx="5">
                  <c:v>82.327415915432653</c:v>
                </c:pt>
                <c:pt idx="6">
                  <c:v>85.048983383711416</c:v>
                </c:pt>
                <c:pt idx="7">
                  <c:v>88.450942719059881</c:v>
                </c:pt>
                <c:pt idx="8">
                  <c:v>91.172510187338645</c:v>
                </c:pt>
              </c:numCache>
              <c:extLst xmlns:c15="http://schemas.microsoft.com/office/drawing/2012/chart"/>
            </c:numRef>
          </c:yVal>
          <c:smooth val="0"/>
          <c:extLst xmlns:c15="http://schemas.microsoft.com/office/drawing/2012/chart">
            <c:ext xmlns:c16="http://schemas.microsoft.com/office/drawing/2014/chart" uri="{C3380CC4-5D6E-409C-BE32-E72D297353CC}">
              <c16:uniqueId val="{00000000-7C53-4AB1-845B-24AD613B78B5}"/>
            </c:ext>
          </c:extLst>
        </c:ser>
        <c:ser>
          <c:idx val="9"/>
          <c:order val="9"/>
          <c:tx>
            <c:strRef>
              <c:f>'Pivot reproducibility'!$K$434</c:f>
              <c:strCache>
                <c:ptCount val="1"/>
                <c:pt idx="0">
                  <c:v>Conti Control - historical</c:v>
                </c:pt>
              </c:strCache>
            </c:strRef>
          </c:tx>
          <c:spPr>
            <a:ln w="25400" cap="rnd" cmpd="dbl">
              <a:solidFill>
                <a:schemeClr val="accent2"/>
              </a:solidFill>
              <a:round/>
            </a:ln>
            <a:effectLst/>
          </c:spPr>
          <c:marker>
            <c:symbol val="none"/>
          </c:marker>
          <c:xVal>
            <c:numRef>
              <c:f>'Pivot reproducibility'!$I$434:$I$435</c:f>
              <c:numCache>
                <c:formatCode>General</c:formatCode>
                <c:ptCount val="2"/>
                <c:pt idx="0">
                  <c:v>1</c:v>
                </c:pt>
                <c:pt idx="1">
                  <c:v>1.35</c:v>
                </c:pt>
              </c:numCache>
            </c:numRef>
          </c:xVal>
          <c:yVal>
            <c:numRef>
              <c:f>'Pivot reproducibility'!$J$434:$J$435</c:f>
              <c:numCache>
                <c:formatCode>General</c:formatCode>
                <c:ptCount val="2"/>
                <c:pt idx="0">
                  <c:v>122</c:v>
                </c:pt>
                <c:pt idx="1">
                  <c:v>122</c:v>
                </c:pt>
              </c:numCache>
            </c:numRef>
          </c:yVal>
          <c:smooth val="0"/>
          <c:extLst>
            <c:ext xmlns:c16="http://schemas.microsoft.com/office/drawing/2014/chart" uri="{C3380CC4-5D6E-409C-BE32-E72D297353CC}">
              <c16:uniqueId val="{00000001-7C53-4AB1-845B-24AD613B78B5}"/>
            </c:ext>
          </c:extLst>
        </c:ser>
        <c:ser>
          <c:idx val="10"/>
          <c:order val="10"/>
          <c:tx>
            <c:strRef>
              <c:f>'Pivot reproducibility'!$K$437</c:f>
              <c:strCache>
                <c:ptCount val="1"/>
                <c:pt idx="0">
                  <c:v>Primacy - historical</c:v>
                </c:pt>
              </c:strCache>
            </c:strRef>
          </c:tx>
          <c:spPr>
            <a:ln w="25400" cap="rnd" cmpd="dbl">
              <a:solidFill>
                <a:schemeClr val="accent5">
                  <a:lumMod val="60000"/>
                </a:schemeClr>
              </a:solidFill>
              <a:round/>
            </a:ln>
            <a:effectLst/>
          </c:spPr>
          <c:marker>
            <c:symbol val="none"/>
          </c:marker>
          <c:xVal>
            <c:numRef>
              <c:f>'Pivot reproducibility'!$I$437:$I$438</c:f>
              <c:numCache>
                <c:formatCode>General</c:formatCode>
                <c:ptCount val="2"/>
                <c:pt idx="0">
                  <c:v>1</c:v>
                </c:pt>
                <c:pt idx="1">
                  <c:v>1.35</c:v>
                </c:pt>
              </c:numCache>
            </c:numRef>
          </c:xVal>
          <c:yVal>
            <c:numRef>
              <c:f>'Pivot reproducibility'!$J$437:$J$438</c:f>
              <c:numCache>
                <c:formatCode>General</c:formatCode>
                <c:ptCount val="2"/>
                <c:pt idx="0">
                  <c:v>81.900000000000006</c:v>
                </c:pt>
                <c:pt idx="1">
                  <c:v>81.900000000000006</c:v>
                </c:pt>
              </c:numCache>
            </c:numRef>
          </c:yVal>
          <c:smooth val="0"/>
          <c:extLst>
            <c:ext xmlns:c16="http://schemas.microsoft.com/office/drawing/2014/chart" uri="{C3380CC4-5D6E-409C-BE32-E72D297353CC}">
              <c16:uniqueId val="{00000002-7C53-4AB1-845B-24AD613B78B5}"/>
            </c:ext>
          </c:extLst>
        </c:ser>
        <c:ser>
          <c:idx val="11"/>
          <c:order val="11"/>
          <c:tx>
            <c:strRef>
              <c:f>'Pivot reproducibility'!$K$440</c:f>
              <c:strCache>
                <c:ptCount val="1"/>
                <c:pt idx="0">
                  <c:v>V Steel - historical</c:v>
                </c:pt>
              </c:strCache>
            </c:strRef>
          </c:tx>
          <c:spPr>
            <a:ln w="25400" cap="rnd" cmpd="dbl">
              <a:solidFill>
                <a:schemeClr val="accent6">
                  <a:lumMod val="60000"/>
                </a:schemeClr>
              </a:solidFill>
              <a:round/>
            </a:ln>
            <a:effectLst/>
          </c:spPr>
          <c:marker>
            <c:symbol val="none"/>
          </c:marker>
          <c:xVal>
            <c:numRef>
              <c:f>'Pivot reproducibility'!$I$440:$I$441</c:f>
              <c:numCache>
                <c:formatCode>General</c:formatCode>
                <c:ptCount val="2"/>
                <c:pt idx="0">
                  <c:v>1</c:v>
                </c:pt>
                <c:pt idx="1">
                  <c:v>1.35</c:v>
                </c:pt>
              </c:numCache>
            </c:numRef>
          </c:xVal>
          <c:yVal>
            <c:numRef>
              <c:f>'Pivot reproducibility'!$J$440:$J$441</c:f>
              <c:numCache>
                <c:formatCode>General</c:formatCode>
                <c:ptCount val="2"/>
                <c:pt idx="0">
                  <c:v>79.099999999999994</c:v>
                </c:pt>
                <c:pt idx="1">
                  <c:v>79.099999999999994</c:v>
                </c:pt>
              </c:numCache>
            </c:numRef>
          </c:yVal>
          <c:smooth val="0"/>
          <c:extLst>
            <c:ext xmlns:c16="http://schemas.microsoft.com/office/drawing/2014/chart" uri="{C3380CC4-5D6E-409C-BE32-E72D297353CC}">
              <c16:uniqueId val="{00000003-7C53-4AB1-845B-24AD613B78B5}"/>
            </c:ext>
          </c:extLst>
        </c:ser>
        <c:ser>
          <c:idx val="12"/>
          <c:order val="12"/>
          <c:tx>
            <c:strRef>
              <c:f>'Pivot reproducibility'!$K$456</c:f>
              <c:strCache>
                <c:ptCount val="1"/>
                <c:pt idx="0">
                  <c:v>Average V Steel</c:v>
                </c:pt>
              </c:strCache>
            </c:strRef>
          </c:tx>
          <c:spPr>
            <a:ln w="38100" cap="rnd">
              <a:solidFill>
                <a:schemeClr val="accent3"/>
              </a:solidFill>
              <a:round/>
            </a:ln>
            <a:effectLst/>
          </c:spPr>
          <c:marker>
            <c:symbol val="none"/>
          </c:marker>
          <c:xVal>
            <c:numRef>
              <c:f>'Pivot reproducibility'!$A$457:$A$465</c:f>
              <c:numCache>
                <c:formatCode>General</c:formatCode>
                <c:ptCount val="9"/>
                <c:pt idx="0">
                  <c:v>1</c:v>
                </c:pt>
                <c:pt idx="1">
                  <c:v>1.03</c:v>
                </c:pt>
                <c:pt idx="2">
                  <c:v>1.07</c:v>
                </c:pt>
                <c:pt idx="3">
                  <c:v>1.1299999999999999</c:v>
                </c:pt>
                <c:pt idx="4">
                  <c:v>1.1599999999999999</c:v>
                </c:pt>
                <c:pt idx="5">
                  <c:v>1.21</c:v>
                </c:pt>
                <c:pt idx="6">
                  <c:v>1.25</c:v>
                </c:pt>
                <c:pt idx="7">
                  <c:v>1.3</c:v>
                </c:pt>
                <c:pt idx="8">
                  <c:v>1.34</c:v>
                </c:pt>
              </c:numCache>
            </c:numRef>
          </c:xVal>
          <c:yVal>
            <c:numRef>
              <c:f>'Pivot reproducibility'!$K$457:$K$465</c:f>
              <c:numCache>
                <c:formatCode>0</c:formatCode>
                <c:ptCount val="9"/>
                <c:pt idx="0">
                  <c:v>68.054849577843001</c:v>
                </c:pt>
                <c:pt idx="1">
                  <c:v>70.096495065178303</c:v>
                </c:pt>
                <c:pt idx="2">
                  <c:v>72.818689048292029</c:v>
                </c:pt>
                <c:pt idx="3">
                  <c:v>76.90198002296259</c:v>
                </c:pt>
                <c:pt idx="4">
                  <c:v>78.943625510297878</c:v>
                </c:pt>
                <c:pt idx="5">
                  <c:v>82.346367989190028</c:v>
                </c:pt>
                <c:pt idx="6">
                  <c:v>85.068561972303755</c:v>
                </c:pt>
                <c:pt idx="7">
                  <c:v>88.47130445119592</c:v>
                </c:pt>
                <c:pt idx="8">
                  <c:v>91.193498434309632</c:v>
                </c:pt>
              </c:numCache>
            </c:numRef>
          </c:yVal>
          <c:smooth val="0"/>
          <c:extLst>
            <c:ext xmlns:c16="http://schemas.microsoft.com/office/drawing/2014/chart" uri="{C3380CC4-5D6E-409C-BE32-E72D297353CC}">
              <c16:uniqueId val="{00000004-7C53-4AB1-845B-24AD613B78B5}"/>
            </c:ext>
          </c:extLst>
        </c:ser>
        <c:ser>
          <c:idx val="13"/>
          <c:order val="13"/>
          <c:tx>
            <c:strRef>
              <c:f>'Pivot reproducibility'!$L$456</c:f>
              <c:strCache>
                <c:ptCount val="1"/>
                <c:pt idx="0">
                  <c:v>Average Primacy</c:v>
                </c:pt>
              </c:strCache>
            </c:strRef>
          </c:tx>
          <c:spPr>
            <a:ln w="38100" cap="rnd">
              <a:solidFill>
                <a:schemeClr val="accent5"/>
              </a:solidFill>
              <a:round/>
            </a:ln>
            <a:effectLst/>
          </c:spPr>
          <c:marker>
            <c:symbol val="none"/>
          </c:marker>
          <c:xVal>
            <c:numRef>
              <c:f>'Pivot reproducibility'!$A$457:$A$465</c:f>
              <c:numCache>
                <c:formatCode>General</c:formatCode>
                <c:ptCount val="9"/>
                <c:pt idx="0">
                  <c:v>1</c:v>
                </c:pt>
                <c:pt idx="1">
                  <c:v>1.03</c:v>
                </c:pt>
                <c:pt idx="2">
                  <c:v>1.07</c:v>
                </c:pt>
                <c:pt idx="3">
                  <c:v>1.1299999999999999</c:v>
                </c:pt>
                <c:pt idx="4">
                  <c:v>1.1599999999999999</c:v>
                </c:pt>
                <c:pt idx="5">
                  <c:v>1.21</c:v>
                </c:pt>
                <c:pt idx="6">
                  <c:v>1.25</c:v>
                </c:pt>
                <c:pt idx="7">
                  <c:v>1.3</c:v>
                </c:pt>
                <c:pt idx="8">
                  <c:v>1.34</c:v>
                </c:pt>
              </c:numCache>
            </c:numRef>
          </c:xVal>
          <c:yVal>
            <c:numRef>
              <c:f>'Pivot reproducibility'!$L$457:$L$465</c:f>
              <c:numCache>
                <c:formatCode>0</c:formatCode>
                <c:ptCount val="9"/>
                <c:pt idx="0">
                  <c:v>70.608288042116286</c:v>
                </c:pt>
                <c:pt idx="1">
                  <c:v>72.726536683379777</c:v>
                </c:pt>
                <c:pt idx="2">
                  <c:v>75.550868205064432</c:v>
                </c:pt>
                <c:pt idx="3">
                  <c:v>79.787365487591401</c:v>
                </c:pt>
                <c:pt idx="4">
                  <c:v>81.905614128854893</c:v>
                </c:pt>
                <c:pt idx="5">
                  <c:v>85.436028530960698</c:v>
                </c:pt>
                <c:pt idx="6">
                  <c:v>88.260360052645353</c:v>
                </c:pt>
                <c:pt idx="7">
                  <c:v>91.790774454751173</c:v>
                </c:pt>
                <c:pt idx="8">
                  <c:v>94.615105976435828</c:v>
                </c:pt>
              </c:numCache>
            </c:numRef>
          </c:yVal>
          <c:smooth val="0"/>
          <c:extLst>
            <c:ext xmlns:c16="http://schemas.microsoft.com/office/drawing/2014/chart" uri="{C3380CC4-5D6E-409C-BE32-E72D297353CC}">
              <c16:uniqueId val="{00000005-7C53-4AB1-845B-24AD613B78B5}"/>
            </c:ext>
          </c:extLst>
        </c:ser>
        <c:ser>
          <c:idx val="14"/>
          <c:order val="14"/>
          <c:tx>
            <c:strRef>
              <c:f>'Pivot reproducibility'!$M$456</c:f>
              <c:strCache>
                <c:ptCount val="1"/>
                <c:pt idx="0">
                  <c:v>Average Conti Control</c:v>
                </c:pt>
              </c:strCache>
            </c:strRef>
          </c:tx>
          <c:spPr>
            <a:ln w="38100" cap="rnd">
              <a:solidFill>
                <a:schemeClr val="accent2"/>
              </a:solidFill>
              <a:round/>
            </a:ln>
            <a:effectLst/>
          </c:spPr>
          <c:marker>
            <c:symbol val="none"/>
          </c:marker>
          <c:xVal>
            <c:numRef>
              <c:f>'Pivot reproducibility'!$A$457:$A$465</c:f>
              <c:numCache>
                <c:formatCode>General</c:formatCode>
                <c:ptCount val="9"/>
                <c:pt idx="0">
                  <c:v>1</c:v>
                </c:pt>
                <c:pt idx="1">
                  <c:v>1.03</c:v>
                </c:pt>
                <c:pt idx="2">
                  <c:v>1.07</c:v>
                </c:pt>
                <c:pt idx="3">
                  <c:v>1.1299999999999999</c:v>
                </c:pt>
                <c:pt idx="4">
                  <c:v>1.1599999999999999</c:v>
                </c:pt>
                <c:pt idx="5">
                  <c:v>1.21</c:v>
                </c:pt>
                <c:pt idx="6">
                  <c:v>1.25</c:v>
                </c:pt>
                <c:pt idx="7">
                  <c:v>1.3</c:v>
                </c:pt>
                <c:pt idx="8">
                  <c:v>1.34</c:v>
                </c:pt>
              </c:numCache>
            </c:numRef>
          </c:xVal>
          <c:yVal>
            <c:numRef>
              <c:f>'Pivot reproducibility'!$M$457:$M$465</c:f>
              <c:numCache>
                <c:formatCode>0</c:formatCode>
                <c:ptCount val="9"/>
                <c:pt idx="0">
                  <c:v>97.00693289751166</c:v>
                </c:pt>
                <c:pt idx="1">
                  <c:v>99.917140884437003</c:v>
                </c:pt>
                <c:pt idx="2">
                  <c:v>103.79741820033748</c:v>
                </c:pt>
                <c:pt idx="3">
                  <c:v>109.61783417418815</c:v>
                </c:pt>
                <c:pt idx="4">
                  <c:v>112.5280421611135</c:v>
                </c:pt>
                <c:pt idx="5">
                  <c:v>117.3783888059891</c:v>
                </c:pt>
                <c:pt idx="6">
                  <c:v>121.25866612188956</c:v>
                </c:pt>
                <c:pt idx="7">
                  <c:v>126.10901276676515</c:v>
                </c:pt>
                <c:pt idx="8">
                  <c:v>129.98929008266563</c:v>
                </c:pt>
              </c:numCache>
            </c:numRef>
          </c:yVal>
          <c:smooth val="0"/>
          <c:extLst>
            <c:ext xmlns:c16="http://schemas.microsoft.com/office/drawing/2014/chart" uri="{C3380CC4-5D6E-409C-BE32-E72D297353CC}">
              <c16:uniqueId val="{00000006-7C53-4AB1-845B-24AD613B78B5}"/>
            </c:ext>
          </c:extLst>
        </c:ser>
        <c:dLbls>
          <c:showLegendKey val="0"/>
          <c:showVal val="0"/>
          <c:showCatName val="0"/>
          <c:showSerName val="0"/>
          <c:showPercent val="0"/>
          <c:showBubbleSize val="0"/>
        </c:dLbls>
        <c:axId val="1408628688"/>
        <c:axId val="1408624728"/>
        <c:extLst>
          <c:ext xmlns:c15="http://schemas.microsoft.com/office/drawing/2012/chart" uri="{02D57815-91ED-43cb-92C2-25804820EDAC}">
            <c15:filteredScatterSeries>
              <c15:ser>
                <c:idx val="1"/>
                <c:order val="1"/>
                <c:tx>
                  <c:strRef>
                    <c:extLst>
                      <c:ext uri="{02D57815-91ED-43cb-92C2-25804820EDAC}">
                        <c15:formulaRef>
                          <c15:sqref>'Pivot reproducibility'!$C$422</c15:sqref>
                        </c15:formulaRef>
                      </c:ext>
                    </c:extLst>
                    <c:strCache>
                      <c:ptCount val="1"/>
                      <c:pt idx="0">
                        <c:v>V Steel - B</c:v>
                      </c:pt>
                    </c:strCache>
                  </c:strRef>
                </c:tx>
                <c:spPr>
                  <a:ln w="19050" cap="rnd">
                    <a:solidFill>
                      <a:schemeClr val="accent3"/>
                    </a:solidFill>
                    <a:prstDash val="dash"/>
                    <a:round/>
                  </a:ln>
                  <a:effectLst/>
                </c:spPr>
                <c:marker>
                  <c:symbol val="none"/>
                </c:marker>
                <c:xVal>
                  <c:numRef>
                    <c:extLst>
                      <c:ext uri="{02D57815-91ED-43cb-92C2-25804820EDAC}">
                        <c15:formulaRef>
                          <c15:sqref>'Pivot reproducibility'!$A$423:$A$431</c15:sqref>
                        </c15:formulaRef>
                      </c:ext>
                    </c:extLst>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extLst>
                      <c:ext uri="{02D57815-91ED-43cb-92C2-25804820EDAC}">
                        <c15:formulaRef>
                          <c15:sqref>'Pivot reproducibility'!$C$423:$C$431</c15:sqref>
                        </c15:formulaRef>
                      </c:ext>
                    </c:extLst>
                    <c:numCache>
                      <c:formatCode>0</c:formatCode>
                      <c:ptCount val="9"/>
                      <c:pt idx="0">
                        <c:v>70.256773677064388</c:v>
                      </c:pt>
                      <c:pt idx="1">
                        <c:v>72.364476887376327</c:v>
                      </c:pt>
                      <c:pt idx="2">
                        <c:v>75.174747834458898</c:v>
                      </c:pt>
                      <c:pt idx="3">
                        <c:v>79.390154255082749</c:v>
                      </c:pt>
                      <c:pt idx="4">
                        <c:v>81.497857465394688</c:v>
                      </c:pt>
                      <c:pt idx="5">
                        <c:v>85.010696149247906</c:v>
                      </c:pt>
                      <c:pt idx="6">
                        <c:v>87.820967096330492</c:v>
                      </c:pt>
                      <c:pt idx="7">
                        <c:v>91.33380578018371</c:v>
                      </c:pt>
                      <c:pt idx="8">
                        <c:v>94.144076727266281</c:v>
                      </c:pt>
                    </c:numCache>
                  </c:numRef>
                </c:yVal>
                <c:smooth val="0"/>
                <c:extLst>
                  <c:ext xmlns:c16="http://schemas.microsoft.com/office/drawing/2014/chart" uri="{C3380CC4-5D6E-409C-BE32-E72D297353CC}">
                    <c16:uniqueId val="{00000007-7C53-4AB1-845B-24AD613B78B5}"/>
                  </c:ext>
                </c:extLst>
              </c15:ser>
            </c15:filteredScatterSeries>
            <c15:filteredScatterSeries>
              <c15:ser>
                <c:idx val="2"/>
                <c:order val="2"/>
                <c:tx>
                  <c:strRef>
                    <c:extLst xmlns:c15="http://schemas.microsoft.com/office/drawing/2012/chart">
                      <c:ext xmlns:c15="http://schemas.microsoft.com/office/drawing/2012/chart" uri="{02D57815-91ED-43cb-92C2-25804820EDAC}">
                        <c15:formulaRef>
                          <c15:sqref>'Pivot reproducibility'!$D$422</c15:sqref>
                        </c15:formulaRef>
                      </c:ext>
                    </c:extLst>
                    <c:strCache>
                      <c:ptCount val="1"/>
                      <c:pt idx="0">
                        <c:v>V Steel - C</c:v>
                      </c:pt>
                    </c:strCache>
                  </c:strRef>
                </c:tx>
                <c:spPr>
                  <a:ln w="19050" cap="rnd">
                    <a:solidFill>
                      <a:schemeClr val="accent3"/>
                    </a:solidFill>
                    <a:prstDash val="sysDash"/>
                    <a:round/>
                  </a:ln>
                  <a:effectLst/>
                </c:spPr>
                <c:marker>
                  <c:symbol val="none"/>
                </c:marker>
                <c:xVal>
                  <c:numRef>
                    <c:extLst xmlns:c15="http://schemas.microsoft.com/office/drawing/2012/chart">
                      <c:ext xmlns:c15="http://schemas.microsoft.com/office/drawing/2012/chart" uri="{02D57815-91ED-43cb-92C2-25804820EDAC}">
                        <c15:formulaRef>
                          <c15:sqref>'Pivot reproducibility'!$A$423:$A$431</c15:sqref>
                        </c15:formulaRef>
                      </c:ext>
                    </c:extLst>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extLst xmlns:c15="http://schemas.microsoft.com/office/drawing/2012/chart">
                      <c:ext xmlns:c15="http://schemas.microsoft.com/office/drawing/2012/chart" uri="{02D57815-91ED-43cb-92C2-25804820EDAC}">
                        <c15:formulaRef>
                          <c15:sqref>'Pivot reproducibility'!$D$423:$D$431</c15:sqref>
                        </c15:formulaRef>
                      </c:ext>
                    </c:extLst>
                    <c:numCache>
                      <c:formatCode>0</c:formatCode>
                      <c:ptCount val="9"/>
                      <c:pt idx="0">
                        <c:v>65.868588349495496</c:v>
                      </c:pt>
                      <c:pt idx="1">
                        <c:v>67.844645999980358</c:v>
                      </c:pt>
                      <c:pt idx="2">
                        <c:v>70.479389533960187</c:v>
                      </c:pt>
                      <c:pt idx="3">
                        <c:v>74.43150483492991</c:v>
                      </c:pt>
                      <c:pt idx="4">
                        <c:v>76.407562485414772</c:v>
                      </c:pt>
                      <c:pt idx="5">
                        <c:v>79.700991902889555</c:v>
                      </c:pt>
                      <c:pt idx="6">
                        <c:v>82.335735436869371</c:v>
                      </c:pt>
                      <c:pt idx="7">
                        <c:v>85.629164854344154</c:v>
                      </c:pt>
                      <c:pt idx="8">
                        <c:v>88.263908388323969</c:v>
                      </c:pt>
                    </c:numCache>
                  </c:numRef>
                </c:yVal>
                <c:smooth val="0"/>
                <c:extLst xmlns:c15="http://schemas.microsoft.com/office/drawing/2012/chart">
                  <c:ext xmlns:c16="http://schemas.microsoft.com/office/drawing/2014/chart" uri="{C3380CC4-5D6E-409C-BE32-E72D297353CC}">
                    <c16:uniqueId val="{00000008-7C53-4AB1-845B-24AD613B78B5}"/>
                  </c:ext>
                </c:extLst>
              </c15:ser>
            </c15:filteredScatterSeries>
            <c15:filteredScatterSeries>
              <c15:ser>
                <c:idx val="3"/>
                <c:order val="3"/>
                <c:tx>
                  <c:strRef>
                    <c:extLst xmlns:c15="http://schemas.microsoft.com/office/drawing/2012/chart">
                      <c:ext xmlns:c15="http://schemas.microsoft.com/office/drawing/2012/chart" uri="{02D57815-91ED-43cb-92C2-25804820EDAC}">
                        <c15:formulaRef>
                          <c15:sqref>'Pivot reproducibility'!$E$422</c15:sqref>
                        </c15:formulaRef>
                      </c:ext>
                    </c:extLst>
                    <c:strCache>
                      <c:ptCount val="1"/>
                      <c:pt idx="0">
                        <c:v>Primacy - A</c:v>
                      </c:pt>
                    </c:strCache>
                  </c:strRef>
                </c:tx>
                <c:spPr>
                  <a:ln w="19050" cap="rnd">
                    <a:solidFill>
                      <a:schemeClr val="accent5"/>
                    </a:solidFill>
                    <a:round/>
                  </a:ln>
                  <a:effectLst/>
                </c:spPr>
                <c:marker>
                  <c:symbol val="none"/>
                </c:marker>
                <c:xVal>
                  <c:numRef>
                    <c:extLst xmlns:c15="http://schemas.microsoft.com/office/drawing/2012/chart">
                      <c:ext xmlns:c15="http://schemas.microsoft.com/office/drawing/2012/chart" uri="{02D57815-91ED-43cb-92C2-25804820EDAC}">
                        <c15:formulaRef>
                          <c15:sqref>'Pivot reproducibility'!$A$423:$A$431</c15:sqref>
                        </c15:formulaRef>
                      </c:ext>
                    </c:extLst>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extLst xmlns:c15="http://schemas.microsoft.com/office/drawing/2012/chart">
                      <c:ext xmlns:c15="http://schemas.microsoft.com/office/drawing/2012/chart" uri="{02D57815-91ED-43cb-92C2-25804820EDAC}">
                        <c15:formulaRef>
                          <c15:sqref>'Pivot reproducibility'!$E$423:$E$431</c15:sqref>
                        </c15:formulaRef>
                      </c:ext>
                    </c:extLst>
                    <c:numCache>
                      <c:formatCode>0</c:formatCode>
                      <c:ptCount val="9"/>
                      <c:pt idx="0">
                        <c:v>74.308712446738028</c:v>
                      </c:pt>
                      <c:pt idx="1">
                        <c:v>76.537973820140166</c:v>
                      </c:pt>
                      <c:pt idx="2">
                        <c:v>79.510322318009699</c:v>
                      </c:pt>
                      <c:pt idx="3">
                        <c:v>83.968845064813962</c:v>
                      </c:pt>
                      <c:pt idx="4">
                        <c:v>86.198106438216101</c:v>
                      </c:pt>
                      <c:pt idx="5">
                        <c:v>89.913542060553013</c:v>
                      </c:pt>
                      <c:pt idx="6">
                        <c:v>92.885890558422531</c:v>
                      </c:pt>
                      <c:pt idx="7">
                        <c:v>96.601326180759443</c:v>
                      </c:pt>
                      <c:pt idx="8">
                        <c:v>99.573674678628961</c:v>
                      </c:pt>
                    </c:numCache>
                  </c:numRef>
                </c:yVal>
                <c:smooth val="0"/>
                <c:extLst xmlns:c15="http://schemas.microsoft.com/office/drawing/2012/chart">
                  <c:ext xmlns:c16="http://schemas.microsoft.com/office/drawing/2014/chart" uri="{C3380CC4-5D6E-409C-BE32-E72D297353CC}">
                    <c16:uniqueId val="{00000009-7C53-4AB1-845B-24AD613B78B5}"/>
                  </c:ext>
                </c:extLst>
              </c15:ser>
            </c15:filteredScatterSeries>
            <c15:filteredScatterSeries>
              <c15:ser>
                <c:idx val="4"/>
                <c:order val="4"/>
                <c:tx>
                  <c:strRef>
                    <c:extLst xmlns:c15="http://schemas.microsoft.com/office/drawing/2012/chart">
                      <c:ext xmlns:c15="http://schemas.microsoft.com/office/drawing/2012/chart" uri="{02D57815-91ED-43cb-92C2-25804820EDAC}">
                        <c15:formulaRef>
                          <c15:sqref>'Pivot reproducibility'!$F$422</c15:sqref>
                        </c15:formulaRef>
                      </c:ext>
                    </c:extLst>
                    <c:strCache>
                      <c:ptCount val="1"/>
                      <c:pt idx="0">
                        <c:v>Primacy - B</c:v>
                      </c:pt>
                    </c:strCache>
                  </c:strRef>
                </c:tx>
                <c:spPr>
                  <a:ln w="19050" cap="rnd">
                    <a:solidFill>
                      <a:schemeClr val="accent5"/>
                    </a:solidFill>
                    <a:prstDash val="dash"/>
                    <a:round/>
                  </a:ln>
                  <a:effectLst/>
                </c:spPr>
                <c:marker>
                  <c:symbol val="none"/>
                </c:marker>
                <c:xVal>
                  <c:numRef>
                    <c:extLst xmlns:c15="http://schemas.microsoft.com/office/drawing/2012/chart">
                      <c:ext xmlns:c15="http://schemas.microsoft.com/office/drawing/2012/chart" uri="{02D57815-91ED-43cb-92C2-25804820EDAC}">
                        <c15:formulaRef>
                          <c15:sqref>'Pivot reproducibility'!$A$423:$A$431</c15:sqref>
                        </c15:formulaRef>
                      </c:ext>
                    </c:extLst>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extLst xmlns:c15="http://schemas.microsoft.com/office/drawing/2012/chart">
                      <c:ext xmlns:c15="http://schemas.microsoft.com/office/drawing/2012/chart" uri="{02D57815-91ED-43cb-92C2-25804820EDAC}">
                        <c15:formulaRef>
                          <c15:sqref>'Pivot reproducibility'!$F$423:$F$431</c15:sqref>
                        </c15:formulaRef>
                      </c:ext>
                    </c:extLst>
                    <c:numCache>
                      <c:formatCode>0</c:formatCode>
                      <c:ptCount val="9"/>
                      <c:pt idx="0">
                        <c:v>72.146057299566124</c:v>
                      </c:pt>
                      <c:pt idx="1">
                        <c:v>74.310439018553112</c:v>
                      </c:pt>
                      <c:pt idx="2">
                        <c:v>77.196281310535753</c:v>
                      </c:pt>
                      <c:pt idx="3">
                        <c:v>81.525044748509714</c:v>
                      </c:pt>
                      <c:pt idx="4">
                        <c:v>83.689426467496702</c:v>
                      </c:pt>
                      <c:pt idx="5">
                        <c:v>87.29672933247501</c:v>
                      </c:pt>
                      <c:pt idx="6">
                        <c:v>90.182571624457651</c:v>
                      </c:pt>
                      <c:pt idx="7">
                        <c:v>93.78987448943596</c:v>
                      </c:pt>
                      <c:pt idx="8">
                        <c:v>96.675716781418615</c:v>
                      </c:pt>
                    </c:numCache>
                  </c:numRef>
                </c:yVal>
                <c:smooth val="0"/>
                <c:extLst xmlns:c15="http://schemas.microsoft.com/office/drawing/2012/chart">
                  <c:ext xmlns:c16="http://schemas.microsoft.com/office/drawing/2014/chart" uri="{C3380CC4-5D6E-409C-BE32-E72D297353CC}">
                    <c16:uniqueId val="{0000000A-7C53-4AB1-845B-24AD613B78B5}"/>
                  </c:ext>
                </c:extLst>
              </c15:ser>
            </c15:filteredScatterSeries>
            <c15:filteredScatterSeries>
              <c15:ser>
                <c:idx val="5"/>
                <c:order val="5"/>
                <c:tx>
                  <c:strRef>
                    <c:extLst xmlns:c15="http://schemas.microsoft.com/office/drawing/2012/chart">
                      <c:ext xmlns:c15="http://schemas.microsoft.com/office/drawing/2012/chart" uri="{02D57815-91ED-43cb-92C2-25804820EDAC}">
                        <c15:formulaRef>
                          <c15:sqref>'Pivot reproducibility'!$G$422</c15:sqref>
                        </c15:formulaRef>
                      </c:ext>
                    </c:extLst>
                    <c:strCache>
                      <c:ptCount val="1"/>
                      <c:pt idx="0">
                        <c:v>Primacy - C</c:v>
                      </c:pt>
                    </c:strCache>
                  </c:strRef>
                </c:tx>
                <c:spPr>
                  <a:ln w="19050" cap="rnd">
                    <a:solidFill>
                      <a:schemeClr val="accent5"/>
                    </a:solidFill>
                    <a:prstDash val="sysDash"/>
                    <a:round/>
                  </a:ln>
                  <a:effectLst/>
                </c:spPr>
                <c:marker>
                  <c:symbol val="none"/>
                </c:marker>
                <c:xVal>
                  <c:numRef>
                    <c:extLst xmlns:c15="http://schemas.microsoft.com/office/drawing/2012/chart">
                      <c:ext xmlns:c15="http://schemas.microsoft.com/office/drawing/2012/chart" uri="{02D57815-91ED-43cb-92C2-25804820EDAC}">
                        <c15:formulaRef>
                          <c15:sqref>'Pivot reproducibility'!$A$423:$A$431</c15:sqref>
                        </c15:formulaRef>
                      </c:ext>
                    </c:extLst>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extLst xmlns:c15="http://schemas.microsoft.com/office/drawing/2012/chart">
                      <c:ext xmlns:c15="http://schemas.microsoft.com/office/drawing/2012/chart" uri="{02D57815-91ED-43cb-92C2-25804820EDAC}">
                        <c15:formulaRef>
                          <c15:sqref>'Pivot reproducibility'!$G$423:$G$431</c15:sqref>
                        </c15:formulaRef>
                      </c:ext>
                    </c:extLst>
                    <c:numCache>
                      <c:formatCode>0</c:formatCode>
                      <c:ptCount val="9"/>
                      <c:pt idx="0">
                        <c:v>65.370094380044705</c:v>
                      </c:pt>
                      <c:pt idx="1">
                        <c:v>67.331197211446053</c:v>
                      </c:pt>
                      <c:pt idx="2">
                        <c:v>69.946000986647832</c:v>
                      </c:pt>
                      <c:pt idx="3">
                        <c:v>73.868206649450514</c:v>
                      </c:pt>
                      <c:pt idx="4">
                        <c:v>75.829309480851848</c:v>
                      </c:pt>
                      <c:pt idx="5">
                        <c:v>79.097814199854085</c:v>
                      </c:pt>
                      <c:pt idx="6">
                        <c:v>81.712617975055878</c:v>
                      </c:pt>
                      <c:pt idx="7">
                        <c:v>84.981122694058115</c:v>
                      </c:pt>
                      <c:pt idx="8">
                        <c:v>87.595926469259908</c:v>
                      </c:pt>
                    </c:numCache>
                  </c:numRef>
                </c:yVal>
                <c:smooth val="0"/>
                <c:extLst xmlns:c15="http://schemas.microsoft.com/office/drawing/2012/chart">
                  <c:ext xmlns:c16="http://schemas.microsoft.com/office/drawing/2014/chart" uri="{C3380CC4-5D6E-409C-BE32-E72D297353CC}">
                    <c16:uniqueId val="{0000000B-7C53-4AB1-845B-24AD613B78B5}"/>
                  </c:ext>
                </c:extLst>
              </c15:ser>
            </c15:filteredScatterSeries>
            <c15:filteredScatterSeries>
              <c15:ser>
                <c:idx val="6"/>
                <c:order val="6"/>
                <c:tx>
                  <c:strRef>
                    <c:extLst xmlns:c15="http://schemas.microsoft.com/office/drawing/2012/chart">
                      <c:ext xmlns:c15="http://schemas.microsoft.com/office/drawing/2012/chart" uri="{02D57815-91ED-43cb-92C2-25804820EDAC}">
                        <c15:formulaRef>
                          <c15:sqref>'Pivot reproducibility'!$H$422</c15:sqref>
                        </c15:formulaRef>
                      </c:ext>
                    </c:extLst>
                    <c:strCache>
                      <c:ptCount val="1"/>
                      <c:pt idx="0">
                        <c:v>Conti Control - A</c:v>
                      </c:pt>
                    </c:strCache>
                  </c:strRef>
                </c:tx>
                <c:spPr>
                  <a:ln w="19050" cap="rnd">
                    <a:solidFill>
                      <a:schemeClr val="accent2"/>
                    </a:solidFill>
                    <a:round/>
                  </a:ln>
                  <a:effectLst/>
                </c:spPr>
                <c:marker>
                  <c:symbol val="none"/>
                </c:marker>
                <c:xVal>
                  <c:numRef>
                    <c:extLst xmlns:c15="http://schemas.microsoft.com/office/drawing/2012/chart">
                      <c:ext xmlns:c15="http://schemas.microsoft.com/office/drawing/2012/chart" uri="{02D57815-91ED-43cb-92C2-25804820EDAC}">
                        <c15:formulaRef>
                          <c15:sqref>'Pivot reproducibility'!$A$423:$A$431</c15:sqref>
                        </c15:formulaRef>
                      </c:ext>
                    </c:extLst>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extLst xmlns:c15="http://schemas.microsoft.com/office/drawing/2012/chart">
                      <c:ext xmlns:c15="http://schemas.microsoft.com/office/drawing/2012/chart" uri="{02D57815-91ED-43cb-92C2-25804820EDAC}">
                        <c15:formulaRef>
                          <c15:sqref>'Pivot reproducibility'!$H$423:$H$431</c15:sqref>
                        </c15:formulaRef>
                      </c:ext>
                    </c:extLst>
                    <c:numCache>
                      <c:formatCode>0</c:formatCode>
                      <c:ptCount val="9"/>
                      <c:pt idx="0">
                        <c:v>96.99321573272006</c:v>
                      </c:pt>
                      <c:pt idx="1">
                        <c:v>99.903012204701668</c:v>
                      </c:pt>
                      <c:pt idx="2">
                        <c:v>103.78274083401047</c:v>
                      </c:pt>
                      <c:pt idx="3">
                        <c:v>109.60233377797366</c:v>
                      </c:pt>
                      <c:pt idx="4">
                        <c:v>112.51213024995526</c:v>
                      </c:pt>
                      <c:pt idx="5">
                        <c:v>117.36179103659127</c:v>
                      </c:pt>
                      <c:pt idx="6">
                        <c:v>121.24151966590007</c:v>
                      </c:pt>
                      <c:pt idx="7">
                        <c:v>126.09118045253608</c:v>
                      </c:pt>
                      <c:pt idx="8">
                        <c:v>129.97090908184489</c:v>
                      </c:pt>
                    </c:numCache>
                  </c:numRef>
                </c:yVal>
                <c:smooth val="0"/>
                <c:extLst xmlns:c15="http://schemas.microsoft.com/office/drawing/2012/chart">
                  <c:ext xmlns:c16="http://schemas.microsoft.com/office/drawing/2014/chart" uri="{C3380CC4-5D6E-409C-BE32-E72D297353CC}">
                    <c16:uniqueId val="{0000000C-7C53-4AB1-845B-24AD613B78B5}"/>
                  </c:ext>
                </c:extLst>
              </c15:ser>
            </c15:filteredScatterSeries>
            <c15:filteredScatterSeries>
              <c15:ser>
                <c:idx val="7"/>
                <c:order val="7"/>
                <c:tx>
                  <c:strRef>
                    <c:extLst xmlns:c15="http://schemas.microsoft.com/office/drawing/2012/chart">
                      <c:ext xmlns:c15="http://schemas.microsoft.com/office/drawing/2012/chart" uri="{02D57815-91ED-43cb-92C2-25804820EDAC}">
                        <c15:formulaRef>
                          <c15:sqref>'Pivot reproducibility'!$I$422</c15:sqref>
                        </c15:formulaRef>
                      </c:ext>
                    </c:extLst>
                    <c:strCache>
                      <c:ptCount val="1"/>
                      <c:pt idx="0">
                        <c:v>Conti Control - B</c:v>
                      </c:pt>
                    </c:strCache>
                  </c:strRef>
                </c:tx>
                <c:spPr>
                  <a:ln w="19050" cap="rnd">
                    <a:solidFill>
                      <a:schemeClr val="accent2"/>
                    </a:solidFill>
                    <a:prstDash val="dash"/>
                    <a:round/>
                  </a:ln>
                  <a:effectLst/>
                </c:spPr>
                <c:marker>
                  <c:symbol val="none"/>
                </c:marker>
                <c:xVal>
                  <c:numRef>
                    <c:extLst xmlns:c15="http://schemas.microsoft.com/office/drawing/2012/chart">
                      <c:ext xmlns:c15="http://schemas.microsoft.com/office/drawing/2012/chart" uri="{02D57815-91ED-43cb-92C2-25804820EDAC}">
                        <c15:formulaRef>
                          <c15:sqref>'Pivot reproducibility'!$A$423:$A$431</c15:sqref>
                        </c15:formulaRef>
                      </c:ext>
                    </c:extLst>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extLst xmlns:c15="http://schemas.microsoft.com/office/drawing/2012/chart">
                      <c:ext xmlns:c15="http://schemas.microsoft.com/office/drawing/2012/chart" uri="{02D57815-91ED-43cb-92C2-25804820EDAC}">
                        <c15:formulaRef>
                          <c15:sqref>'Pivot reproducibility'!$I$423:$I$431</c15:sqref>
                        </c15:formulaRef>
                      </c:ext>
                    </c:extLst>
                    <c:numCache>
                      <c:formatCode>0</c:formatCode>
                      <c:ptCount val="9"/>
                      <c:pt idx="0">
                        <c:v>96.172511901419782</c:v>
                      </c:pt>
                      <c:pt idx="1">
                        <c:v>99.05768725846238</c:v>
                      </c:pt>
                      <c:pt idx="2">
                        <c:v>102.90458773451917</c:v>
                      </c:pt>
                      <c:pt idx="3">
                        <c:v>108.67493844860434</c:v>
                      </c:pt>
                      <c:pt idx="4">
                        <c:v>111.56011380564694</c:v>
                      </c:pt>
                      <c:pt idx="5">
                        <c:v>116.36873940071793</c:v>
                      </c:pt>
                      <c:pt idx="6">
                        <c:v>120.21563987677473</c:v>
                      </c:pt>
                      <c:pt idx="7">
                        <c:v>125.02426547184572</c:v>
                      </c:pt>
                      <c:pt idx="8">
                        <c:v>128.87116594790251</c:v>
                      </c:pt>
                    </c:numCache>
                  </c:numRef>
                </c:yVal>
                <c:smooth val="0"/>
                <c:extLst xmlns:c15="http://schemas.microsoft.com/office/drawing/2012/chart">
                  <c:ext xmlns:c16="http://schemas.microsoft.com/office/drawing/2014/chart" uri="{C3380CC4-5D6E-409C-BE32-E72D297353CC}">
                    <c16:uniqueId val="{0000000D-7C53-4AB1-845B-24AD613B78B5}"/>
                  </c:ext>
                </c:extLst>
              </c15:ser>
            </c15:filteredScatterSeries>
            <c15:filteredScatterSeries>
              <c15:ser>
                <c:idx val="8"/>
                <c:order val="8"/>
                <c:tx>
                  <c:strRef>
                    <c:extLst xmlns:c15="http://schemas.microsoft.com/office/drawing/2012/chart">
                      <c:ext xmlns:c15="http://schemas.microsoft.com/office/drawing/2012/chart" uri="{02D57815-91ED-43cb-92C2-25804820EDAC}">
                        <c15:formulaRef>
                          <c15:sqref>'Pivot reproducibility'!$J$422</c15:sqref>
                        </c15:formulaRef>
                      </c:ext>
                    </c:extLst>
                    <c:strCache>
                      <c:ptCount val="1"/>
                      <c:pt idx="0">
                        <c:v>Conti Control - C</c:v>
                      </c:pt>
                    </c:strCache>
                  </c:strRef>
                </c:tx>
                <c:spPr>
                  <a:ln w="19050" cap="rnd">
                    <a:solidFill>
                      <a:schemeClr val="accent2"/>
                    </a:solidFill>
                    <a:prstDash val="sysDash"/>
                    <a:round/>
                  </a:ln>
                  <a:effectLst/>
                </c:spPr>
                <c:marker>
                  <c:symbol val="none"/>
                </c:marker>
                <c:xVal>
                  <c:numRef>
                    <c:extLst xmlns:c15="http://schemas.microsoft.com/office/drawing/2012/chart">
                      <c:ext xmlns:c15="http://schemas.microsoft.com/office/drawing/2012/chart" uri="{02D57815-91ED-43cb-92C2-25804820EDAC}">
                        <c15:formulaRef>
                          <c15:sqref>'Pivot reproducibility'!$A$423:$A$431</c15:sqref>
                        </c15:formulaRef>
                      </c:ext>
                    </c:extLst>
                    <c:numCache>
                      <c:formatCode>General</c:formatCode>
                      <c:ptCount val="9"/>
                      <c:pt idx="0" formatCode="0.00">
                        <c:v>1</c:v>
                      </c:pt>
                      <c:pt idx="1">
                        <c:v>1.03</c:v>
                      </c:pt>
                      <c:pt idx="2">
                        <c:v>1.07</c:v>
                      </c:pt>
                      <c:pt idx="3">
                        <c:v>1.1299999999999999</c:v>
                      </c:pt>
                      <c:pt idx="4">
                        <c:v>1.1599999999999999</c:v>
                      </c:pt>
                      <c:pt idx="5">
                        <c:v>1.21</c:v>
                      </c:pt>
                      <c:pt idx="6">
                        <c:v>1.25</c:v>
                      </c:pt>
                      <c:pt idx="7" formatCode="0.00">
                        <c:v>1.3</c:v>
                      </c:pt>
                      <c:pt idx="8">
                        <c:v>1.34</c:v>
                      </c:pt>
                    </c:numCache>
                  </c:numRef>
                </c:xVal>
                <c:yVal>
                  <c:numRef>
                    <c:extLst xmlns:c15="http://schemas.microsoft.com/office/drawing/2012/chart">
                      <c:ext xmlns:c15="http://schemas.microsoft.com/office/drawing/2012/chart" uri="{02D57815-91ED-43cb-92C2-25804820EDAC}">
                        <c15:formulaRef>
                          <c15:sqref>'Pivot reproducibility'!$J$423:$J$431</c15:sqref>
                        </c15:formulaRef>
                      </c:ext>
                    </c:extLst>
                    <c:numCache>
                      <c:formatCode>0</c:formatCode>
                      <c:ptCount val="9"/>
                      <c:pt idx="0">
                        <c:v>97.855071058395126</c:v>
                      </c:pt>
                      <c:pt idx="1">
                        <c:v>100.79072319014698</c:v>
                      </c:pt>
                      <c:pt idx="2">
                        <c:v>104.70492603248279</c:v>
                      </c:pt>
                      <c:pt idx="3">
                        <c:v>110.57623029598648</c:v>
                      </c:pt>
                      <c:pt idx="4">
                        <c:v>113.51188242773834</c:v>
                      </c:pt>
                      <c:pt idx="5">
                        <c:v>118.4046359806581</c:v>
                      </c:pt>
                      <c:pt idx="6">
                        <c:v>122.31883882299391</c:v>
                      </c:pt>
                      <c:pt idx="7">
                        <c:v>127.21159237591367</c:v>
                      </c:pt>
                      <c:pt idx="8">
                        <c:v>131.12579521824946</c:v>
                      </c:pt>
                    </c:numCache>
                  </c:numRef>
                </c:yVal>
                <c:smooth val="0"/>
                <c:extLst xmlns:c15="http://schemas.microsoft.com/office/drawing/2012/chart">
                  <c:ext xmlns:c16="http://schemas.microsoft.com/office/drawing/2014/chart" uri="{C3380CC4-5D6E-409C-BE32-E72D297353CC}">
                    <c16:uniqueId val="{0000000E-7C53-4AB1-845B-24AD613B78B5}"/>
                  </c:ext>
                </c:extLst>
              </c15:ser>
            </c15:filteredScatterSeries>
          </c:ext>
        </c:extLst>
      </c:scatterChart>
      <c:valAx>
        <c:axId val="1408628688"/>
        <c:scaling>
          <c:orientation val="minMax"/>
          <c:max val="1.35"/>
          <c:min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Assumed correlation factor SRTT 17" winter</a:t>
                </a:r>
                <a:r>
                  <a:rPr lang="en-US" baseline="0"/>
                  <a:t> / SRTT 14"</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624728"/>
        <c:crosses val="autoZero"/>
        <c:crossBetween val="midCat"/>
      </c:valAx>
      <c:valAx>
        <c:axId val="1408624728"/>
        <c:scaling>
          <c:orientation val="minMax"/>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recalculated rating - SGI vs SRTT 14" via SRTT17" winter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62868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'Pivot reproducibility'!$A$411</c:f>
              <c:strCache>
                <c:ptCount val="1"/>
                <c:pt idx="0">
                  <c:v>1,2108</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0"/>
            <c:dispRSqr val="1"/>
            <c:dispEq val="1"/>
            <c:trendlineLbl>
              <c:layout>
                <c:manualLayout>
                  <c:x val="-0.12782536328690328"/>
                  <c:y val="8.878628847180119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 reproducibility'!$C$408:$N$408</c:f>
              <c:numCache>
                <c:formatCode>General</c:formatCode>
                <c:ptCount val="12"/>
                <c:pt idx="0">
                  <c:v>100</c:v>
                </c:pt>
                <c:pt idx="3">
                  <c:v>98.7</c:v>
                </c:pt>
                <c:pt idx="4">
                  <c:v>98.7</c:v>
                </c:pt>
                <c:pt idx="5">
                  <c:v>98.7</c:v>
                </c:pt>
                <c:pt idx="7">
                  <c:v>122</c:v>
                </c:pt>
                <c:pt idx="9">
                  <c:v>81.900000000000006</c:v>
                </c:pt>
                <c:pt idx="11">
                  <c:v>79.099999999999994</c:v>
                </c:pt>
              </c:numCache>
            </c:numRef>
          </c:xVal>
          <c:yVal>
            <c:numRef>
              <c:f>'Pivot reproducibility'!$C$415:$N$415</c:f>
              <c:numCache>
                <c:formatCode>0</c:formatCode>
                <c:ptCount val="12"/>
                <c:pt idx="0">
                  <c:v>103.46340951778905</c:v>
                </c:pt>
                <c:pt idx="1">
                  <c:v>121.08000000000001</c:v>
                </c:pt>
                <c:pt idx="2">
                  <c:v>120.28079455003446</c:v>
                </c:pt>
                <c:pt idx="3">
                  <c:v>96.81143693070716</c:v>
                </c:pt>
                <c:pt idx="4">
                  <c:v>96.190898500679637</c:v>
                </c:pt>
                <c:pt idx="5">
                  <c:v>98.090842455633648</c:v>
                </c:pt>
                <c:pt idx="6">
                  <c:v>92.649637320296378</c:v>
                </c:pt>
                <c:pt idx="7">
                  <c:v>117.45599435230713</c:v>
                </c:pt>
                <c:pt idx="8">
                  <c:v>111.00465989103505</c:v>
                </c:pt>
                <c:pt idx="9">
                  <c:v>84.941001693043418</c:v>
                </c:pt>
                <c:pt idx="10">
                  <c:v>106.49984312088131</c:v>
                </c:pt>
                <c:pt idx="11">
                  <c:v>82.170627077958144</c:v>
                </c:pt>
              </c:numCache>
            </c:numRef>
          </c:yVal>
          <c:smooth val="0"/>
          <c:extLst>
            <c:ext xmlns:c16="http://schemas.microsoft.com/office/drawing/2014/chart" uri="{C3380CC4-5D6E-409C-BE32-E72D297353CC}">
              <c16:uniqueId val="{00000001-A101-4395-A18B-ED6E84685EF3}"/>
            </c:ext>
          </c:extLst>
        </c:ser>
        <c:dLbls>
          <c:showLegendKey val="0"/>
          <c:showVal val="0"/>
          <c:showCatName val="0"/>
          <c:showSerName val="0"/>
          <c:showPercent val="0"/>
          <c:showBubbleSize val="0"/>
        </c:dLbls>
        <c:axId val="1408609248"/>
        <c:axId val="1408612488"/>
      </c:scatterChart>
      <c:valAx>
        <c:axId val="1408609248"/>
        <c:scaling>
          <c:orientation val="minMax"/>
          <c:min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historical average based on SRTT 14"</a:t>
                </a:r>
              </a:p>
            </c:rich>
          </c:tx>
          <c:layout>
            <c:manualLayout>
              <c:xMode val="edge"/>
              <c:yMode val="edge"/>
              <c:x val="0.16039801904339518"/>
              <c:y val="0.9101979966809000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612488"/>
        <c:crosses val="autoZero"/>
        <c:crossBetween val="midCat"/>
      </c:valAx>
      <c:valAx>
        <c:axId val="1408612488"/>
        <c:scaling>
          <c:orientation val="minMax"/>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recalculated based on SRTT 17" winter and correlation factor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60924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a:t>- Location Correlation -</a:t>
            </a:r>
          </a:p>
          <a:p>
            <a:pPr>
              <a:defRPr/>
            </a:pPr>
            <a:r>
              <a:rPr lang="en-US" sz="1400"/>
              <a:t>Average Rating (100% = SRTT 17" </a:t>
            </a:r>
            <a:r>
              <a:rPr lang="en-US" sz="1400" b="0" i="0" u="none" strike="noStrike" kern="1200" spc="0" baseline="0">
                <a:solidFill>
                  <a:sysClr val="windowText" lastClr="000000">
                    <a:lumMod val="65000"/>
                    <a:lumOff val="35000"/>
                  </a:sysClr>
                </a:solidFill>
              </a:rPr>
              <a:t>Winter )</a:t>
            </a:r>
            <a:endParaRPr lang="en-US"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'Pivot reproducibility'!$P$294</c:f>
              <c:strCache>
                <c:ptCount val="1"/>
                <c:pt idx="0">
                  <c:v>A vs B</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23553324788280477"/>
                  <c:y val="-6.1762540099154273E-2"/>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trendlineLbl>
          </c:trendline>
          <c:xVal>
            <c:numRef>
              <c:f>'Pivot reproducibility'!$C$294:$N$294</c:f>
              <c:numCache>
                <c:formatCode>0</c:formatCode>
                <c:ptCount val="12"/>
                <c:pt idx="0">
                  <c:v>88.703841713947611</c:v>
                </c:pt>
                <c:pt idx="1">
                  <c:v>100</c:v>
                </c:pt>
                <c:pt idx="2">
                  <c:v>99.33993603405554</c:v>
                </c:pt>
                <c:pt idx="3">
                  <c:v>80.285321510036297</c:v>
                </c:pt>
                <c:pt idx="4">
                  <c:v>77.719687173623711</c:v>
                </c:pt>
                <c:pt idx="5">
                  <c:v>79.794387746933594</c:v>
                </c:pt>
                <c:pt idx="6">
                  <c:v>83.114382726625422</c:v>
                </c:pt>
                <c:pt idx="7">
                  <c:v>96.99321573272006</c:v>
                </c:pt>
                <c:pt idx="8">
                  <c:v>96.135856846635633</c:v>
                </c:pt>
                <c:pt idx="9">
                  <c:v>74.308712446738028</c:v>
                </c:pt>
                <c:pt idx="10">
                  <c:v>90.087543089697647</c:v>
                </c:pt>
                <c:pt idx="11">
                  <c:v>68.039186706969133</c:v>
                </c:pt>
              </c:numCache>
            </c:numRef>
          </c:xVal>
          <c:yVal>
            <c:numRef>
              <c:f>'Pivot reproducibility'!$C$295:$N$295</c:f>
              <c:numCache>
                <c:formatCode>0</c:formatCode>
                <c:ptCount val="12"/>
                <c:pt idx="0">
                  <c:v>86.038740988135487</c:v>
                </c:pt>
                <c:pt idx="1">
                  <c:v>100</c:v>
                </c:pt>
                <c:pt idx="3">
                  <c:v>79.62785478779513</c:v>
                </c:pt>
                <c:pt idx="4">
                  <c:v>81.168483458486676</c:v>
                </c:pt>
                <c:pt idx="5">
                  <c:v>78.512868429472292</c:v>
                </c:pt>
                <c:pt idx="6">
                  <c:v>75.364856598240806</c:v>
                </c:pt>
                <c:pt idx="7">
                  <c:v>96.172511901419782</c:v>
                </c:pt>
                <c:pt idx="8">
                  <c:v>91.111185592457147</c:v>
                </c:pt>
                <c:pt idx="9">
                  <c:v>72.146057299566124</c:v>
                </c:pt>
                <c:pt idx="10">
                  <c:v>90.441957779610462</c:v>
                </c:pt>
                <c:pt idx="11">
                  <c:v>70.256773677064388</c:v>
                </c:pt>
              </c:numCache>
            </c:numRef>
          </c:yVal>
          <c:smooth val="0"/>
          <c:extLst>
            <c:ext xmlns:c16="http://schemas.microsoft.com/office/drawing/2014/chart" uri="{C3380CC4-5D6E-409C-BE32-E72D297353CC}">
              <c16:uniqueId val="{00000001-48E0-4540-98AD-EA2A7C645847}"/>
            </c:ext>
          </c:extLst>
        </c:ser>
        <c:ser>
          <c:idx val="1"/>
          <c:order val="1"/>
          <c:tx>
            <c:strRef>
              <c:f>'Pivot reproducibility'!$P$295</c:f>
              <c:strCache>
                <c:ptCount val="1"/>
                <c:pt idx="0">
                  <c:v>A vs C</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layout>
                <c:manualLayout>
                  <c:x val="-0.24049554090682479"/>
                  <c:y val="6.9991615631379414E-2"/>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trendlineLbl>
          </c:trendline>
          <c:xVal>
            <c:numRef>
              <c:f>'Pivot reproducibility'!$C$294:$N$294</c:f>
              <c:numCache>
                <c:formatCode>0</c:formatCode>
                <c:ptCount val="12"/>
                <c:pt idx="0">
                  <c:v>88.703841713947611</c:v>
                </c:pt>
                <c:pt idx="1">
                  <c:v>100</c:v>
                </c:pt>
                <c:pt idx="2">
                  <c:v>99.33993603405554</c:v>
                </c:pt>
                <c:pt idx="3">
                  <c:v>80.285321510036297</c:v>
                </c:pt>
                <c:pt idx="4">
                  <c:v>77.719687173623711</c:v>
                </c:pt>
                <c:pt idx="5">
                  <c:v>79.794387746933594</c:v>
                </c:pt>
                <c:pt idx="6">
                  <c:v>83.114382726625422</c:v>
                </c:pt>
                <c:pt idx="7">
                  <c:v>96.99321573272006</c:v>
                </c:pt>
                <c:pt idx="8">
                  <c:v>96.135856846635633</c:v>
                </c:pt>
                <c:pt idx="9">
                  <c:v>74.308712446738028</c:v>
                </c:pt>
                <c:pt idx="10">
                  <c:v>90.087543089697647</c:v>
                </c:pt>
                <c:pt idx="11">
                  <c:v>68.039186706969133</c:v>
                </c:pt>
              </c:numCache>
            </c:numRef>
          </c:xVal>
          <c:yVal>
            <c:numRef>
              <c:f>'Pivot reproducibility'!$C$296:$N$296</c:f>
              <c:numCache>
                <c:formatCode>0</c:formatCode>
                <c:ptCount val="12"/>
                <c:pt idx="0">
                  <c:v>81.608778838523975</c:v>
                </c:pt>
                <c:pt idx="1">
                  <c:v>100</c:v>
                </c:pt>
                <c:pt idx="5">
                  <c:v>81.943060157624998</c:v>
                </c:pt>
                <c:pt idx="6">
                  <c:v>71.078831339891835</c:v>
                </c:pt>
                <c:pt idx="7">
                  <c:v>97.855071058395126</c:v>
                </c:pt>
                <c:pt idx="8">
                  <c:v>87.789280383095203</c:v>
                </c:pt>
                <c:pt idx="9">
                  <c:v>65.370094380044705</c:v>
                </c:pt>
                <c:pt idx="10">
                  <c:v>83.345234316225273</c:v>
                </c:pt>
                <c:pt idx="11">
                  <c:v>65.868588349495496</c:v>
                </c:pt>
              </c:numCache>
            </c:numRef>
          </c:yVal>
          <c:smooth val="0"/>
          <c:extLst>
            <c:ext xmlns:c16="http://schemas.microsoft.com/office/drawing/2014/chart" uri="{C3380CC4-5D6E-409C-BE32-E72D297353CC}">
              <c16:uniqueId val="{00000003-48E0-4540-98AD-EA2A7C645847}"/>
            </c:ext>
          </c:extLst>
        </c:ser>
        <c:ser>
          <c:idx val="2"/>
          <c:order val="2"/>
          <c:tx>
            <c:strRef>
              <c:f>'Pivot reproducibility'!$P$296</c:f>
              <c:strCache>
                <c:ptCount val="1"/>
                <c:pt idx="0">
                  <c:v>B vs C</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0"/>
          </c:trendline>
          <c:trendline>
            <c:spPr>
              <a:ln w="19050" cap="rnd">
                <a:solidFill>
                  <a:schemeClr val="accent3"/>
                </a:solidFill>
                <a:prstDash val="sysDot"/>
              </a:ln>
              <a:effectLst/>
            </c:spPr>
            <c:trendlineType val="linear"/>
            <c:dispRSqr val="1"/>
            <c:dispEq val="1"/>
            <c:trendlineLbl>
              <c:layout>
                <c:manualLayout>
                  <c:x val="-0.2252096954672182"/>
                  <c:y val="0.22984251968503938"/>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accent3"/>
                      </a:solidFill>
                      <a:latin typeface="+mn-lt"/>
                      <a:ea typeface="+mn-ea"/>
                      <a:cs typeface="+mn-cs"/>
                    </a:defRPr>
                  </a:pPr>
                  <a:endParaRPr lang="en-US"/>
                </a:p>
              </c:txPr>
            </c:trendlineLbl>
          </c:trendline>
          <c:xVal>
            <c:numRef>
              <c:f>'Pivot reproducibility'!$C$295:$N$295</c:f>
              <c:numCache>
                <c:formatCode>0</c:formatCode>
                <c:ptCount val="12"/>
                <c:pt idx="0">
                  <c:v>86.038740988135487</c:v>
                </c:pt>
                <c:pt idx="1">
                  <c:v>100</c:v>
                </c:pt>
                <c:pt idx="3">
                  <c:v>79.62785478779513</c:v>
                </c:pt>
                <c:pt idx="4">
                  <c:v>81.168483458486676</c:v>
                </c:pt>
                <c:pt idx="5">
                  <c:v>78.512868429472292</c:v>
                </c:pt>
                <c:pt idx="6">
                  <c:v>75.364856598240806</c:v>
                </c:pt>
                <c:pt idx="7">
                  <c:v>96.172511901419782</c:v>
                </c:pt>
                <c:pt idx="8">
                  <c:v>91.111185592457147</c:v>
                </c:pt>
                <c:pt idx="9">
                  <c:v>72.146057299566124</c:v>
                </c:pt>
                <c:pt idx="10">
                  <c:v>90.441957779610462</c:v>
                </c:pt>
                <c:pt idx="11">
                  <c:v>70.256773677064388</c:v>
                </c:pt>
              </c:numCache>
            </c:numRef>
          </c:xVal>
          <c:yVal>
            <c:numRef>
              <c:f>'Pivot reproducibility'!$C$296:$N$296</c:f>
              <c:numCache>
                <c:formatCode>0</c:formatCode>
                <c:ptCount val="12"/>
                <c:pt idx="0">
                  <c:v>81.608778838523975</c:v>
                </c:pt>
                <c:pt idx="1">
                  <c:v>100</c:v>
                </c:pt>
                <c:pt idx="5">
                  <c:v>81.943060157624998</c:v>
                </c:pt>
                <c:pt idx="6">
                  <c:v>71.078831339891835</c:v>
                </c:pt>
                <c:pt idx="7">
                  <c:v>97.855071058395126</c:v>
                </c:pt>
                <c:pt idx="8">
                  <c:v>87.789280383095203</c:v>
                </c:pt>
                <c:pt idx="9">
                  <c:v>65.370094380044705</c:v>
                </c:pt>
                <c:pt idx="10">
                  <c:v>83.345234316225273</c:v>
                </c:pt>
                <c:pt idx="11">
                  <c:v>65.868588349495496</c:v>
                </c:pt>
              </c:numCache>
            </c:numRef>
          </c:yVal>
          <c:smooth val="0"/>
          <c:extLst>
            <c:ext xmlns:c16="http://schemas.microsoft.com/office/drawing/2014/chart" uri="{C3380CC4-5D6E-409C-BE32-E72D297353CC}">
              <c16:uniqueId val="{00000006-48E0-4540-98AD-EA2A7C645847}"/>
            </c:ext>
          </c:extLst>
        </c:ser>
        <c:dLbls>
          <c:showLegendKey val="0"/>
          <c:showVal val="0"/>
          <c:showCatName val="0"/>
          <c:showSerName val="0"/>
          <c:showPercent val="0"/>
          <c:showBubbleSize val="0"/>
        </c:dLbls>
        <c:axId val="1424445016"/>
        <c:axId val="1424448976"/>
      </c:scatterChart>
      <c:valAx>
        <c:axId val="1424445016"/>
        <c:scaling>
          <c:orientation val="minMax"/>
          <c:min val="2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Rating Location x</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4448976"/>
        <c:crosses val="autoZero"/>
        <c:crossBetween val="midCat"/>
      </c:valAx>
      <c:valAx>
        <c:axId val="1424448976"/>
        <c:scaling>
          <c:orientation val="minMax"/>
          <c:max val="120"/>
          <c:min val="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0" i="0" u="none" strike="noStrike" kern="1200" baseline="0">
                    <a:solidFill>
                      <a:sysClr val="windowText" lastClr="000000">
                        <a:lumMod val="65000"/>
                        <a:lumOff val="35000"/>
                      </a:sysClr>
                    </a:solidFill>
                  </a:rPr>
                  <a:t>Rating Location 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444501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reproducibility'!$C$258:$C$293</c:f>
              <c:numCache>
                <c:formatCode>0</c:formatCode>
                <c:ptCount val="36"/>
                <c:pt idx="0">
                  <c:v>83.8959212376934</c:v>
                </c:pt>
                <c:pt idx="1">
                  <c:v>89.010989010989007</c:v>
                </c:pt>
                <c:pt idx="2">
                  <c:v>84.603886397608363</c:v>
                </c:pt>
                <c:pt idx="3">
                  <c:v>84.345047923322682</c:v>
                </c:pt>
                <c:pt idx="4">
                  <c:v>89.351851851851848</c:v>
                </c:pt>
                <c:pt idx="5">
                  <c:v>87.974683544303801</c:v>
                </c:pt>
                <c:pt idx="6">
                  <c:v>88.340807174887885</c:v>
                </c:pt>
                <c:pt idx="7">
                  <c:v>90.545050055617352</c:v>
                </c:pt>
                <c:pt idx="8">
                  <c:v>89.356725146198841</c:v>
                </c:pt>
                <c:pt idx="9">
                  <c:v>92.43306169965075</c:v>
                </c:pt>
                <c:pt idx="10">
                  <c:v>90.498812351543947</c:v>
                </c:pt>
                <c:pt idx="11">
                  <c:v>94.089264173703256</c:v>
                </c:pt>
                <c:pt idx="12">
                  <c:v>89.229559748427661</c:v>
                </c:pt>
                <c:pt idx="13">
                  <c:v>90.771028037383175</c:v>
                </c:pt>
                <c:pt idx="14">
                  <c:v>88.022598870056498</c:v>
                </c:pt>
                <c:pt idx="15">
                  <c:v>88.863109048723899</c:v>
                </c:pt>
                <c:pt idx="16">
                  <c:v>85.189309576837417</c:v>
                </c:pt>
                <c:pt idx="17">
                  <c:v>84.245076586433271</c:v>
                </c:pt>
                <c:pt idx="18">
                  <c:v>83.702882483370288</c:v>
                </c:pt>
                <c:pt idx="19">
                  <c:v>80.815876515986773</c:v>
                </c:pt>
                <c:pt idx="20">
                  <c:v>84.222474460839962</c:v>
                </c:pt>
                <c:pt idx="21">
                  <c:v>87.8888888888889</c:v>
                </c:pt>
                <c:pt idx="22">
                  <c:v>84.562996594778667</c:v>
                </c:pt>
                <c:pt idx="23">
                  <c:v>84.951091045899162</c:v>
                </c:pt>
                <c:pt idx="24">
                  <c:v>89.256243034115883</c:v>
                </c:pt>
                <c:pt idx="25">
                  <c:v>87.673487837495344</c:v>
                </c:pt>
                <c:pt idx="26">
                  <c:v>87.884110912702326</c:v>
                </c:pt>
                <c:pt idx="27">
                  <c:v>84.015240950847357</c:v>
                </c:pt>
                <c:pt idx="28">
                  <c:v>84.598637047678409</c:v>
                </c:pt>
                <c:pt idx="29">
                  <c:v>79.321098631903808</c:v>
                </c:pt>
                <c:pt idx="30">
                  <c:v>80.524888745186601</c:v>
                </c:pt>
                <c:pt idx="31">
                  <c:v>79.453251999991451</c:v>
                </c:pt>
                <c:pt idx="32">
                  <c:v>84.946784493651023</c:v>
                </c:pt>
                <c:pt idx="33">
                  <c:v>78.808191815286136</c:v>
                </c:pt>
                <c:pt idx="34">
                  <c:v>69.939355282720655</c:v>
                </c:pt>
                <c:pt idx="35">
                  <c:v>72.884055310708774</c:v>
                </c:pt>
              </c:numCache>
            </c:numRef>
          </c:yVal>
          <c:smooth val="0"/>
          <c:extLst>
            <c:ext xmlns:c16="http://schemas.microsoft.com/office/drawing/2014/chart" uri="{C3380CC4-5D6E-409C-BE32-E72D297353CC}">
              <c16:uniqueId val="{00000000-6645-4269-9E3C-EC89295591A5}"/>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reproducibility'!$D$258:$D$293</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1-6645-4269-9E3C-EC89295591A5}"/>
            </c:ext>
          </c:extLst>
        </c:ser>
        <c:ser>
          <c:idx val="2"/>
          <c:order val="2"/>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reproducibility'!$E$258:$E$293</c:f>
              <c:numCache>
                <c:formatCode>0</c:formatCode>
                <c:ptCount val="36"/>
                <c:pt idx="0">
                  <c:v>103.58649789029535</c:v>
                </c:pt>
                <c:pt idx="1">
                  <c:v>101.09890109890109</c:v>
                </c:pt>
                <c:pt idx="2">
                  <c:v>94.170403587443957</c:v>
                </c:pt>
                <c:pt idx="3">
                  <c:v>99.893503727369534</c:v>
                </c:pt>
                <c:pt idx="4">
                  <c:v>99.074074074074076</c:v>
                </c:pt>
                <c:pt idx="5">
                  <c:v>101.47679324894514</c:v>
                </c:pt>
                <c:pt idx="6">
                  <c:v>99.327354260089677</c:v>
                </c:pt>
                <c:pt idx="7">
                  <c:v>94.994438264738605</c:v>
                </c:pt>
                <c:pt idx="8">
                  <c:v>97.309941520467831</c:v>
                </c:pt>
                <c:pt idx="9">
                  <c:v>93.830034924330619</c:v>
                </c:pt>
                <c:pt idx="10">
                  <c:v>102.61282660332543</c:v>
                </c:pt>
                <c:pt idx="11">
                  <c:v>104.70446320868515</c:v>
                </c:pt>
              </c:numCache>
            </c:numRef>
          </c:yVal>
          <c:smooth val="0"/>
          <c:extLst>
            <c:ext xmlns:c16="http://schemas.microsoft.com/office/drawing/2014/chart" uri="{C3380CC4-5D6E-409C-BE32-E72D297353CC}">
              <c16:uniqueId val="{00000002-6645-4269-9E3C-EC89295591A5}"/>
            </c:ext>
          </c:extLst>
        </c:ser>
        <c:ser>
          <c:idx val="3"/>
          <c:order val="3"/>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reproducibility'!$F$258:$F$293</c:f>
              <c:numCache>
                <c:formatCode>0</c:formatCode>
                <c:ptCount val="36"/>
                <c:pt idx="0">
                  <c:v>74.050632911392398</c:v>
                </c:pt>
                <c:pt idx="1">
                  <c:v>74.72527472527473</c:v>
                </c:pt>
                <c:pt idx="2">
                  <c:v>79.372197309417032</c:v>
                </c:pt>
                <c:pt idx="3">
                  <c:v>78.381256656017044</c:v>
                </c:pt>
                <c:pt idx="4">
                  <c:v>83.56481481481481</c:v>
                </c:pt>
                <c:pt idx="5">
                  <c:v>80.379746835443029</c:v>
                </c:pt>
                <c:pt idx="6">
                  <c:v>81.61434977578476</c:v>
                </c:pt>
                <c:pt idx="7">
                  <c:v>82.758620689655174</c:v>
                </c:pt>
                <c:pt idx="8">
                  <c:v>79.532163742690059</c:v>
                </c:pt>
                <c:pt idx="9">
                  <c:v>82.654249126891727</c:v>
                </c:pt>
                <c:pt idx="10">
                  <c:v>81.710213776722085</c:v>
                </c:pt>
                <c:pt idx="11">
                  <c:v>84.680337756332932</c:v>
                </c:pt>
                <c:pt idx="12">
                  <c:v>77.830188679245282</c:v>
                </c:pt>
                <c:pt idx="13">
                  <c:v>82.242990654205599</c:v>
                </c:pt>
                <c:pt idx="14">
                  <c:v>82.937853107344623</c:v>
                </c:pt>
                <c:pt idx="15">
                  <c:v>80.51044083526682</c:v>
                </c:pt>
                <c:pt idx="16">
                  <c:v>81.514476614699333</c:v>
                </c:pt>
                <c:pt idx="17">
                  <c:v>79.649890590809619</c:v>
                </c:pt>
                <c:pt idx="18">
                  <c:v>74.27937915742794</c:v>
                </c:pt>
                <c:pt idx="19">
                  <c:v>78.280044101433305</c:v>
                </c:pt>
                <c:pt idx="20">
                  <c:v>75.141884222474459</c:v>
                </c:pt>
                <c:pt idx="21">
                  <c:v>83.333333333333343</c:v>
                </c:pt>
                <c:pt idx="22">
                  <c:v>79.001135073779793</c:v>
                </c:pt>
                <c:pt idx="23">
                  <c:v>80.812641083521441</c:v>
                </c:pt>
              </c:numCache>
            </c:numRef>
          </c:yVal>
          <c:smooth val="0"/>
          <c:extLst>
            <c:ext xmlns:c16="http://schemas.microsoft.com/office/drawing/2014/chart" uri="{C3380CC4-5D6E-409C-BE32-E72D297353CC}">
              <c16:uniqueId val="{00000003-6645-4269-9E3C-EC89295591A5}"/>
            </c:ext>
          </c:extLst>
        </c:ser>
        <c:ser>
          <c:idx val="4"/>
          <c:order val="4"/>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reproducibility'!$G$258:$G$293</c:f>
              <c:numCache>
                <c:formatCode>0</c:formatCode>
                <c:ptCount val="36"/>
                <c:pt idx="0">
                  <c:v>75.316455696202539</c:v>
                </c:pt>
                <c:pt idx="1">
                  <c:v>78.021978021978029</c:v>
                </c:pt>
                <c:pt idx="2">
                  <c:v>79.820627802690581</c:v>
                </c:pt>
                <c:pt idx="12">
                  <c:v>80.896226415094347</c:v>
                </c:pt>
                <c:pt idx="17">
                  <c:v>83.150984682713343</c:v>
                </c:pt>
                <c:pt idx="23">
                  <c:v>79.458239277652368</c:v>
                </c:pt>
              </c:numCache>
            </c:numRef>
          </c:yVal>
          <c:smooth val="0"/>
          <c:extLst>
            <c:ext xmlns:c16="http://schemas.microsoft.com/office/drawing/2014/chart" uri="{C3380CC4-5D6E-409C-BE32-E72D297353CC}">
              <c16:uniqueId val="{00000004-6645-4269-9E3C-EC89295591A5}"/>
            </c:ext>
          </c:extLst>
        </c:ser>
        <c:ser>
          <c:idx val="5"/>
          <c:order val="5"/>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reproducibility'!$H$258:$H$293</c:f>
              <c:numCache>
                <c:formatCode>0</c:formatCode>
                <c:ptCount val="36"/>
                <c:pt idx="0">
                  <c:v>79.74683544303798</c:v>
                </c:pt>
                <c:pt idx="1">
                  <c:v>78.021978021978029</c:v>
                </c:pt>
                <c:pt idx="2">
                  <c:v>81.61434977578476</c:v>
                </c:pt>
                <c:pt idx="12">
                  <c:v>80.424528301886795</c:v>
                </c:pt>
                <c:pt idx="17">
                  <c:v>77.461706783369806</c:v>
                </c:pt>
                <c:pt idx="23">
                  <c:v>77.652370203160274</c:v>
                </c:pt>
                <c:pt idx="24">
                  <c:v>84.090505697946256</c:v>
                </c:pt>
                <c:pt idx="25">
                  <c:v>84.653168372637822</c:v>
                </c:pt>
                <c:pt idx="26">
                  <c:v>83.459054801699111</c:v>
                </c:pt>
                <c:pt idx="27">
                  <c:v>77.217949957367054</c:v>
                </c:pt>
                <c:pt idx="28">
                  <c:v>84.343780624526516</c:v>
                </c:pt>
                <c:pt idx="29">
                  <c:v>82.612607302595961</c:v>
                </c:pt>
                <c:pt idx="30">
                  <c:v>86.166771777237983</c:v>
                </c:pt>
                <c:pt idx="31">
                  <c:v>83.809165875742281</c:v>
                </c:pt>
                <c:pt idx="32">
                  <c:v>83.54498606424238</c:v>
                </c:pt>
                <c:pt idx="33">
                  <c:v>78.564893850477262</c:v>
                </c:pt>
                <c:pt idx="34">
                  <c:v>76.068012569281436</c:v>
                </c:pt>
                <c:pt idx="35">
                  <c:v>78.785824997746147</c:v>
                </c:pt>
              </c:numCache>
            </c:numRef>
          </c:yVal>
          <c:smooth val="0"/>
          <c:extLst>
            <c:ext xmlns:c16="http://schemas.microsoft.com/office/drawing/2014/chart" uri="{C3380CC4-5D6E-409C-BE32-E72D297353CC}">
              <c16:uniqueId val="{00000005-6645-4269-9E3C-EC89295591A5}"/>
            </c:ext>
          </c:extLst>
        </c:ser>
        <c:ser>
          <c:idx val="6"/>
          <c:order val="6"/>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reproducibility'!$I$258:$I$293</c:f>
              <c:numCache>
                <c:formatCode>0</c:formatCode>
                <c:ptCount val="36"/>
                <c:pt idx="0">
                  <c:v>77.637130801687761</c:v>
                </c:pt>
                <c:pt idx="1">
                  <c:v>80.879120879120876</c:v>
                </c:pt>
                <c:pt idx="2">
                  <c:v>80.717488789237663</c:v>
                </c:pt>
                <c:pt idx="3">
                  <c:v>80.085197018104367</c:v>
                </c:pt>
                <c:pt idx="4">
                  <c:v>81.944444444444443</c:v>
                </c:pt>
                <c:pt idx="5">
                  <c:v>80.801687763713076</c:v>
                </c:pt>
                <c:pt idx="6">
                  <c:v>83.408071748878925</c:v>
                </c:pt>
                <c:pt idx="7">
                  <c:v>85.205784204671858</c:v>
                </c:pt>
                <c:pt idx="8">
                  <c:v>85.847953216374279</c:v>
                </c:pt>
                <c:pt idx="9">
                  <c:v>88.242142025611187</c:v>
                </c:pt>
                <c:pt idx="10">
                  <c:v>85.510688836104507</c:v>
                </c:pt>
                <c:pt idx="11">
                  <c:v>87.092882991556081</c:v>
                </c:pt>
                <c:pt idx="12">
                  <c:v>72.877358490566039</c:v>
                </c:pt>
                <c:pt idx="13">
                  <c:v>76.401869158878498</c:v>
                </c:pt>
                <c:pt idx="14">
                  <c:v>75.480225988700568</c:v>
                </c:pt>
                <c:pt idx="15">
                  <c:v>75.870069605568446</c:v>
                </c:pt>
                <c:pt idx="16">
                  <c:v>77.9510022271715</c:v>
                </c:pt>
                <c:pt idx="17">
                  <c:v>81.400437636761495</c:v>
                </c:pt>
                <c:pt idx="18">
                  <c:v>76.053215077605316</c:v>
                </c:pt>
                <c:pt idx="19">
                  <c:v>71.223814773980152</c:v>
                </c:pt>
                <c:pt idx="20">
                  <c:v>69.693530079455172</c:v>
                </c:pt>
                <c:pt idx="21">
                  <c:v>76.666666666666671</c:v>
                </c:pt>
                <c:pt idx="22">
                  <c:v>74.687854710556195</c:v>
                </c:pt>
                <c:pt idx="23">
                  <c:v>76.07223476297969</c:v>
                </c:pt>
                <c:pt idx="24">
                  <c:v>68.81582449189375</c:v>
                </c:pt>
                <c:pt idx="25">
                  <c:v>71.061424665999468</c:v>
                </c:pt>
                <c:pt idx="26">
                  <c:v>70.374240914292258</c:v>
                </c:pt>
                <c:pt idx="27">
                  <c:v>71.152725521141477</c:v>
                </c:pt>
                <c:pt idx="28">
                  <c:v>74.366681952262823</c:v>
                </c:pt>
                <c:pt idx="29">
                  <c:v>70.002578311621534</c:v>
                </c:pt>
                <c:pt idx="30">
                  <c:v>70.396343606376817</c:v>
                </c:pt>
                <c:pt idx="31">
                  <c:v>76.656828869007555</c:v>
                </c:pt>
                <c:pt idx="32">
                  <c:v>73.754267135520905</c:v>
                </c:pt>
                <c:pt idx="33">
                  <c:v>70.049968140468579</c:v>
                </c:pt>
                <c:pt idx="34">
                  <c:v>67.346817550441116</c:v>
                </c:pt>
                <c:pt idx="35">
                  <c:v>68.968274919675721</c:v>
                </c:pt>
              </c:numCache>
            </c:numRef>
          </c:yVal>
          <c:smooth val="0"/>
          <c:extLst>
            <c:ext xmlns:c16="http://schemas.microsoft.com/office/drawing/2014/chart" uri="{C3380CC4-5D6E-409C-BE32-E72D297353CC}">
              <c16:uniqueId val="{00000006-6645-4269-9E3C-EC89295591A5}"/>
            </c:ext>
          </c:extLst>
        </c:ser>
        <c:ser>
          <c:idx val="7"/>
          <c:order val="7"/>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reproducibility'!$J$258:$J$293</c:f>
              <c:numCache>
                <c:formatCode>0</c:formatCode>
                <c:ptCount val="36"/>
                <c:pt idx="0">
                  <c:v>95.569620253164558</c:v>
                </c:pt>
                <c:pt idx="1">
                  <c:v>92.967032967032964</c:v>
                </c:pt>
                <c:pt idx="2">
                  <c:v>95.515695067264573</c:v>
                </c:pt>
                <c:pt idx="3">
                  <c:v>97.337593184238543</c:v>
                </c:pt>
                <c:pt idx="4">
                  <c:v>99.537037037037038</c:v>
                </c:pt>
                <c:pt idx="5">
                  <c:v>96.202531645569621</c:v>
                </c:pt>
                <c:pt idx="6">
                  <c:v>97.085201793721978</c:v>
                </c:pt>
                <c:pt idx="7">
                  <c:v>96.106785317018904</c:v>
                </c:pt>
                <c:pt idx="8">
                  <c:v>96.84210526315789</c:v>
                </c:pt>
                <c:pt idx="9">
                  <c:v>95.925494761350407</c:v>
                </c:pt>
                <c:pt idx="10">
                  <c:v>100.95011876484561</c:v>
                </c:pt>
                <c:pt idx="11">
                  <c:v>99.879372738238843</c:v>
                </c:pt>
                <c:pt idx="12">
                  <c:v>95.283018867924525</c:v>
                </c:pt>
                <c:pt idx="13">
                  <c:v>94.859813084112147</c:v>
                </c:pt>
                <c:pt idx="14">
                  <c:v>94.915254237288138</c:v>
                </c:pt>
                <c:pt idx="15">
                  <c:v>95.359628770301612</c:v>
                </c:pt>
                <c:pt idx="16">
                  <c:v>93.763919821826278</c:v>
                </c:pt>
                <c:pt idx="17">
                  <c:v>96.061269146608325</c:v>
                </c:pt>
                <c:pt idx="18">
                  <c:v>96.230598669623063</c:v>
                </c:pt>
                <c:pt idx="19">
                  <c:v>95.038588754134508</c:v>
                </c:pt>
                <c:pt idx="20">
                  <c:v>96.254256526674226</c:v>
                </c:pt>
                <c:pt idx="21">
                  <c:v>98</c:v>
                </c:pt>
                <c:pt idx="22">
                  <c:v>99.432463110102148</c:v>
                </c:pt>
                <c:pt idx="23">
                  <c:v>98.871331828442436</c:v>
                </c:pt>
                <c:pt idx="24">
                  <c:v>95.571942444106227</c:v>
                </c:pt>
                <c:pt idx="25">
                  <c:v>101.42734808598152</c:v>
                </c:pt>
                <c:pt idx="26">
                  <c:v>100.92905977601188</c:v>
                </c:pt>
                <c:pt idx="27">
                  <c:v>94.885802075729941</c:v>
                </c:pt>
                <c:pt idx="28">
                  <c:v>97.975247903042344</c:v>
                </c:pt>
                <c:pt idx="29">
                  <c:v>96.152197056880425</c:v>
                </c:pt>
                <c:pt idx="30">
                  <c:v>101.33957242538483</c:v>
                </c:pt>
                <c:pt idx="31">
                  <c:v>104.15815884358359</c:v>
                </c:pt>
                <c:pt idx="32">
                  <c:v>100.44773603067145</c:v>
                </c:pt>
                <c:pt idx="33">
                  <c:v>94.66248934601478</c:v>
                </c:pt>
                <c:pt idx="34">
                  <c:v>90.962072994333539</c:v>
                </c:pt>
                <c:pt idx="35">
                  <c:v>95.749225719000918</c:v>
                </c:pt>
              </c:numCache>
            </c:numRef>
          </c:yVal>
          <c:smooth val="0"/>
          <c:extLst>
            <c:ext xmlns:c16="http://schemas.microsoft.com/office/drawing/2014/chart" uri="{C3380CC4-5D6E-409C-BE32-E72D297353CC}">
              <c16:uniqueId val="{00000007-6645-4269-9E3C-EC89295591A5}"/>
            </c:ext>
          </c:extLst>
        </c:ser>
        <c:ser>
          <c:idx val="8"/>
          <c:order val="8"/>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reproducibility'!$K$258:$K$293</c:f>
              <c:numCache>
                <c:formatCode>0</c:formatCode>
                <c:ptCount val="36"/>
                <c:pt idx="0">
                  <c:v>91.139240506329116</c:v>
                </c:pt>
                <c:pt idx="1">
                  <c:v>96.703296703296701</c:v>
                </c:pt>
                <c:pt idx="2">
                  <c:v>93.946188340807183</c:v>
                </c:pt>
                <c:pt idx="3">
                  <c:v>91.799787007454739</c:v>
                </c:pt>
                <c:pt idx="4">
                  <c:v>95.833333333333343</c:v>
                </c:pt>
                <c:pt idx="5">
                  <c:v>89.87341772151899</c:v>
                </c:pt>
                <c:pt idx="6">
                  <c:v>94.618834080717491</c:v>
                </c:pt>
                <c:pt idx="7">
                  <c:v>100.11123470522803</c:v>
                </c:pt>
                <c:pt idx="8">
                  <c:v>97.543859649122808</c:v>
                </c:pt>
                <c:pt idx="9">
                  <c:v>104.07450523864958</c:v>
                </c:pt>
                <c:pt idx="10">
                  <c:v>97.62470308788599</c:v>
                </c:pt>
                <c:pt idx="11">
                  <c:v>100.36188178528347</c:v>
                </c:pt>
                <c:pt idx="12">
                  <c:v>94.575471698113205</c:v>
                </c:pt>
                <c:pt idx="13">
                  <c:v>93.925233644859816</c:v>
                </c:pt>
                <c:pt idx="14">
                  <c:v>91.299435028248581</c:v>
                </c:pt>
                <c:pt idx="15">
                  <c:v>93.039443155452446</c:v>
                </c:pt>
                <c:pt idx="16">
                  <c:v>90.423162583518931</c:v>
                </c:pt>
                <c:pt idx="17">
                  <c:v>90.590809628008756</c:v>
                </c:pt>
                <c:pt idx="18">
                  <c:v>89.800443458980041</c:v>
                </c:pt>
                <c:pt idx="19">
                  <c:v>87.100330760749728</c:v>
                </c:pt>
                <c:pt idx="20">
                  <c:v>90.578887627695806</c:v>
                </c:pt>
                <c:pt idx="21">
                  <c:v>90</c:v>
                </c:pt>
                <c:pt idx="22">
                  <c:v>90.578887627695806</c:v>
                </c:pt>
                <c:pt idx="23">
                  <c:v>91.422121896162537</c:v>
                </c:pt>
                <c:pt idx="24">
                  <c:v>94.299216688883007</c:v>
                </c:pt>
                <c:pt idx="25">
                  <c:v>94.478786831958232</c:v>
                </c:pt>
                <c:pt idx="26">
                  <c:v>90.931267685038804</c:v>
                </c:pt>
                <c:pt idx="27">
                  <c:v>88.246765956443028</c:v>
                </c:pt>
                <c:pt idx="28">
                  <c:v>83.188246909782023</c:v>
                </c:pt>
                <c:pt idx="29">
                  <c:v>88.311700114264085</c:v>
                </c:pt>
                <c:pt idx="30">
                  <c:v>84.810947205408027</c:v>
                </c:pt>
                <c:pt idx="31">
                  <c:v>87.277196311002641</c:v>
                </c:pt>
                <c:pt idx="32">
                  <c:v>92.83191124883146</c:v>
                </c:pt>
                <c:pt idx="33">
                  <c:v>87.805914446021816</c:v>
                </c:pt>
                <c:pt idx="34">
                  <c:v>77.250256569928339</c:v>
                </c:pt>
                <c:pt idx="35">
                  <c:v>84.039154629580992</c:v>
                </c:pt>
              </c:numCache>
            </c:numRef>
          </c:yVal>
          <c:smooth val="0"/>
          <c:extLst>
            <c:ext xmlns:c16="http://schemas.microsoft.com/office/drawing/2014/chart" uri="{C3380CC4-5D6E-409C-BE32-E72D297353CC}">
              <c16:uniqueId val="{00000008-6645-4269-9E3C-EC89295591A5}"/>
            </c:ext>
          </c:extLst>
        </c:ser>
        <c:ser>
          <c:idx val="9"/>
          <c:order val="9"/>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reproducibility'!$L$258:$L$293</c:f>
              <c:numCache>
                <c:formatCode>0</c:formatCode>
                <c:ptCount val="36"/>
                <c:pt idx="0">
                  <c:v>73.206751054852333</c:v>
                </c:pt>
                <c:pt idx="1">
                  <c:v>69.450549450549445</c:v>
                </c:pt>
                <c:pt idx="2">
                  <c:v>70.627802690582968</c:v>
                </c:pt>
                <c:pt idx="4">
                  <c:v>79.166666666666657</c:v>
                </c:pt>
                <c:pt idx="6">
                  <c:v>74.88789237668162</c:v>
                </c:pt>
                <c:pt idx="8">
                  <c:v>71.111111111111114</c:v>
                </c:pt>
                <c:pt idx="10">
                  <c:v>81.710213776722085</c:v>
                </c:pt>
                <c:pt idx="12">
                  <c:v>74.764150943396217</c:v>
                </c:pt>
                <c:pt idx="14">
                  <c:v>78.192090395480236</c:v>
                </c:pt>
                <c:pt idx="15">
                  <c:v>71.461716937354993</c:v>
                </c:pt>
                <c:pt idx="17">
                  <c:v>71.772428884026269</c:v>
                </c:pt>
                <c:pt idx="19">
                  <c:v>72.105843439911794</c:v>
                </c:pt>
                <c:pt idx="20">
                  <c:v>67.877412031782072</c:v>
                </c:pt>
                <c:pt idx="23">
                  <c:v>68.848758465011286</c:v>
                </c:pt>
                <c:pt idx="27">
                  <c:v>62.189670745006524</c:v>
                </c:pt>
                <c:pt idx="28">
                  <c:v>72.092118865732175</c:v>
                </c:pt>
                <c:pt idx="29">
                  <c:v>69.44063031915168</c:v>
                </c:pt>
                <c:pt idx="30">
                  <c:v>68.118677510264234</c:v>
                </c:pt>
                <c:pt idx="31">
                  <c:v>66.848668448678453</c:v>
                </c:pt>
                <c:pt idx="32">
                  <c:v>61.398666202300255</c:v>
                </c:pt>
                <c:pt idx="33">
                  <c:v>60.709350940075922</c:v>
                </c:pt>
                <c:pt idx="34">
                  <c:v>62.964393081756256</c:v>
                </c:pt>
                <c:pt idx="35">
                  <c:v>64.568673307436981</c:v>
                </c:pt>
              </c:numCache>
            </c:numRef>
          </c:yVal>
          <c:smooth val="0"/>
          <c:extLst>
            <c:ext xmlns:c16="http://schemas.microsoft.com/office/drawing/2014/chart" uri="{C3380CC4-5D6E-409C-BE32-E72D297353CC}">
              <c16:uniqueId val="{00000009-6645-4269-9E3C-EC89295591A5}"/>
            </c:ext>
          </c:extLst>
        </c:ser>
        <c:ser>
          <c:idx val="10"/>
          <c:order val="10"/>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reproducibility'!$M$258:$M$293</c:f>
              <c:numCache>
                <c:formatCode>0</c:formatCode>
                <c:ptCount val="36"/>
                <c:pt idx="0">
                  <c:v>84.388185654008439</c:v>
                </c:pt>
                <c:pt idx="1">
                  <c:v>87.912087912087912</c:v>
                </c:pt>
                <c:pt idx="2">
                  <c:v>89.68609865470853</c:v>
                </c:pt>
                <c:pt idx="3">
                  <c:v>85.19701810436635</c:v>
                </c:pt>
                <c:pt idx="4">
                  <c:v>92.592592592592595</c:v>
                </c:pt>
                <c:pt idx="5">
                  <c:v>84.388185654008439</c:v>
                </c:pt>
                <c:pt idx="6">
                  <c:v>89.68609865470853</c:v>
                </c:pt>
                <c:pt idx="7">
                  <c:v>88.987764182424911</c:v>
                </c:pt>
                <c:pt idx="8">
                  <c:v>93.567251461988292</c:v>
                </c:pt>
                <c:pt idx="9">
                  <c:v>93.131548311990684</c:v>
                </c:pt>
                <c:pt idx="10">
                  <c:v>95.01187648456056</c:v>
                </c:pt>
                <c:pt idx="11">
                  <c:v>96.50180940892642</c:v>
                </c:pt>
                <c:pt idx="12">
                  <c:v>94.339622641509436</c:v>
                </c:pt>
                <c:pt idx="13">
                  <c:v>93.45794392523365</c:v>
                </c:pt>
                <c:pt idx="14">
                  <c:v>90.395480225988706</c:v>
                </c:pt>
                <c:pt idx="15">
                  <c:v>92.807424593967511</c:v>
                </c:pt>
                <c:pt idx="16">
                  <c:v>89.086859688196</c:v>
                </c:pt>
                <c:pt idx="17">
                  <c:v>87.527352297592998</c:v>
                </c:pt>
                <c:pt idx="18">
                  <c:v>88.69179600886919</c:v>
                </c:pt>
                <c:pt idx="19">
                  <c:v>88.202866593164273</c:v>
                </c:pt>
                <c:pt idx="20">
                  <c:v>90.805902383654939</c:v>
                </c:pt>
                <c:pt idx="21">
                  <c:v>88.888888888888886</c:v>
                </c:pt>
                <c:pt idx="22">
                  <c:v>90.805902383654939</c:v>
                </c:pt>
                <c:pt idx="23">
                  <c:v>90.293453724604973</c:v>
                </c:pt>
                <c:pt idx="24">
                  <c:v>88.222790546527378</c:v>
                </c:pt>
                <c:pt idx="25">
                  <c:v>85.368247612728069</c:v>
                </c:pt>
                <c:pt idx="26">
                  <c:v>87.6158195511982</c:v>
                </c:pt>
                <c:pt idx="27">
                  <c:v>78.973743815000248</c:v>
                </c:pt>
                <c:pt idx="28">
                  <c:v>84.468130289216774</c:v>
                </c:pt>
                <c:pt idx="29">
                  <c:v>80.621330198127723</c:v>
                </c:pt>
                <c:pt idx="30">
                  <c:v>84.716696713262735</c:v>
                </c:pt>
                <c:pt idx="31">
                  <c:v>82.749624461519318</c:v>
                </c:pt>
                <c:pt idx="32">
                  <c:v>87.664458852867497</c:v>
                </c:pt>
                <c:pt idx="33">
                  <c:v>78.10881463920515</c:v>
                </c:pt>
                <c:pt idx="34">
                  <c:v>79.24390844798998</c:v>
                </c:pt>
                <c:pt idx="35">
                  <c:v>82.389246667060263</c:v>
                </c:pt>
              </c:numCache>
            </c:numRef>
          </c:yVal>
          <c:smooth val="0"/>
          <c:extLst>
            <c:ext xmlns:c16="http://schemas.microsoft.com/office/drawing/2014/chart" uri="{C3380CC4-5D6E-409C-BE32-E72D297353CC}">
              <c16:uniqueId val="{0000000A-6645-4269-9E3C-EC89295591A5}"/>
            </c:ext>
          </c:extLst>
        </c:ser>
        <c:ser>
          <c:idx val="11"/>
          <c:order val="11"/>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reproducibility'!$B$258:$B$293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reproducibility'!$N$258:$N$293</c:f>
              <c:numCache>
                <c:formatCode>0</c:formatCode>
                <c:ptCount val="36"/>
                <c:pt idx="0">
                  <c:v>63.924050632911388</c:v>
                </c:pt>
                <c:pt idx="1">
                  <c:v>60.219780219780219</c:v>
                </c:pt>
                <c:pt idx="2">
                  <c:v>63.901345291479814</c:v>
                </c:pt>
                <c:pt idx="4">
                  <c:v>73.148148148148152</c:v>
                </c:pt>
                <c:pt idx="6">
                  <c:v>71.973094170403584</c:v>
                </c:pt>
                <c:pt idx="8">
                  <c:v>69.473684210526315</c:v>
                </c:pt>
                <c:pt idx="10">
                  <c:v>73.634204275534444</c:v>
                </c:pt>
                <c:pt idx="12">
                  <c:v>72.641509433962256</c:v>
                </c:pt>
                <c:pt idx="14">
                  <c:v>71.86440677966101</c:v>
                </c:pt>
                <c:pt idx="15">
                  <c:v>72.621809744779583</c:v>
                </c:pt>
                <c:pt idx="17">
                  <c:v>69.80306345733041</c:v>
                </c:pt>
                <c:pt idx="19">
                  <c:v>68.357221609702307</c:v>
                </c:pt>
                <c:pt idx="20">
                  <c:v>69.466515323496026</c:v>
                </c:pt>
                <c:pt idx="23">
                  <c:v>67.042889390519193</c:v>
                </c:pt>
                <c:pt idx="27">
                  <c:v>62.350081643216868</c:v>
                </c:pt>
                <c:pt idx="28">
                  <c:v>75.90405483210732</c:v>
                </c:pt>
                <c:pt idx="29">
                  <c:v>66.203645960524412</c:v>
                </c:pt>
                <c:pt idx="30">
                  <c:v>66.463626329252847</c:v>
                </c:pt>
                <c:pt idx="31">
                  <c:v>68.820007539968614</c:v>
                </c:pt>
                <c:pt idx="32">
                  <c:v>67.212422600652204</c:v>
                </c:pt>
                <c:pt idx="33">
                  <c:v>62.8785790574495</c:v>
                </c:pt>
                <c:pt idx="34">
                  <c:v>60.8209406405255</c:v>
                </c:pt>
                <c:pt idx="35">
                  <c:v>62.163936541762098</c:v>
                </c:pt>
              </c:numCache>
            </c:numRef>
          </c:yVal>
          <c:smooth val="0"/>
          <c:extLst>
            <c:ext xmlns:c16="http://schemas.microsoft.com/office/drawing/2014/chart" uri="{C3380CC4-5D6E-409C-BE32-E72D297353CC}">
              <c16:uniqueId val="{0000000B-6645-4269-9E3C-EC89295591A5}"/>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'Pivot reproducibility'!$P$392</c:f>
              <c:strCache>
                <c:ptCount val="1"/>
                <c:pt idx="0">
                  <c:v>A vs B</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2181969782613091"/>
                  <c:y val="-4.1237361807705986E-2"/>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 reproducibility'!$C$392:$N$392</c:f>
              <c:numCache>
                <c:formatCode>0</c:formatCode>
                <c:ptCount val="12"/>
                <c:pt idx="0">
                  <c:v>100</c:v>
                </c:pt>
                <c:pt idx="1">
                  <c:v>112.86699964646459</c:v>
                </c:pt>
                <c:pt idx="2">
                  <c:v>112.12092454410281</c:v>
                </c:pt>
                <c:pt idx="3">
                  <c:v>90.52934568767391</c:v>
                </c:pt>
                <c:pt idx="4">
                  <c:v>90.591430179710343</c:v>
                </c:pt>
                <c:pt idx="5">
                  <c:v>93.058412191978576</c:v>
                </c:pt>
                <c:pt idx="6">
                  <c:v>93.702271543893971</c:v>
                </c:pt>
                <c:pt idx="7">
                  <c:v>109.44255675751651</c:v>
                </c:pt>
                <c:pt idx="8">
                  <c:v>108.37814766638445</c:v>
                </c:pt>
                <c:pt idx="9">
                  <c:v>84.572391891808692</c:v>
                </c:pt>
                <c:pt idx="10">
                  <c:v>101.56176585293245</c:v>
                </c:pt>
                <c:pt idx="11">
                  <c:v>77.404244391418345</c:v>
                </c:pt>
              </c:numCache>
            </c:numRef>
          </c:xVal>
          <c:yVal>
            <c:numRef>
              <c:f>'Pivot reproducibility'!$C$393:$N$393</c:f>
              <c:numCache>
                <c:formatCode>0</c:formatCode>
                <c:ptCount val="12"/>
                <c:pt idx="0">
                  <c:v>100</c:v>
                </c:pt>
                <c:pt idx="1">
                  <c:v>116.34631715892708</c:v>
                </c:pt>
                <c:pt idx="3">
                  <c:v>92.589614525319277</c:v>
                </c:pt>
                <c:pt idx="4">
                  <c:v>94.298730875718036</c:v>
                </c:pt>
                <c:pt idx="5">
                  <c:v>91.162845496843445</c:v>
                </c:pt>
                <c:pt idx="6">
                  <c:v>87.661923793804604</c:v>
                </c:pt>
                <c:pt idx="7">
                  <c:v>111.90393717363726</c:v>
                </c:pt>
                <c:pt idx="8">
                  <c:v>105.94220739981068</c:v>
                </c:pt>
                <c:pt idx="9">
                  <c:v>84.156211449360441</c:v>
                </c:pt>
                <c:pt idx="10">
                  <c:v>105.1682704335833</c:v>
                </c:pt>
                <c:pt idx="11">
                  <c:v>81.945184020427618</c:v>
                </c:pt>
              </c:numCache>
            </c:numRef>
          </c:yVal>
          <c:smooth val="0"/>
          <c:extLst>
            <c:ext xmlns:c16="http://schemas.microsoft.com/office/drawing/2014/chart" uri="{C3380CC4-5D6E-409C-BE32-E72D297353CC}">
              <c16:uniqueId val="{00000001-32C8-45E3-8E66-269DC8ABA11C}"/>
            </c:ext>
          </c:extLst>
        </c:ser>
        <c:ser>
          <c:idx val="1"/>
          <c:order val="1"/>
          <c:tx>
            <c:strRef>
              <c:f>'Pivot reproducibility'!$P$393</c:f>
              <c:strCache>
                <c:ptCount val="1"/>
                <c:pt idx="0">
                  <c:v>A vs C</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trendline>
            <c:spPr>
              <a:ln w="19050" cap="rnd">
                <a:solidFill>
                  <a:schemeClr val="accent2"/>
                </a:solidFill>
                <a:prstDash val="sysDot"/>
              </a:ln>
              <a:effectLst/>
            </c:spPr>
            <c:trendlineType val="linear"/>
            <c:dispRSqr val="1"/>
            <c:dispEq val="1"/>
            <c:trendlineLbl>
              <c:layout>
                <c:manualLayout>
                  <c:x val="-0.2316081743596145"/>
                  <c:y val="0.1538641270657197"/>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 reproducibility'!$C$392:$N$392</c:f>
              <c:numCache>
                <c:formatCode>0</c:formatCode>
                <c:ptCount val="12"/>
                <c:pt idx="0">
                  <c:v>100</c:v>
                </c:pt>
                <c:pt idx="1">
                  <c:v>112.86699964646459</c:v>
                </c:pt>
                <c:pt idx="2">
                  <c:v>112.12092454410281</c:v>
                </c:pt>
                <c:pt idx="3">
                  <c:v>90.52934568767391</c:v>
                </c:pt>
                <c:pt idx="4">
                  <c:v>90.591430179710343</c:v>
                </c:pt>
                <c:pt idx="5">
                  <c:v>93.058412191978576</c:v>
                </c:pt>
                <c:pt idx="6">
                  <c:v>93.702271543893971</c:v>
                </c:pt>
                <c:pt idx="7">
                  <c:v>109.44255675751651</c:v>
                </c:pt>
                <c:pt idx="8">
                  <c:v>108.37814766638445</c:v>
                </c:pt>
                <c:pt idx="9">
                  <c:v>84.572391891808692</c:v>
                </c:pt>
                <c:pt idx="10">
                  <c:v>101.56176585293245</c:v>
                </c:pt>
                <c:pt idx="11">
                  <c:v>77.404244391418345</c:v>
                </c:pt>
              </c:numCache>
            </c:numRef>
          </c:xVal>
          <c:yVal>
            <c:numRef>
              <c:f>'Pivot reproducibility'!$C$394:$N$394</c:f>
              <c:numCache>
                <c:formatCode>0</c:formatCode>
                <c:ptCount val="12"/>
                <c:pt idx="0">
                  <c:v>100</c:v>
                </c:pt>
                <c:pt idx="1">
                  <c:v>123.16879957949537</c:v>
                </c:pt>
                <c:pt idx="5">
                  <c:v>100.74002562675366</c:v>
                </c:pt>
                <c:pt idx="6">
                  <c:v>87.467413991223793</c:v>
                </c:pt>
                <c:pt idx="7">
                  <c:v>120.35956166214162</c:v>
                </c:pt>
                <c:pt idx="8">
                  <c:v>107.7676047191278</c:v>
                </c:pt>
                <c:pt idx="9">
                  <c:v>82.604753041909632</c:v>
                </c:pt>
                <c:pt idx="10">
                  <c:v>102.45027372332873</c:v>
                </c:pt>
                <c:pt idx="11">
                  <c:v>83.079662743049752</c:v>
                </c:pt>
              </c:numCache>
            </c:numRef>
          </c:yVal>
          <c:smooth val="0"/>
          <c:extLst>
            <c:ext xmlns:c16="http://schemas.microsoft.com/office/drawing/2014/chart" uri="{C3380CC4-5D6E-409C-BE32-E72D297353CC}">
              <c16:uniqueId val="{00000004-32C8-45E3-8E66-269DC8ABA11C}"/>
            </c:ext>
          </c:extLst>
        </c:ser>
        <c:ser>
          <c:idx val="2"/>
          <c:order val="2"/>
          <c:tx>
            <c:strRef>
              <c:f>'Pivot reproducibility'!$P$394</c:f>
              <c:strCache>
                <c:ptCount val="1"/>
                <c:pt idx="0">
                  <c:v>B vs C</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1"/>
            <c:dispEq val="1"/>
            <c:trendlineLbl>
              <c:layout>
                <c:manualLayout>
                  <c:x val="-0.24668258381777791"/>
                  <c:y val="0.36810936951237588"/>
                </c:manualLayout>
              </c:layout>
              <c:numFmt formatCode="#,##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 reproducibility'!$C$393:$N$393</c:f>
              <c:numCache>
                <c:formatCode>0</c:formatCode>
                <c:ptCount val="12"/>
                <c:pt idx="0">
                  <c:v>100</c:v>
                </c:pt>
                <c:pt idx="1">
                  <c:v>116.34631715892708</c:v>
                </c:pt>
                <c:pt idx="3">
                  <c:v>92.589614525319277</c:v>
                </c:pt>
                <c:pt idx="4">
                  <c:v>94.298730875718036</c:v>
                </c:pt>
                <c:pt idx="5">
                  <c:v>91.162845496843445</c:v>
                </c:pt>
                <c:pt idx="6">
                  <c:v>87.661923793804604</c:v>
                </c:pt>
                <c:pt idx="7">
                  <c:v>111.90393717363726</c:v>
                </c:pt>
                <c:pt idx="8">
                  <c:v>105.94220739981068</c:v>
                </c:pt>
                <c:pt idx="9">
                  <c:v>84.156211449360441</c:v>
                </c:pt>
                <c:pt idx="10">
                  <c:v>105.1682704335833</c:v>
                </c:pt>
                <c:pt idx="11">
                  <c:v>81.945184020427618</c:v>
                </c:pt>
              </c:numCache>
            </c:numRef>
          </c:xVal>
          <c:yVal>
            <c:numRef>
              <c:f>'Pivot reproducibility'!$C$394:$N$394</c:f>
              <c:numCache>
                <c:formatCode>0</c:formatCode>
                <c:ptCount val="12"/>
                <c:pt idx="0">
                  <c:v>100</c:v>
                </c:pt>
                <c:pt idx="1">
                  <c:v>123.16879957949537</c:v>
                </c:pt>
                <c:pt idx="5">
                  <c:v>100.74002562675366</c:v>
                </c:pt>
                <c:pt idx="6">
                  <c:v>87.467413991223793</c:v>
                </c:pt>
                <c:pt idx="7">
                  <c:v>120.35956166214162</c:v>
                </c:pt>
                <c:pt idx="8">
                  <c:v>107.7676047191278</c:v>
                </c:pt>
                <c:pt idx="9">
                  <c:v>82.604753041909632</c:v>
                </c:pt>
                <c:pt idx="10">
                  <c:v>102.45027372332873</c:v>
                </c:pt>
                <c:pt idx="11">
                  <c:v>83.079662743049752</c:v>
                </c:pt>
              </c:numCache>
            </c:numRef>
          </c:yVal>
          <c:smooth val="0"/>
          <c:extLst>
            <c:ext xmlns:c16="http://schemas.microsoft.com/office/drawing/2014/chart" uri="{C3380CC4-5D6E-409C-BE32-E72D297353CC}">
              <c16:uniqueId val="{00000006-32C8-45E3-8E66-269DC8ABA11C}"/>
            </c:ext>
          </c:extLst>
        </c:ser>
        <c:dLbls>
          <c:showLegendKey val="0"/>
          <c:showVal val="0"/>
          <c:showCatName val="0"/>
          <c:showSerName val="0"/>
          <c:showPercent val="0"/>
          <c:showBubbleSize val="0"/>
        </c:dLbls>
        <c:axId val="1408627968"/>
        <c:axId val="1408624728"/>
      </c:scatterChart>
      <c:valAx>
        <c:axId val="140862796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624728"/>
        <c:crosses val="autoZero"/>
        <c:crossBetween val="midCat"/>
      </c:valAx>
      <c:valAx>
        <c:axId val="1408624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0862796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'Pivot reproducibility'!$A$356</c:f>
              <c:strCache>
                <c:ptCount val="1"/>
                <c:pt idx="0">
                  <c:v>Location A</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'Pivot reproducibility'!$Y$356:$Y$367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xVal>
          <c:yVal>
            <c:numRef>
              <c:f>'Pivot reproducibility'!$D$356:$D$367</c:f>
              <c:numCache>
                <c:formatCode>0</c:formatCode>
                <c:ptCount val="12"/>
                <c:pt idx="0">
                  <c:v>119.19530595138306</c:v>
                </c:pt>
                <c:pt idx="1">
                  <c:v>112.34567901234568</c:v>
                </c:pt>
                <c:pt idx="2">
                  <c:v>118.19787985865725</c:v>
                </c:pt>
                <c:pt idx="3">
                  <c:v>118.56060606060606</c:v>
                </c:pt>
                <c:pt idx="4">
                  <c:v>111.91709844559585</c:v>
                </c:pt>
                <c:pt idx="5">
                  <c:v>113.66906474820144</c:v>
                </c:pt>
                <c:pt idx="6">
                  <c:v>113.19796954314721</c:v>
                </c:pt>
                <c:pt idx="7">
                  <c:v>110.44226044226045</c:v>
                </c:pt>
                <c:pt idx="8">
                  <c:v>111.9109947643979</c:v>
                </c:pt>
                <c:pt idx="9">
                  <c:v>108.18639798488665</c:v>
                </c:pt>
                <c:pt idx="10">
                  <c:v>110.49868766404201</c:v>
                </c:pt>
                <c:pt idx="11">
                  <c:v>106.28205128205128</c:v>
                </c:pt>
              </c:numCache>
            </c:numRef>
          </c:yVal>
          <c:smooth val="0"/>
          <c:extLst>
            <c:ext xmlns:c16="http://schemas.microsoft.com/office/drawing/2014/chart" uri="{C3380CC4-5D6E-409C-BE32-E72D297353CC}">
              <c16:uniqueId val="{00000000-6553-44BB-BE99-E5B4BE1904A7}"/>
            </c:ext>
          </c:extLst>
        </c:ser>
        <c:ser>
          <c:idx val="1"/>
          <c:order val="1"/>
          <c:tx>
            <c:strRef>
              <c:f>'Pivot reproducibility'!$A$368</c:f>
              <c:strCache>
                <c:ptCount val="1"/>
                <c:pt idx="0">
                  <c:v>Location B</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'Pivot reproducibility'!$Y$368:$Y$379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xVal>
          <c:yVal>
            <c:numRef>
              <c:f>'Pivot reproducibility'!$D$368:$D$379</c:f>
              <c:numCache>
                <c:formatCode>0</c:formatCode>
                <c:ptCount val="12"/>
                <c:pt idx="0">
                  <c:v>112.07048458149779</c:v>
                </c:pt>
                <c:pt idx="1">
                  <c:v>110.16731016731016</c:v>
                </c:pt>
                <c:pt idx="2">
                  <c:v>113.60718870346598</c:v>
                </c:pt>
                <c:pt idx="3">
                  <c:v>112.53263707571801</c:v>
                </c:pt>
                <c:pt idx="4">
                  <c:v>117.38562091503269</c:v>
                </c:pt>
                <c:pt idx="5">
                  <c:v>118.70129870129871</c:v>
                </c:pt>
                <c:pt idx="6">
                  <c:v>119.47019867549669</c:v>
                </c:pt>
                <c:pt idx="7">
                  <c:v>123.73806275579808</c:v>
                </c:pt>
                <c:pt idx="8">
                  <c:v>118.73315363881403</c:v>
                </c:pt>
                <c:pt idx="9">
                  <c:v>113.78002528445006</c:v>
                </c:pt>
                <c:pt idx="10">
                  <c:v>118.25503355704699</c:v>
                </c:pt>
                <c:pt idx="11">
                  <c:v>117.71479185119576</c:v>
                </c:pt>
              </c:numCache>
            </c:numRef>
          </c:yVal>
          <c:smooth val="0"/>
          <c:extLst>
            <c:ext xmlns:c16="http://schemas.microsoft.com/office/drawing/2014/chart" uri="{C3380CC4-5D6E-409C-BE32-E72D297353CC}">
              <c16:uniqueId val="{00000001-6553-44BB-BE99-E5B4BE1904A7}"/>
            </c:ext>
          </c:extLst>
        </c:ser>
        <c:ser>
          <c:idx val="2"/>
          <c:order val="2"/>
          <c:tx>
            <c:strRef>
              <c:f>'Pivot reproducibility'!$A$380</c:f>
              <c:strCache>
                <c:ptCount val="1"/>
                <c:pt idx="0">
                  <c:v>Location C</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'Pivot reproducibility'!$Y$380:$Y$391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xVal>
          <c:yVal>
            <c:numRef>
              <c:f>'Pivot reproducibility'!$D$380:$D$391</c:f>
              <c:numCache>
                <c:formatCode>0</c:formatCode>
                <c:ptCount val="12"/>
                <c:pt idx="0">
                  <c:v>112.03698094460192</c:v>
                </c:pt>
                <c:pt idx="1">
                  <c:v>114.05956631422272</c:v>
                </c:pt>
                <c:pt idx="2">
                  <c:v>113.78621113813476</c:v>
                </c:pt>
                <c:pt idx="3">
                  <c:v>119.02602297897882</c:v>
                </c:pt>
                <c:pt idx="4">
                  <c:v>118.20521404339128</c:v>
                </c:pt>
                <c:pt idx="5">
                  <c:v>126.06986252681442</c:v>
                </c:pt>
                <c:pt idx="6">
                  <c:v>124.18520727975239</c:v>
                </c:pt>
                <c:pt idx="7">
                  <c:v>125.86017246973196</c:v>
                </c:pt>
                <c:pt idx="8">
                  <c:v>117.72075964508586</c:v>
                </c:pt>
                <c:pt idx="9">
                  <c:v>126.89036215217841</c:v>
                </c:pt>
                <c:pt idx="10">
                  <c:v>142.98101490321596</c:v>
                </c:pt>
                <c:pt idx="11">
                  <c:v>137.20422055783592</c:v>
                </c:pt>
              </c:numCache>
            </c:numRef>
          </c:yVal>
          <c:smooth val="0"/>
          <c:extLst>
            <c:ext xmlns:c16="http://schemas.microsoft.com/office/drawing/2014/chart" uri="{C3380CC4-5D6E-409C-BE32-E72D297353CC}">
              <c16:uniqueId val="{00000002-6553-44BB-BE99-E5B4BE1904A7}"/>
            </c:ext>
          </c:extLst>
        </c:ser>
        <c:dLbls>
          <c:showLegendKey val="0"/>
          <c:showVal val="0"/>
          <c:showCatName val="0"/>
          <c:showSerName val="0"/>
          <c:showPercent val="0"/>
          <c:showBubbleSize val="0"/>
        </c:dLbls>
        <c:axId val="950341319"/>
        <c:axId val="950343839"/>
      </c:scatterChart>
      <c:valAx>
        <c:axId val="950341319"/>
        <c:scaling>
          <c:orientation val="minMax"/>
          <c:max val="13"/>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Test Sequence</a:t>
                </a:r>
                <a:r>
                  <a:rPr lang="en-US" baseline="0"/>
                  <a:t> at each location</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0343839"/>
        <c:crosses val="autoZero"/>
        <c:crossBetween val="midCat"/>
        <c:majorUnit val="1"/>
      </c:valAx>
      <c:valAx>
        <c:axId val="950343839"/>
        <c:scaling>
          <c:orientation val="minMax"/>
          <c:max val="145"/>
          <c:min val="1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 SRTT 17" Winter / *SRTT</a:t>
                </a:r>
                <a:r>
                  <a:rPr lang="en-US" baseline="0"/>
                  <a:t> 14"</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03413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37225783742526"/>
          <c:y val="3.841270033309338E-2"/>
          <c:w val="0.69117950086747626"/>
          <c:h val="0.6713330169395334"/>
        </c:manualLayout>
      </c:layout>
      <c:scatterChart>
        <c:scatterStyle val="lineMarker"/>
        <c:varyColors val="0"/>
        <c:ser>
          <c:idx val="0"/>
          <c:order val="0"/>
          <c:tx>
            <c:strRef>
              <c:f>'Pivot reproducibility'!$A$356</c:f>
              <c:strCache>
                <c:ptCount val="1"/>
                <c:pt idx="0">
                  <c:v>Location A</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'Pivot reproducibility'!$AA$356:$AA$367</c:f>
              <c:numCache>
                <c:formatCode>m/d/yyyy</c:formatCode>
                <c:ptCount val="12"/>
                <c:pt idx="0">
                  <c:v>45675</c:v>
                </c:pt>
                <c:pt idx="1">
                  <c:v>45680</c:v>
                </c:pt>
                <c:pt idx="2">
                  <c:v>45681</c:v>
                </c:pt>
                <c:pt idx="3">
                  <c:v>45686</c:v>
                </c:pt>
                <c:pt idx="4">
                  <c:v>45688</c:v>
                </c:pt>
                <c:pt idx="5">
                  <c:v>45691</c:v>
                </c:pt>
                <c:pt idx="6">
                  <c:v>45695</c:v>
                </c:pt>
                <c:pt idx="7">
                  <c:v>45697</c:v>
                </c:pt>
                <c:pt idx="8">
                  <c:v>45700</c:v>
                </c:pt>
                <c:pt idx="9">
                  <c:v>45706</c:v>
                </c:pt>
                <c:pt idx="10">
                  <c:v>45708</c:v>
                </c:pt>
                <c:pt idx="11">
                  <c:v>45710</c:v>
                </c:pt>
              </c:numCache>
            </c:numRef>
          </c:xVal>
          <c:yVal>
            <c:numRef>
              <c:f>'Pivot reproducibility'!$D$356:$D$367</c:f>
              <c:numCache>
                <c:formatCode>0</c:formatCode>
                <c:ptCount val="12"/>
                <c:pt idx="0">
                  <c:v>119.19530595138306</c:v>
                </c:pt>
                <c:pt idx="1">
                  <c:v>112.34567901234568</c:v>
                </c:pt>
                <c:pt idx="2">
                  <c:v>118.19787985865725</c:v>
                </c:pt>
                <c:pt idx="3">
                  <c:v>118.56060606060606</c:v>
                </c:pt>
                <c:pt idx="4">
                  <c:v>111.91709844559585</c:v>
                </c:pt>
                <c:pt idx="5">
                  <c:v>113.66906474820144</c:v>
                </c:pt>
                <c:pt idx="6">
                  <c:v>113.19796954314721</c:v>
                </c:pt>
                <c:pt idx="7">
                  <c:v>110.44226044226045</c:v>
                </c:pt>
                <c:pt idx="8">
                  <c:v>111.9109947643979</c:v>
                </c:pt>
                <c:pt idx="9">
                  <c:v>108.18639798488665</c:v>
                </c:pt>
                <c:pt idx="10">
                  <c:v>110.49868766404201</c:v>
                </c:pt>
                <c:pt idx="11">
                  <c:v>106.28205128205128</c:v>
                </c:pt>
              </c:numCache>
            </c:numRef>
          </c:yVal>
          <c:smooth val="0"/>
          <c:extLst>
            <c:ext xmlns:c16="http://schemas.microsoft.com/office/drawing/2014/chart" uri="{C3380CC4-5D6E-409C-BE32-E72D297353CC}">
              <c16:uniqueId val="{00000000-ACDC-4D6B-88F2-046A6D5FBBBC}"/>
            </c:ext>
          </c:extLst>
        </c:ser>
        <c:ser>
          <c:idx val="1"/>
          <c:order val="1"/>
          <c:tx>
            <c:strRef>
              <c:f>'Pivot reproducibility'!$A$368</c:f>
              <c:strCache>
                <c:ptCount val="1"/>
                <c:pt idx="0">
                  <c:v>Location B</c:v>
                </c:pt>
              </c:strCache>
            </c:strRef>
          </c:tx>
          <c:spPr>
            <a:ln w="19050" cap="rnd">
              <a:solidFill>
                <a:schemeClr val="accent2"/>
              </a:solidFill>
              <a:round/>
            </a:ln>
            <a:effectLst/>
          </c:spPr>
          <c:marker>
            <c:symbol val="star"/>
            <c:size val="5"/>
            <c:spPr>
              <a:solidFill>
                <a:schemeClr val="accent2"/>
              </a:solidFill>
              <a:ln w="9525">
                <a:solidFill>
                  <a:schemeClr val="accent2"/>
                </a:solidFill>
              </a:ln>
              <a:effectLst/>
            </c:spPr>
          </c:marker>
          <c:xVal>
            <c:numRef>
              <c:f>'Pivot reproducibility'!$AA$368:$AA$379</c:f>
              <c:numCache>
                <c:formatCode>m/d/yyyy</c:formatCode>
                <c:ptCount val="12"/>
                <c:pt idx="0">
                  <c:v>45665</c:v>
                </c:pt>
                <c:pt idx="1">
                  <c:v>45667</c:v>
                </c:pt>
                <c:pt idx="2">
                  <c:v>45669</c:v>
                </c:pt>
                <c:pt idx="3">
                  <c:v>45679</c:v>
                </c:pt>
                <c:pt idx="4">
                  <c:v>45698</c:v>
                </c:pt>
                <c:pt idx="5">
                  <c:v>45699</c:v>
                </c:pt>
                <c:pt idx="6">
                  <c:v>45705</c:v>
                </c:pt>
                <c:pt idx="7">
                  <c:v>45708</c:v>
                </c:pt>
                <c:pt idx="8">
                  <c:v>45714</c:v>
                </c:pt>
                <c:pt idx="9">
                  <c:v>45716</c:v>
                </c:pt>
                <c:pt idx="10">
                  <c:v>45721</c:v>
                </c:pt>
                <c:pt idx="11">
                  <c:v>45735</c:v>
                </c:pt>
              </c:numCache>
            </c:numRef>
          </c:xVal>
          <c:yVal>
            <c:numRef>
              <c:f>'Pivot reproducibility'!$D$368:$D$379</c:f>
              <c:numCache>
                <c:formatCode>0</c:formatCode>
                <c:ptCount val="12"/>
                <c:pt idx="0">
                  <c:v>112.07048458149779</c:v>
                </c:pt>
                <c:pt idx="1">
                  <c:v>110.16731016731016</c:v>
                </c:pt>
                <c:pt idx="2">
                  <c:v>113.60718870346598</c:v>
                </c:pt>
                <c:pt idx="3">
                  <c:v>112.53263707571801</c:v>
                </c:pt>
                <c:pt idx="4">
                  <c:v>117.38562091503269</c:v>
                </c:pt>
                <c:pt idx="5">
                  <c:v>118.70129870129871</c:v>
                </c:pt>
                <c:pt idx="6">
                  <c:v>119.47019867549669</c:v>
                </c:pt>
                <c:pt idx="7">
                  <c:v>123.73806275579808</c:v>
                </c:pt>
                <c:pt idx="8">
                  <c:v>118.73315363881403</c:v>
                </c:pt>
                <c:pt idx="9">
                  <c:v>113.78002528445006</c:v>
                </c:pt>
                <c:pt idx="10">
                  <c:v>118.25503355704699</c:v>
                </c:pt>
                <c:pt idx="11">
                  <c:v>117.71479185119576</c:v>
                </c:pt>
              </c:numCache>
            </c:numRef>
          </c:yVal>
          <c:smooth val="0"/>
          <c:extLst>
            <c:ext xmlns:c16="http://schemas.microsoft.com/office/drawing/2014/chart" uri="{C3380CC4-5D6E-409C-BE32-E72D297353CC}">
              <c16:uniqueId val="{00000001-ACDC-4D6B-88F2-046A6D5FBBBC}"/>
            </c:ext>
          </c:extLst>
        </c:ser>
        <c:ser>
          <c:idx val="2"/>
          <c:order val="2"/>
          <c:tx>
            <c:strRef>
              <c:f>'Pivot reproducibility'!$A$380</c:f>
              <c:strCache>
                <c:ptCount val="1"/>
                <c:pt idx="0">
                  <c:v>Location C</c:v>
                </c:pt>
              </c:strCache>
            </c:strRef>
          </c:tx>
          <c:spPr>
            <a:ln w="19050" cap="rnd">
              <a:solidFill>
                <a:schemeClr val="accent3"/>
              </a:solidFill>
              <a:round/>
            </a:ln>
            <a:effectLst/>
          </c:spPr>
          <c:marker>
            <c:symbol val="triangle"/>
            <c:size val="5"/>
            <c:spPr>
              <a:solidFill>
                <a:schemeClr val="accent3"/>
              </a:solidFill>
              <a:ln w="9525">
                <a:solidFill>
                  <a:schemeClr val="accent3"/>
                </a:solidFill>
              </a:ln>
              <a:effectLst/>
            </c:spPr>
          </c:marker>
          <c:xVal>
            <c:numRef>
              <c:f>'Pivot reproducibility'!$AA$380:$AA$391</c:f>
              <c:numCache>
                <c:formatCode>m/d/yyyy</c:formatCode>
                <c:ptCount val="12"/>
                <c:pt idx="0">
                  <c:v>45681</c:v>
                </c:pt>
                <c:pt idx="1">
                  <c:v>45684</c:v>
                </c:pt>
                <c:pt idx="2">
                  <c:v>45688</c:v>
                </c:pt>
                <c:pt idx="3">
                  <c:v>45689</c:v>
                </c:pt>
                <c:pt idx="4">
                  <c:v>45692</c:v>
                </c:pt>
                <c:pt idx="5">
                  <c:v>45693</c:v>
                </c:pt>
                <c:pt idx="6">
                  <c:v>45698.333333333336</c:v>
                </c:pt>
                <c:pt idx="7">
                  <c:v>45700</c:v>
                </c:pt>
                <c:pt idx="8">
                  <c:v>45702</c:v>
                </c:pt>
                <c:pt idx="9">
                  <c:v>45705</c:v>
                </c:pt>
                <c:pt idx="10">
                  <c:v>45739</c:v>
                </c:pt>
                <c:pt idx="11">
                  <c:v>45739</c:v>
                </c:pt>
              </c:numCache>
            </c:numRef>
          </c:xVal>
          <c:yVal>
            <c:numRef>
              <c:f>'Pivot reproducibility'!$D$380:$D$391</c:f>
              <c:numCache>
                <c:formatCode>0</c:formatCode>
                <c:ptCount val="12"/>
                <c:pt idx="0">
                  <c:v>112.03698094460192</c:v>
                </c:pt>
                <c:pt idx="1">
                  <c:v>114.05956631422272</c:v>
                </c:pt>
                <c:pt idx="2">
                  <c:v>113.78621113813476</c:v>
                </c:pt>
                <c:pt idx="3">
                  <c:v>119.02602297897882</c:v>
                </c:pt>
                <c:pt idx="4">
                  <c:v>118.20521404339128</c:v>
                </c:pt>
                <c:pt idx="5">
                  <c:v>126.06986252681442</c:v>
                </c:pt>
                <c:pt idx="6">
                  <c:v>124.18520727975239</c:v>
                </c:pt>
                <c:pt idx="7">
                  <c:v>125.86017246973196</c:v>
                </c:pt>
                <c:pt idx="8">
                  <c:v>117.72075964508586</c:v>
                </c:pt>
                <c:pt idx="9">
                  <c:v>126.89036215217841</c:v>
                </c:pt>
                <c:pt idx="10">
                  <c:v>142.98101490321596</c:v>
                </c:pt>
                <c:pt idx="11">
                  <c:v>137.20422055783592</c:v>
                </c:pt>
              </c:numCache>
            </c:numRef>
          </c:yVal>
          <c:smooth val="0"/>
          <c:extLst>
            <c:ext xmlns:c16="http://schemas.microsoft.com/office/drawing/2014/chart" uri="{C3380CC4-5D6E-409C-BE32-E72D297353CC}">
              <c16:uniqueId val="{00000002-ACDC-4D6B-88F2-046A6D5FBBBC}"/>
            </c:ext>
          </c:extLst>
        </c:ser>
        <c:dLbls>
          <c:showLegendKey val="0"/>
          <c:showVal val="0"/>
          <c:showCatName val="0"/>
          <c:showSerName val="0"/>
          <c:showPercent val="0"/>
          <c:showBubbleSize val="0"/>
        </c:dLbls>
        <c:axId val="950341319"/>
        <c:axId val="950343839"/>
      </c:scatterChart>
      <c:valAx>
        <c:axId val="950341319"/>
        <c:scaling>
          <c:orientation val="minMax"/>
          <c:max val="45745"/>
          <c:min val="4565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Date of Test</a:t>
                </a:r>
              </a:p>
            </c:rich>
          </c:tx>
          <c:layout>
            <c:manualLayout>
              <c:xMode val="edge"/>
              <c:yMode val="edge"/>
              <c:x val="0.4462322040040369"/>
              <c:y val="0.912698408333878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mm\-dd;@" sourceLinked="0"/>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0343839"/>
        <c:crosses val="autoZero"/>
        <c:crossBetween val="midCat"/>
      </c:valAx>
      <c:valAx>
        <c:axId val="950343839"/>
        <c:scaling>
          <c:orientation val="minMax"/>
          <c:max val="145"/>
          <c:min val="1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Average  17" Winter SRTT / *SRTT 14" </a:t>
                </a:r>
                <a:endParaRPr lang="en-US"/>
              </a:p>
            </c:rich>
          </c:tx>
          <c:layout>
            <c:manualLayout>
              <c:xMode val="edge"/>
              <c:yMode val="edge"/>
              <c:x val="1.399520894100105E-2"/>
              <c:y val="0.1841370670734691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0341319"/>
        <c:crosses val="autoZero"/>
        <c:crossBetween val="midCat"/>
      </c:valAx>
      <c:spPr>
        <a:noFill/>
        <a:ln>
          <a:noFill/>
        </a:ln>
        <a:effectLst/>
      </c:spPr>
    </c:plotArea>
    <c:legend>
      <c:legendPos val="r"/>
      <c:layout>
        <c:manualLayout>
          <c:xMode val="edge"/>
          <c:yMode val="edge"/>
          <c:x val="0.83385239556919788"/>
          <c:y val="0.24747952743304724"/>
          <c:w val="0.1548481694025535"/>
          <c:h val="0.176786960469289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37225783742526"/>
          <c:y val="3.841270033309338E-2"/>
          <c:w val="0.69117950086747626"/>
          <c:h val="0.6713330169395334"/>
        </c:manualLayout>
      </c:layout>
      <c:scatterChart>
        <c:scatterStyle val="lineMarker"/>
        <c:varyColors val="0"/>
        <c:ser>
          <c:idx val="0"/>
          <c:order val="0"/>
          <c:tx>
            <c:strRef>
              <c:f>'Pivot reproducibility'!$A$356</c:f>
              <c:strCache>
                <c:ptCount val="1"/>
                <c:pt idx="0">
                  <c:v>Location A</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'Pivot reproducibility'!$AA$356:$AA$367</c:f>
              <c:numCache>
                <c:formatCode>m/d/yyyy</c:formatCode>
                <c:ptCount val="12"/>
                <c:pt idx="0">
                  <c:v>45675</c:v>
                </c:pt>
                <c:pt idx="1">
                  <c:v>45680</c:v>
                </c:pt>
                <c:pt idx="2">
                  <c:v>45681</c:v>
                </c:pt>
                <c:pt idx="3">
                  <c:v>45686</c:v>
                </c:pt>
                <c:pt idx="4">
                  <c:v>45688</c:v>
                </c:pt>
                <c:pt idx="5">
                  <c:v>45691</c:v>
                </c:pt>
                <c:pt idx="6">
                  <c:v>45695</c:v>
                </c:pt>
                <c:pt idx="7">
                  <c:v>45697</c:v>
                </c:pt>
                <c:pt idx="8">
                  <c:v>45700</c:v>
                </c:pt>
                <c:pt idx="9">
                  <c:v>45706</c:v>
                </c:pt>
                <c:pt idx="10">
                  <c:v>45708</c:v>
                </c:pt>
                <c:pt idx="11">
                  <c:v>45710</c:v>
                </c:pt>
              </c:numCache>
            </c:numRef>
          </c:xVal>
          <c:yVal>
            <c:numRef>
              <c:f>'Pivot reproducibility'!$D$356:$D$367</c:f>
              <c:numCache>
                <c:formatCode>0</c:formatCode>
                <c:ptCount val="12"/>
                <c:pt idx="0">
                  <c:v>119.19530595138306</c:v>
                </c:pt>
                <c:pt idx="1">
                  <c:v>112.34567901234568</c:v>
                </c:pt>
                <c:pt idx="2">
                  <c:v>118.19787985865725</c:v>
                </c:pt>
                <c:pt idx="3">
                  <c:v>118.56060606060606</c:v>
                </c:pt>
                <c:pt idx="4">
                  <c:v>111.91709844559585</c:v>
                </c:pt>
                <c:pt idx="5">
                  <c:v>113.66906474820144</c:v>
                </c:pt>
                <c:pt idx="6">
                  <c:v>113.19796954314721</c:v>
                </c:pt>
                <c:pt idx="7">
                  <c:v>110.44226044226045</c:v>
                </c:pt>
                <c:pt idx="8">
                  <c:v>111.9109947643979</c:v>
                </c:pt>
                <c:pt idx="9">
                  <c:v>108.18639798488665</c:v>
                </c:pt>
                <c:pt idx="10">
                  <c:v>110.49868766404201</c:v>
                </c:pt>
                <c:pt idx="11">
                  <c:v>106.28205128205128</c:v>
                </c:pt>
              </c:numCache>
            </c:numRef>
          </c:yVal>
          <c:smooth val="0"/>
          <c:extLst>
            <c:ext xmlns:c16="http://schemas.microsoft.com/office/drawing/2014/chart" uri="{C3380CC4-5D6E-409C-BE32-E72D297353CC}">
              <c16:uniqueId val="{00000000-6021-4C46-9CB2-89065FEDFC05}"/>
            </c:ext>
          </c:extLst>
        </c:ser>
        <c:ser>
          <c:idx val="1"/>
          <c:order val="1"/>
          <c:tx>
            <c:strRef>
              <c:f>'Pivot reproducibility'!$A$368</c:f>
              <c:strCache>
                <c:ptCount val="1"/>
                <c:pt idx="0">
                  <c:v>Location B</c:v>
                </c:pt>
              </c:strCache>
            </c:strRef>
          </c:tx>
          <c:spPr>
            <a:ln w="19050" cap="rnd">
              <a:solidFill>
                <a:schemeClr val="accent2"/>
              </a:solidFill>
              <a:round/>
            </a:ln>
            <a:effectLst/>
          </c:spPr>
          <c:marker>
            <c:symbol val="star"/>
            <c:size val="5"/>
            <c:spPr>
              <a:solidFill>
                <a:schemeClr val="accent2"/>
              </a:solidFill>
              <a:ln w="9525">
                <a:solidFill>
                  <a:schemeClr val="accent2"/>
                </a:solidFill>
              </a:ln>
              <a:effectLst/>
            </c:spPr>
          </c:marker>
          <c:xVal>
            <c:numRef>
              <c:f>'Pivot reproducibility'!$AA$368:$AA$379</c:f>
              <c:numCache>
                <c:formatCode>m/d/yyyy</c:formatCode>
                <c:ptCount val="12"/>
                <c:pt idx="0">
                  <c:v>45665</c:v>
                </c:pt>
                <c:pt idx="1">
                  <c:v>45667</c:v>
                </c:pt>
                <c:pt idx="2">
                  <c:v>45669</c:v>
                </c:pt>
                <c:pt idx="3">
                  <c:v>45679</c:v>
                </c:pt>
                <c:pt idx="4">
                  <c:v>45698</c:v>
                </c:pt>
                <c:pt idx="5">
                  <c:v>45699</c:v>
                </c:pt>
                <c:pt idx="6">
                  <c:v>45705</c:v>
                </c:pt>
                <c:pt idx="7">
                  <c:v>45708</c:v>
                </c:pt>
                <c:pt idx="8">
                  <c:v>45714</c:v>
                </c:pt>
                <c:pt idx="9">
                  <c:v>45716</c:v>
                </c:pt>
                <c:pt idx="10">
                  <c:v>45721</c:v>
                </c:pt>
                <c:pt idx="11">
                  <c:v>45735</c:v>
                </c:pt>
              </c:numCache>
            </c:numRef>
          </c:xVal>
          <c:yVal>
            <c:numRef>
              <c:f>'Pivot reproducibility'!$D$368:$D$379</c:f>
              <c:numCache>
                <c:formatCode>0</c:formatCode>
                <c:ptCount val="12"/>
                <c:pt idx="0">
                  <c:v>112.07048458149779</c:v>
                </c:pt>
                <c:pt idx="1">
                  <c:v>110.16731016731016</c:v>
                </c:pt>
                <c:pt idx="2">
                  <c:v>113.60718870346598</c:v>
                </c:pt>
                <c:pt idx="3">
                  <c:v>112.53263707571801</c:v>
                </c:pt>
                <c:pt idx="4">
                  <c:v>117.38562091503269</c:v>
                </c:pt>
                <c:pt idx="5">
                  <c:v>118.70129870129871</c:v>
                </c:pt>
                <c:pt idx="6">
                  <c:v>119.47019867549669</c:v>
                </c:pt>
                <c:pt idx="7">
                  <c:v>123.73806275579808</c:v>
                </c:pt>
                <c:pt idx="8">
                  <c:v>118.73315363881403</c:v>
                </c:pt>
                <c:pt idx="9">
                  <c:v>113.78002528445006</c:v>
                </c:pt>
                <c:pt idx="10">
                  <c:v>118.25503355704699</c:v>
                </c:pt>
                <c:pt idx="11">
                  <c:v>117.71479185119576</c:v>
                </c:pt>
              </c:numCache>
            </c:numRef>
          </c:yVal>
          <c:smooth val="0"/>
          <c:extLst>
            <c:ext xmlns:c16="http://schemas.microsoft.com/office/drawing/2014/chart" uri="{C3380CC4-5D6E-409C-BE32-E72D297353CC}">
              <c16:uniqueId val="{00000001-6021-4C46-9CB2-89065FEDFC05}"/>
            </c:ext>
          </c:extLst>
        </c:ser>
        <c:ser>
          <c:idx val="2"/>
          <c:order val="2"/>
          <c:tx>
            <c:strRef>
              <c:f>'Pivot reproducibility'!$A$380</c:f>
              <c:strCache>
                <c:ptCount val="1"/>
                <c:pt idx="0">
                  <c:v>Location C</c:v>
                </c:pt>
              </c:strCache>
            </c:strRef>
          </c:tx>
          <c:spPr>
            <a:ln w="19050" cap="rnd">
              <a:solidFill>
                <a:schemeClr val="accent3"/>
              </a:solidFill>
              <a:round/>
            </a:ln>
            <a:effectLst/>
          </c:spPr>
          <c:marker>
            <c:symbol val="triangle"/>
            <c:size val="5"/>
            <c:spPr>
              <a:solidFill>
                <a:schemeClr val="accent3"/>
              </a:solidFill>
              <a:ln w="9525">
                <a:solidFill>
                  <a:schemeClr val="accent3"/>
                </a:solidFill>
              </a:ln>
              <a:effectLst/>
            </c:spPr>
          </c:marker>
          <c:xVal>
            <c:numRef>
              <c:f>'Pivot reproducibility'!$AB$380:$AB$391</c:f>
              <c:numCache>
                <c:formatCode>m/d/yyyy</c:formatCode>
                <c:ptCount val="12"/>
                <c:pt idx="0">
                  <c:v>45681</c:v>
                </c:pt>
                <c:pt idx="1">
                  <c:v>45684</c:v>
                </c:pt>
                <c:pt idx="2">
                  <c:v>45688</c:v>
                </c:pt>
                <c:pt idx="3">
                  <c:v>45689</c:v>
                </c:pt>
                <c:pt idx="4">
                  <c:v>45692</c:v>
                </c:pt>
                <c:pt idx="5">
                  <c:v>45693</c:v>
                </c:pt>
                <c:pt idx="6">
                  <c:v>45698.333333333336</c:v>
                </c:pt>
                <c:pt idx="7">
                  <c:v>45700</c:v>
                </c:pt>
                <c:pt idx="8">
                  <c:v>45702</c:v>
                </c:pt>
                <c:pt idx="9">
                  <c:v>45705</c:v>
                </c:pt>
                <c:pt idx="10">
                  <c:v>45738</c:v>
                </c:pt>
                <c:pt idx="11">
                  <c:v>45739</c:v>
                </c:pt>
              </c:numCache>
            </c:numRef>
          </c:xVal>
          <c:yVal>
            <c:numRef>
              <c:f>'Pivot reproducibility'!$D$380:$D$391</c:f>
              <c:numCache>
                <c:formatCode>0</c:formatCode>
                <c:ptCount val="12"/>
                <c:pt idx="0">
                  <c:v>112.03698094460192</c:v>
                </c:pt>
                <c:pt idx="1">
                  <c:v>114.05956631422272</c:v>
                </c:pt>
                <c:pt idx="2">
                  <c:v>113.78621113813476</c:v>
                </c:pt>
                <c:pt idx="3">
                  <c:v>119.02602297897882</c:v>
                </c:pt>
                <c:pt idx="4">
                  <c:v>118.20521404339128</c:v>
                </c:pt>
                <c:pt idx="5">
                  <c:v>126.06986252681442</c:v>
                </c:pt>
                <c:pt idx="6">
                  <c:v>124.18520727975239</c:v>
                </c:pt>
                <c:pt idx="7">
                  <c:v>125.86017246973196</c:v>
                </c:pt>
                <c:pt idx="8">
                  <c:v>117.72075964508586</c:v>
                </c:pt>
                <c:pt idx="9">
                  <c:v>126.89036215217841</c:v>
                </c:pt>
                <c:pt idx="10">
                  <c:v>142.98101490321596</c:v>
                </c:pt>
                <c:pt idx="11">
                  <c:v>137.20422055783592</c:v>
                </c:pt>
              </c:numCache>
            </c:numRef>
          </c:yVal>
          <c:smooth val="0"/>
          <c:extLst>
            <c:ext xmlns:c16="http://schemas.microsoft.com/office/drawing/2014/chart" uri="{C3380CC4-5D6E-409C-BE32-E72D297353CC}">
              <c16:uniqueId val="{00000002-6021-4C46-9CB2-89065FEDFC05}"/>
            </c:ext>
          </c:extLst>
        </c:ser>
        <c:dLbls>
          <c:showLegendKey val="0"/>
          <c:showVal val="0"/>
          <c:showCatName val="0"/>
          <c:showSerName val="0"/>
          <c:showPercent val="0"/>
          <c:showBubbleSize val="0"/>
        </c:dLbls>
        <c:axId val="950341319"/>
        <c:axId val="950343839"/>
      </c:scatterChart>
      <c:valAx>
        <c:axId val="950341319"/>
        <c:scaling>
          <c:orientation val="minMax"/>
          <c:max val="45745"/>
          <c:min val="4565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Date of Test</a:t>
                </a:r>
              </a:p>
            </c:rich>
          </c:tx>
          <c:layout>
            <c:manualLayout>
              <c:xMode val="edge"/>
              <c:yMode val="edge"/>
              <c:x val="0.4462322040040369"/>
              <c:y val="0.912698408333878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mm\-dd;@" sourceLinked="0"/>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0343839"/>
        <c:crosses val="autoZero"/>
        <c:crossBetween val="midCat"/>
      </c:valAx>
      <c:valAx>
        <c:axId val="950343839"/>
        <c:scaling>
          <c:orientation val="minMax"/>
          <c:max val="145"/>
          <c:min val="1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Average  17" Winter SRTT / *SRTT 14" </a:t>
                </a:r>
                <a:endParaRPr lang="en-US"/>
              </a:p>
            </c:rich>
          </c:tx>
          <c:layout>
            <c:manualLayout>
              <c:xMode val="edge"/>
              <c:yMode val="edge"/>
              <c:x val="1.399520894100105E-2"/>
              <c:y val="0.1841370670734691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0341319"/>
        <c:crosses val="autoZero"/>
        <c:crossBetween val="midCat"/>
      </c:valAx>
      <c:spPr>
        <a:noFill/>
        <a:ln>
          <a:noFill/>
        </a:ln>
        <a:effectLst/>
      </c:spPr>
    </c:plotArea>
    <c:legend>
      <c:legendPos val="r"/>
      <c:layout>
        <c:manualLayout>
          <c:xMode val="edge"/>
          <c:yMode val="edge"/>
          <c:x val="0.83385239556919788"/>
          <c:y val="0.24747952743304724"/>
          <c:w val="0.1548481694025535"/>
          <c:h val="0.176786960469289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37225783742526"/>
          <c:y val="3.841270033309338E-2"/>
          <c:w val="0.69117950086747626"/>
          <c:h val="0.6713330169395334"/>
        </c:manualLayout>
      </c:layout>
      <c:scatterChart>
        <c:scatterStyle val="lineMarker"/>
        <c:varyColors val="0"/>
        <c:ser>
          <c:idx val="0"/>
          <c:order val="0"/>
          <c:tx>
            <c:strRef>
              <c:f>'Pivot reproducibility'!$A$356</c:f>
              <c:strCache>
                <c:ptCount val="1"/>
                <c:pt idx="0">
                  <c:v>Location A</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'Pivot reproducibility'!$AA$356:$AA$367</c:f>
              <c:numCache>
                <c:formatCode>m/d/yyyy</c:formatCode>
                <c:ptCount val="12"/>
                <c:pt idx="0">
                  <c:v>45675</c:v>
                </c:pt>
                <c:pt idx="1">
                  <c:v>45680</c:v>
                </c:pt>
                <c:pt idx="2">
                  <c:v>45681</c:v>
                </c:pt>
                <c:pt idx="3">
                  <c:v>45686</c:v>
                </c:pt>
                <c:pt idx="4">
                  <c:v>45688</c:v>
                </c:pt>
                <c:pt idx="5">
                  <c:v>45691</c:v>
                </c:pt>
                <c:pt idx="6">
                  <c:v>45695</c:v>
                </c:pt>
                <c:pt idx="7">
                  <c:v>45697</c:v>
                </c:pt>
                <c:pt idx="8">
                  <c:v>45700</c:v>
                </c:pt>
                <c:pt idx="9">
                  <c:v>45706</c:v>
                </c:pt>
                <c:pt idx="10">
                  <c:v>45708</c:v>
                </c:pt>
                <c:pt idx="11">
                  <c:v>45710</c:v>
                </c:pt>
              </c:numCache>
            </c:numRef>
          </c:xVal>
          <c:yVal>
            <c:numRef>
              <c:f>'Pivot reproducibility'!$D$307:$D$318</c:f>
              <c:numCache>
                <c:formatCode>0</c:formatCode>
                <c:ptCount val="12"/>
                <c:pt idx="0">
                  <c:v>130.93922651933701</c:v>
                </c:pt>
                <c:pt idx="1">
                  <c:v>130</c:v>
                </c:pt>
                <c:pt idx="2">
                  <c:v>124.58100558659217</c:v>
                </c:pt>
                <c:pt idx="3">
                  <c:v>127.58152173913044</c:v>
                </c:pt>
                <c:pt idx="4">
                  <c:v>119.66759002770083</c:v>
                </c:pt>
                <c:pt idx="5">
                  <c:v>124.40944881889764</c:v>
                </c:pt>
                <c:pt idx="6">
                  <c:v>122.52747252747254</c:v>
                </c:pt>
                <c:pt idx="7">
                  <c:v>120.83333333333333</c:v>
                </c:pt>
                <c:pt idx="8">
                  <c:v>125.73529411764706</c:v>
                </c:pt>
                <c:pt idx="9">
                  <c:v>120.98591549295774</c:v>
                </c:pt>
                <c:pt idx="10">
                  <c:v>122.38372093023256</c:v>
                </c:pt>
                <c:pt idx="11">
                  <c:v>118.09116809116809</c:v>
                </c:pt>
              </c:numCache>
            </c:numRef>
          </c:yVal>
          <c:smooth val="0"/>
          <c:extLst>
            <c:ext xmlns:c16="http://schemas.microsoft.com/office/drawing/2014/chart" uri="{C3380CC4-5D6E-409C-BE32-E72D297353CC}">
              <c16:uniqueId val="{00000000-2DD0-4C15-BE10-F73330D2783C}"/>
            </c:ext>
          </c:extLst>
        </c:ser>
        <c:ser>
          <c:idx val="1"/>
          <c:order val="1"/>
          <c:tx>
            <c:strRef>
              <c:f>'Pivot reproducibility'!$A$368</c:f>
              <c:strCache>
                <c:ptCount val="1"/>
                <c:pt idx="0">
                  <c:v>Location B</c:v>
                </c:pt>
              </c:strCache>
            </c:strRef>
          </c:tx>
          <c:spPr>
            <a:ln w="19050" cap="rnd">
              <a:solidFill>
                <a:schemeClr val="accent2"/>
              </a:solidFill>
              <a:round/>
            </a:ln>
            <a:effectLst/>
          </c:spPr>
          <c:marker>
            <c:symbol val="star"/>
            <c:size val="5"/>
            <c:spPr>
              <a:solidFill>
                <a:schemeClr val="accent2"/>
              </a:solidFill>
              <a:ln w="9525">
                <a:solidFill>
                  <a:schemeClr val="accent2"/>
                </a:solidFill>
              </a:ln>
              <a:effectLst/>
            </c:spPr>
          </c:marker>
          <c:xVal>
            <c:numRef>
              <c:f>'Pivot reproducibility'!$AA$368:$AA$379</c:f>
              <c:numCache>
                <c:formatCode>m/d/yyyy</c:formatCode>
                <c:ptCount val="12"/>
                <c:pt idx="0">
                  <c:v>45665</c:v>
                </c:pt>
                <c:pt idx="1">
                  <c:v>45667</c:v>
                </c:pt>
                <c:pt idx="2">
                  <c:v>45669</c:v>
                </c:pt>
                <c:pt idx="3">
                  <c:v>45679</c:v>
                </c:pt>
                <c:pt idx="4">
                  <c:v>45698</c:v>
                </c:pt>
                <c:pt idx="5">
                  <c:v>45699</c:v>
                </c:pt>
                <c:pt idx="6">
                  <c:v>45705</c:v>
                </c:pt>
                <c:pt idx="7">
                  <c:v>45708</c:v>
                </c:pt>
                <c:pt idx="8">
                  <c:v>45714</c:v>
                </c:pt>
                <c:pt idx="9">
                  <c:v>45716</c:v>
                </c:pt>
                <c:pt idx="10">
                  <c:v>45721</c:v>
                </c:pt>
                <c:pt idx="11">
                  <c:v>45735</c:v>
                </c:pt>
              </c:numCache>
            </c:numRef>
          </c:xVal>
          <c:yVal>
            <c:numRef>
              <c:f>'Pivot reproducibility'!$D$319:$D$330</c:f>
              <c:numCache>
                <c:formatCode>0</c:formatCode>
                <c:ptCount val="12"/>
                <c:pt idx="0">
                  <c:v>125.44378698224851</c:v>
                </c:pt>
                <c:pt idx="1">
                  <c:v>121.59090909090908</c:v>
                </c:pt>
                <c:pt idx="2">
                  <c:v>120.57220708446867</c:v>
                </c:pt>
                <c:pt idx="3">
                  <c:v>124.20749279538906</c:v>
                </c:pt>
                <c:pt idx="4">
                  <c:v>122.67759562841529</c:v>
                </c:pt>
                <c:pt idx="5">
                  <c:v>124.86338797814207</c:v>
                </c:pt>
                <c:pt idx="6">
                  <c:v>134.62686567164178</c:v>
                </c:pt>
                <c:pt idx="7">
                  <c:v>127.74647887323944</c:v>
                </c:pt>
                <c:pt idx="8">
                  <c:v>133.08157099697885</c:v>
                </c:pt>
                <c:pt idx="9">
                  <c:v>120</c:v>
                </c:pt>
                <c:pt idx="10">
                  <c:v>126.58045977011494</c:v>
                </c:pt>
                <c:pt idx="11">
                  <c:v>126.0910815939279</c:v>
                </c:pt>
              </c:numCache>
            </c:numRef>
          </c:yVal>
          <c:smooth val="0"/>
          <c:extLst>
            <c:ext xmlns:c16="http://schemas.microsoft.com/office/drawing/2014/chart" uri="{C3380CC4-5D6E-409C-BE32-E72D297353CC}">
              <c16:uniqueId val="{00000001-2DD0-4C15-BE10-F73330D2783C}"/>
            </c:ext>
          </c:extLst>
        </c:ser>
        <c:ser>
          <c:idx val="2"/>
          <c:order val="2"/>
          <c:tx>
            <c:strRef>
              <c:f>'Pivot reproducibility'!$A$380</c:f>
              <c:strCache>
                <c:ptCount val="1"/>
                <c:pt idx="0">
                  <c:v>Location C</c:v>
                </c:pt>
              </c:strCache>
            </c:strRef>
          </c:tx>
          <c:spPr>
            <a:ln w="19050" cap="rnd">
              <a:solidFill>
                <a:schemeClr val="accent3"/>
              </a:solidFill>
              <a:round/>
            </a:ln>
            <a:effectLst/>
          </c:spPr>
          <c:marker>
            <c:symbol val="triangle"/>
            <c:size val="5"/>
            <c:spPr>
              <a:solidFill>
                <a:schemeClr val="accent3"/>
              </a:solidFill>
              <a:ln w="9525">
                <a:solidFill>
                  <a:schemeClr val="accent3"/>
                </a:solidFill>
              </a:ln>
              <a:effectLst/>
            </c:spPr>
          </c:marker>
          <c:xVal>
            <c:numRef>
              <c:f>'Pivot reproducibility'!$AA$380:$AA$391</c:f>
              <c:numCache>
                <c:formatCode>m/d/yyyy</c:formatCode>
                <c:ptCount val="12"/>
                <c:pt idx="0">
                  <c:v>45681</c:v>
                </c:pt>
                <c:pt idx="1">
                  <c:v>45684</c:v>
                </c:pt>
                <c:pt idx="2">
                  <c:v>45688</c:v>
                </c:pt>
                <c:pt idx="3">
                  <c:v>45689</c:v>
                </c:pt>
                <c:pt idx="4">
                  <c:v>45692</c:v>
                </c:pt>
                <c:pt idx="5">
                  <c:v>45693</c:v>
                </c:pt>
                <c:pt idx="6">
                  <c:v>45698.333333333336</c:v>
                </c:pt>
                <c:pt idx="7">
                  <c:v>45700</c:v>
                </c:pt>
                <c:pt idx="8">
                  <c:v>45702</c:v>
                </c:pt>
                <c:pt idx="9">
                  <c:v>45705</c:v>
                </c:pt>
                <c:pt idx="10">
                  <c:v>45739</c:v>
                </c:pt>
                <c:pt idx="11">
                  <c:v>45739</c:v>
                </c:pt>
              </c:numCache>
            </c:numRef>
          </c:xVal>
          <c:yVal>
            <c:numRef>
              <c:f>'Pivot reproducibility'!$D$331:$D$342</c:f>
              <c:numCache>
                <c:formatCode>0</c:formatCode>
                <c:ptCount val="12"/>
                <c:pt idx="0">
                  <c:v>118.91948938825601</c:v>
                </c:pt>
                <c:pt idx="1">
                  <c:v>118.1290693808487</c:v>
                </c:pt>
                <c:pt idx="2">
                  <c:v>119.81923379985861</c:v>
                </c:pt>
                <c:pt idx="3">
                  <c:v>129.50356757102614</c:v>
                </c:pt>
                <c:pt idx="4">
                  <c:v>118.56238748079167</c:v>
                </c:pt>
                <c:pt idx="5">
                  <c:v>121.04689981968122</c:v>
                </c:pt>
                <c:pt idx="6">
                  <c:v>116.05401703863791</c:v>
                </c:pt>
                <c:pt idx="7">
                  <c:v>119.31869140454478</c:v>
                </c:pt>
                <c:pt idx="8">
                  <c:v>119.69599219647297</c:v>
                </c:pt>
                <c:pt idx="9">
                  <c:v>127.28331332098213</c:v>
                </c:pt>
                <c:pt idx="10">
                  <c:v>131.46130235612731</c:v>
                </c:pt>
                <c:pt idx="11">
                  <c:v>126.92638555585441</c:v>
                </c:pt>
              </c:numCache>
            </c:numRef>
          </c:yVal>
          <c:smooth val="0"/>
          <c:extLst>
            <c:ext xmlns:c16="http://schemas.microsoft.com/office/drawing/2014/chart" uri="{C3380CC4-5D6E-409C-BE32-E72D297353CC}">
              <c16:uniqueId val="{00000002-2DD0-4C15-BE10-F73330D2783C}"/>
            </c:ext>
          </c:extLst>
        </c:ser>
        <c:dLbls>
          <c:showLegendKey val="0"/>
          <c:showVal val="0"/>
          <c:showCatName val="0"/>
          <c:showSerName val="0"/>
          <c:showPercent val="0"/>
          <c:showBubbleSize val="0"/>
        </c:dLbls>
        <c:axId val="950341319"/>
        <c:axId val="950343839"/>
      </c:scatterChart>
      <c:valAx>
        <c:axId val="950341319"/>
        <c:scaling>
          <c:orientation val="minMax"/>
          <c:max val="45745"/>
          <c:min val="4565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Date of Test</a:t>
                </a:r>
              </a:p>
            </c:rich>
          </c:tx>
          <c:layout>
            <c:manualLayout>
              <c:xMode val="edge"/>
              <c:yMode val="edge"/>
              <c:x val="0.4462322040040369"/>
              <c:y val="0.912698408333878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mm\-dd;@" sourceLinked="0"/>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0343839"/>
        <c:crosses val="autoZero"/>
        <c:crossBetween val="midCat"/>
      </c:valAx>
      <c:valAx>
        <c:axId val="950343839"/>
        <c:scaling>
          <c:orientation val="minMax"/>
          <c:max val="145"/>
          <c:min val="10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Average  17" Winter SRTT / 200 mile SRTT 16"</a:t>
                </a:r>
                <a:endParaRPr lang="en-US"/>
              </a:p>
            </c:rich>
          </c:tx>
          <c:layout>
            <c:manualLayout>
              <c:xMode val="edge"/>
              <c:yMode val="edge"/>
              <c:x val="1.399520894100105E-2"/>
              <c:y val="0.1841370670734691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0341319"/>
        <c:crosses val="autoZero"/>
        <c:crossBetween val="midCat"/>
      </c:valAx>
      <c:spPr>
        <a:noFill/>
        <a:ln>
          <a:noFill/>
        </a:ln>
        <a:effectLst/>
      </c:spPr>
    </c:plotArea>
    <c:legend>
      <c:legendPos val="r"/>
      <c:layout>
        <c:manualLayout>
          <c:xMode val="edge"/>
          <c:yMode val="edge"/>
          <c:x val="0.83385239556919788"/>
          <c:y val="0.24747952743304724"/>
          <c:w val="0.1548481694025535"/>
          <c:h val="0.176786960469289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37225783742526"/>
          <c:y val="3.841270033309338E-2"/>
          <c:w val="0.69117950086747626"/>
          <c:h val="0.6713330169395334"/>
        </c:manualLayout>
      </c:layout>
      <c:scatterChart>
        <c:scatterStyle val="lineMarker"/>
        <c:varyColors val="0"/>
        <c:ser>
          <c:idx val="0"/>
          <c:order val="0"/>
          <c:tx>
            <c:strRef>
              <c:f>'Pivot reproducibility'!$A$356</c:f>
              <c:strCache>
                <c:ptCount val="1"/>
                <c:pt idx="0">
                  <c:v>Location A</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'Pivot reproducibility'!$AA$356:$AA$367</c:f>
              <c:numCache>
                <c:formatCode>m/d/yyyy</c:formatCode>
                <c:ptCount val="12"/>
                <c:pt idx="0">
                  <c:v>45675</c:v>
                </c:pt>
                <c:pt idx="1">
                  <c:v>45680</c:v>
                </c:pt>
                <c:pt idx="2">
                  <c:v>45681</c:v>
                </c:pt>
                <c:pt idx="3">
                  <c:v>45686</c:v>
                </c:pt>
                <c:pt idx="4">
                  <c:v>45688</c:v>
                </c:pt>
                <c:pt idx="5">
                  <c:v>45691</c:v>
                </c:pt>
                <c:pt idx="6">
                  <c:v>45695</c:v>
                </c:pt>
                <c:pt idx="7">
                  <c:v>45697</c:v>
                </c:pt>
                <c:pt idx="8">
                  <c:v>45700</c:v>
                </c:pt>
                <c:pt idx="9">
                  <c:v>45706</c:v>
                </c:pt>
                <c:pt idx="10">
                  <c:v>45708</c:v>
                </c:pt>
                <c:pt idx="11">
                  <c:v>45710</c:v>
                </c:pt>
              </c:numCache>
            </c:numRef>
          </c:xVal>
          <c:yVal>
            <c:numRef>
              <c:f>'Pivot reproducibility'!$D$158:$D$169</c:f>
              <c:numCache>
                <c:formatCode>0</c:formatCode>
                <c:ptCount val="12"/>
                <c:pt idx="0">
                  <c:v>109.72222222222223</c:v>
                </c:pt>
                <c:pt idx="1">
                  <c:v>103.40909090909092</c:v>
                </c:pt>
                <c:pt idx="2">
                  <c:v>106.44391408114558</c:v>
                </c:pt>
                <c:pt idx="3">
                  <c:v>108.93271461716938</c:v>
                </c:pt>
                <c:pt idx="4">
                  <c:v>104.34782608695652</c:v>
                </c:pt>
                <c:pt idx="5">
                  <c:v>111.26760563380283</c:v>
                </c:pt>
                <c:pt idx="6">
                  <c:v>105.68720379146919</c:v>
                </c:pt>
                <c:pt idx="7">
                  <c:v>99.8888888888889</c:v>
                </c:pt>
                <c:pt idx="8">
                  <c:v>102.5179856115108</c:v>
                </c:pt>
                <c:pt idx="9">
                  <c:v>96.085011185682319</c:v>
                </c:pt>
                <c:pt idx="10">
                  <c:v>102.43309002433089</c:v>
                </c:pt>
                <c:pt idx="11">
                  <c:v>99.639423076923066</c:v>
                </c:pt>
              </c:numCache>
            </c:numRef>
          </c:yVal>
          <c:smooth val="0"/>
          <c:extLst>
            <c:ext xmlns:c16="http://schemas.microsoft.com/office/drawing/2014/chart" uri="{C3380CC4-5D6E-409C-BE32-E72D297353CC}">
              <c16:uniqueId val="{00000000-B4AD-430D-A27A-265469C5EE17}"/>
            </c:ext>
          </c:extLst>
        </c:ser>
        <c:ser>
          <c:idx val="1"/>
          <c:order val="1"/>
          <c:tx>
            <c:strRef>
              <c:f>'Pivot reproducibility'!$A$368</c:f>
              <c:strCache>
                <c:ptCount val="1"/>
                <c:pt idx="0">
                  <c:v>Location B</c:v>
                </c:pt>
              </c:strCache>
            </c:strRef>
          </c:tx>
          <c:spPr>
            <a:ln w="19050" cap="rnd">
              <a:solidFill>
                <a:schemeClr val="accent2"/>
              </a:solidFill>
              <a:round/>
            </a:ln>
            <a:effectLst/>
          </c:spPr>
          <c:marker>
            <c:symbol val="star"/>
            <c:size val="5"/>
            <c:spPr>
              <a:solidFill>
                <a:schemeClr val="accent2"/>
              </a:solidFill>
              <a:ln w="9525">
                <a:solidFill>
                  <a:schemeClr val="accent2"/>
                </a:solidFill>
              </a:ln>
              <a:effectLst/>
            </c:spPr>
          </c:marker>
          <c:xVal>
            <c:numRef>
              <c:f>'Pivot reproducibility'!$AA$368:$AA$379</c:f>
              <c:numCache>
                <c:formatCode>m/d/yyyy</c:formatCode>
                <c:ptCount val="12"/>
                <c:pt idx="0">
                  <c:v>45665</c:v>
                </c:pt>
                <c:pt idx="1">
                  <c:v>45667</c:v>
                </c:pt>
                <c:pt idx="2">
                  <c:v>45669</c:v>
                </c:pt>
                <c:pt idx="3">
                  <c:v>45679</c:v>
                </c:pt>
                <c:pt idx="4">
                  <c:v>45698</c:v>
                </c:pt>
                <c:pt idx="5">
                  <c:v>45699</c:v>
                </c:pt>
                <c:pt idx="6">
                  <c:v>45705</c:v>
                </c:pt>
                <c:pt idx="7">
                  <c:v>45708</c:v>
                </c:pt>
                <c:pt idx="8">
                  <c:v>45714</c:v>
                </c:pt>
                <c:pt idx="9">
                  <c:v>45716</c:v>
                </c:pt>
                <c:pt idx="10">
                  <c:v>45721</c:v>
                </c:pt>
                <c:pt idx="11">
                  <c:v>45735</c:v>
                </c:pt>
              </c:numCache>
            </c:numRef>
          </c:xVal>
          <c:yVal>
            <c:numRef>
              <c:f>'Pivot reproducibility'!$D$170:$D$181</c:f>
              <c:numCache>
                <c:formatCode>0</c:formatCode>
                <c:ptCount val="12"/>
                <c:pt idx="0">
                  <c:v>105.73566084788031</c:v>
                </c:pt>
                <c:pt idx="1">
                  <c:v>106.46766169154229</c:v>
                </c:pt>
                <c:pt idx="2">
                  <c:v>109.52970297029702</c:v>
                </c:pt>
                <c:pt idx="3">
                  <c:v>107.48129675810473</c:v>
                </c:pt>
                <c:pt idx="4">
                  <c:v>110.59113300492611</c:v>
                </c:pt>
                <c:pt idx="5">
                  <c:v>110.38647342995169</c:v>
                </c:pt>
                <c:pt idx="6">
                  <c:v>111.35802469135803</c:v>
                </c:pt>
                <c:pt idx="7">
                  <c:v>114.81012658227847</c:v>
                </c:pt>
                <c:pt idx="8">
                  <c:v>110.40100250626566</c:v>
                </c:pt>
                <c:pt idx="9">
                  <c:v>111.11111111111111</c:v>
                </c:pt>
                <c:pt idx="10">
                  <c:v>110.40100250626566</c:v>
                </c:pt>
                <c:pt idx="11">
                  <c:v>109.38271604938272</c:v>
                </c:pt>
              </c:numCache>
            </c:numRef>
          </c:yVal>
          <c:smooth val="0"/>
          <c:extLst>
            <c:ext xmlns:c16="http://schemas.microsoft.com/office/drawing/2014/chart" uri="{C3380CC4-5D6E-409C-BE32-E72D297353CC}">
              <c16:uniqueId val="{00000001-B4AD-430D-A27A-265469C5EE17}"/>
            </c:ext>
          </c:extLst>
        </c:ser>
        <c:ser>
          <c:idx val="2"/>
          <c:order val="2"/>
          <c:tx>
            <c:strRef>
              <c:f>'Pivot reproducibility'!$A$380</c:f>
              <c:strCache>
                <c:ptCount val="1"/>
                <c:pt idx="0">
                  <c:v>Location C</c:v>
                </c:pt>
              </c:strCache>
            </c:strRef>
          </c:tx>
          <c:spPr>
            <a:ln w="19050" cap="rnd">
              <a:solidFill>
                <a:schemeClr val="accent3"/>
              </a:solidFill>
              <a:round/>
            </a:ln>
            <a:effectLst/>
          </c:spPr>
          <c:marker>
            <c:symbol val="triangle"/>
            <c:size val="5"/>
            <c:spPr>
              <a:solidFill>
                <a:schemeClr val="accent3"/>
              </a:solidFill>
              <a:ln w="9525">
                <a:solidFill>
                  <a:schemeClr val="accent3"/>
                </a:solidFill>
              </a:ln>
              <a:effectLst/>
            </c:spPr>
          </c:marker>
          <c:xVal>
            <c:numRef>
              <c:f>'Pivot reproducibility'!$AA$380:$AA$391</c:f>
              <c:numCache>
                <c:formatCode>m/d/yyyy</c:formatCode>
                <c:ptCount val="12"/>
                <c:pt idx="0">
                  <c:v>45681</c:v>
                </c:pt>
                <c:pt idx="1">
                  <c:v>45684</c:v>
                </c:pt>
                <c:pt idx="2">
                  <c:v>45688</c:v>
                </c:pt>
                <c:pt idx="3">
                  <c:v>45689</c:v>
                </c:pt>
                <c:pt idx="4">
                  <c:v>45692</c:v>
                </c:pt>
                <c:pt idx="5">
                  <c:v>45693</c:v>
                </c:pt>
                <c:pt idx="6">
                  <c:v>45698.333333333336</c:v>
                </c:pt>
                <c:pt idx="7">
                  <c:v>45700</c:v>
                </c:pt>
                <c:pt idx="8">
                  <c:v>45702</c:v>
                </c:pt>
                <c:pt idx="9">
                  <c:v>45705</c:v>
                </c:pt>
                <c:pt idx="10">
                  <c:v>45739</c:v>
                </c:pt>
                <c:pt idx="11">
                  <c:v>45739</c:v>
                </c:pt>
              </c:numCache>
            </c:numRef>
          </c:xVal>
          <c:yVal>
            <c:numRef>
              <c:f>'Pivot reproducibility'!$D$182:$D$193</c:f>
              <c:numCache>
                <c:formatCode>0</c:formatCode>
                <c:ptCount val="12"/>
                <c:pt idx="0">
                  <c:v>106.0454195817186</c:v>
                </c:pt>
                <c:pt idx="1">
                  <c:v>105.84386543601782</c:v>
                </c:pt>
                <c:pt idx="2">
                  <c:v>109.97317264548958</c:v>
                </c:pt>
                <c:pt idx="3">
                  <c:v>113.31860030922623</c:v>
                </c:pt>
                <c:pt idx="4">
                  <c:v>120.20928882952705</c:v>
                </c:pt>
                <c:pt idx="5">
                  <c:v>113.23527898411278</c:v>
                </c:pt>
                <c:pt idx="6">
                  <c:v>117.90930687026146</c:v>
                </c:pt>
                <c:pt idx="7">
                  <c:v>114.57746608135881</c:v>
                </c:pt>
                <c:pt idx="8">
                  <c:v>107.72157833953761</c:v>
                </c:pt>
                <c:pt idx="9">
                  <c:v>113.88754462716111</c:v>
                </c:pt>
                <c:pt idx="10">
                  <c:v>129.44940824821492</c:v>
                </c:pt>
                <c:pt idx="11">
                  <c:v>118.99215364643965</c:v>
                </c:pt>
              </c:numCache>
            </c:numRef>
          </c:yVal>
          <c:smooth val="0"/>
          <c:extLst>
            <c:ext xmlns:c16="http://schemas.microsoft.com/office/drawing/2014/chart" uri="{C3380CC4-5D6E-409C-BE32-E72D297353CC}">
              <c16:uniqueId val="{00000002-B4AD-430D-A27A-265469C5EE17}"/>
            </c:ext>
          </c:extLst>
        </c:ser>
        <c:dLbls>
          <c:showLegendKey val="0"/>
          <c:showVal val="0"/>
          <c:showCatName val="0"/>
          <c:showSerName val="0"/>
          <c:showPercent val="0"/>
          <c:showBubbleSize val="0"/>
        </c:dLbls>
        <c:axId val="950341319"/>
        <c:axId val="950343839"/>
      </c:scatterChart>
      <c:valAx>
        <c:axId val="950341319"/>
        <c:scaling>
          <c:orientation val="minMax"/>
          <c:max val="45745"/>
          <c:min val="45658"/>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Date of Test</a:t>
                </a:r>
              </a:p>
            </c:rich>
          </c:tx>
          <c:layout>
            <c:manualLayout>
              <c:xMode val="edge"/>
              <c:yMode val="edge"/>
              <c:x val="0.4462322040040369"/>
              <c:y val="0.912698408333878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mm\-dd;@" sourceLinked="0"/>
        <c:majorTickMark val="none"/>
        <c:minorTickMark val="none"/>
        <c:tickLblPos val="nextTo"/>
        <c:spPr>
          <a:noFill/>
          <a:ln w="9525" cap="flat" cmpd="sng" algn="ctr">
            <a:solidFill>
              <a:schemeClr val="tx1">
                <a:lumMod val="25000"/>
                <a:lumOff val="7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0343839"/>
        <c:crosses val="autoZero"/>
        <c:crossBetween val="midCat"/>
      </c:valAx>
      <c:valAx>
        <c:axId val="950343839"/>
        <c:scaling>
          <c:orientation val="minMax"/>
          <c:max val="135"/>
          <c:min val="9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Average  17" Winter SRTT / NEW  SRTT 16" (witness)</a:t>
                </a:r>
                <a:endParaRPr lang="en-US"/>
              </a:p>
            </c:rich>
          </c:tx>
          <c:layout>
            <c:manualLayout>
              <c:xMode val="edge"/>
              <c:yMode val="edge"/>
              <c:x val="1.399520894100105E-2"/>
              <c:y val="0.1841370670734691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0341319"/>
        <c:crosses val="autoZero"/>
        <c:crossBetween val="midCat"/>
      </c:valAx>
      <c:spPr>
        <a:noFill/>
        <a:ln>
          <a:noFill/>
        </a:ln>
        <a:effectLst/>
      </c:spPr>
    </c:plotArea>
    <c:legend>
      <c:legendPos val="r"/>
      <c:layout>
        <c:manualLayout>
          <c:xMode val="edge"/>
          <c:yMode val="edge"/>
          <c:x val="0.83385239556919788"/>
          <c:y val="0.24747952743304724"/>
          <c:w val="0.1548481694025535"/>
          <c:h val="0.176786960469289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Recalculation of ratings for Location A</a:t>
            </a:r>
          </a:p>
        </c:rich>
      </c:tx>
      <c:layout>
        <c:manualLayout>
          <c:xMode val="edge"/>
          <c:yMode val="edge"/>
          <c:x val="4.1739002381098837E-2"/>
          <c:y val="2.76760306324989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Sheet9!$A$2</c:f>
              <c:strCache>
                <c:ptCount val="1"/>
                <c:pt idx="0">
                  <c:v>Average 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Sheet9!$C$1:$N$1</c:f>
              <c:strCache>
                <c:ptCount val="12"/>
                <c:pt idx="0">
                  <c:v>*14" SRTT</c:v>
                </c:pt>
                <c:pt idx="1">
                  <c:v>17" SRTT Winter</c:v>
                </c:pt>
                <c:pt idx="2">
                  <c:v>17" SRTT Winter with Spins</c:v>
                </c:pt>
                <c:pt idx="3">
                  <c:v>200 mile 16"_C1</c:v>
                </c:pt>
                <c:pt idx="4">
                  <c:v>200 mile 16"_C2</c:v>
                </c:pt>
                <c:pt idx="5">
                  <c:v>200 mile 16"_C3</c:v>
                </c:pt>
                <c:pt idx="6">
                  <c:v>3PMSF LT</c:v>
                </c:pt>
                <c:pt idx="7">
                  <c:v>Conti Control</c:v>
                </c:pt>
                <c:pt idx="8">
                  <c:v>New 16" Ardmore</c:v>
                </c:pt>
                <c:pt idx="9">
                  <c:v>Primacy</c:v>
                </c:pt>
                <c:pt idx="10">
                  <c:v>Primary 16"</c:v>
                </c:pt>
                <c:pt idx="11">
                  <c:v>Vsteel</c:v>
                </c:pt>
              </c:strCache>
            </c:strRef>
          </c:cat>
          <c:val>
            <c:numRef>
              <c:f>Sheet9!$C$2:$N$2</c:f>
              <c:numCache>
                <c:formatCode>0</c:formatCode>
                <c:ptCount val="12"/>
                <c:pt idx="0">
                  <c:v>98.518518518518519</c:v>
                </c:pt>
                <c:pt idx="1">
                  <c:v>110.73809523809524</c:v>
                </c:pt>
                <c:pt idx="2">
                  <c:v>110.5</c:v>
                </c:pt>
                <c:pt idx="3">
                  <c:v>89.1875</c:v>
                </c:pt>
                <c:pt idx="4">
                  <c:v>89</c:v>
                </c:pt>
                <c:pt idx="5">
                  <c:v>91.416666666666671</c:v>
                </c:pt>
                <c:pt idx="6">
                  <c:v>92.3125</c:v>
                </c:pt>
                <c:pt idx="7">
                  <c:v>107.8125</c:v>
                </c:pt>
                <c:pt idx="8">
                  <c:v>106.77083333333333</c:v>
                </c:pt>
                <c:pt idx="9">
                  <c:v>82.214285714285708</c:v>
                </c:pt>
                <c:pt idx="10">
                  <c:v>100</c:v>
                </c:pt>
                <c:pt idx="11">
                  <c:v>75.214285714285708</c:v>
                </c:pt>
              </c:numCache>
            </c:numRef>
          </c:val>
          <c:smooth val="0"/>
          <c:extLst>
            <c:ext xmlns:c16="http://schemas.microsoft.com/office/drawing/2014/chart" uri="{C3380CC4-5D6E-409C-BE32-E72D297353CC}">
              <c16:uniqueId val="{00000000-7354-4712-B76D-23C63F355684}"/>
            </c:ext>
          </c:extLst>
        </c:ser>
        <c:ser>
          <c:idx val="1"/>
          <c:order val="1"/>
          <c:tx>
            <c:strRef>
              <c:f>Sheet9!$A$6</c:f>
              <c:strCache>
                <c:ptCount val="1"/>
                <c:pt idx="0">
                  <c:v>Average A (New 16" Ardmore)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Sheet9!$C$6:$N$6</c:f>
              <c:numCache>
                <c:formatCode>0</c:formatCode>
                <c:ptCount val="12"/>
                <c:pt idx="0">
                  <c:v>92.3198447231877</c:v>
                </c:pt>
                <c:pt idx="1">
                  <c:v>104.19791467743272</c:v>
                </c:pt>
                <c:pt idx="2">
                  <c:v>103.56408892845474</c:v>
                </c:pt>
                <c:pt idx="3">
                  <c:v>83.581343594518856</c:v>
                </c:pt>
                <c:pt idx="4">
                  <c:v>82.761635849344671</c:v>
                </c:pt>
                <c:pt idx="5">
                  <c:v>85.018442178346717</c:v>
                </c:pt>
                <c:pt idx="6">
                  <c:v>86.485221107410396</c:v>
                </c:pt>
                <c:pt idx="7">
                  <c:v>101.04919827862096</c:v>
                </c:pt>
                <c:pt idx="8">
                  <c:v>100</c:v>
                </c:pt>
                <c:pt idx="9">
                  <c:v>77.953834869018834</c:v>
                </c:pt>
                <c:pt idx="10">
                  <c:v>93.737613239250024</c:v>
                </c:pt>
                <c:pt idx="11">
                  <c:v>71.353482100532318</c:v>
                </c:pt>
              </c:numCache>
            </c:numRef>
          </c:val>
          <c:smooth val="0"/>
          <c:extLst>
            <c:ext xmlns:c16="http://schemas.microsoft.com/office/drawing/2014/chart" uri="{C3380CC4-5D6E-409C-BE32-E72D297353CC}">
              <c16:uniqueId val="{00000001-7354-4712-B76D-23C63F355684}"/>
            </c:ext>
          </c:extLst>
        </c:ser>
        <c:ser>
          <c:idx val="2"/>
          <c:order val="2"/>
          <c:tx>
            <c:strRef>
              <c:f>Sheet9!$A$10</c:f>
              <c:strCache>
                <c:ptCount val="1"/>
                <c:pt idx="0">
                  <c:v>Average A (Conti Control)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Sheet9!$C$10:$N$10</c:f>
              <c:numCache>
                <c:formatCode>0</c:formatCode>
                <c:ptCount val="12"/>
                <c:pt idx="0">
                  <c:v>91.471529376074884</c:v>
                </c:pt>
                <c:pt idx="1">
                  <c:v>103.14871648347328</c:v>
                </c:pt>
                <c:pt idx="2">
                  <c:v>102.44157829127126</c:v>
                </c:pt>
                <c:pt idx="3">
                  <c:v>82.765148643878618</c:v>
                </c:pt>
                <c:pt idx="4">
                  <c:v>82.100124006345041</c:v>
                </c:pt>
                <c:pt idx="5">
                  <c:v>84.271355960246524</c:v>
                </c:pt>
                <c:pt idx="6">
                  <c:v>85.703719478196504</c:v>
                </c:pt>
                <c:pt idx="7">
                  <c:v>100</c:v>
                </c:pt>
                <c:pt idx="8">
                  <c:v>99.148817613870662</c:v>
                </c:pt>
                <c:pt idx="9">
                  <c:v>76.612980820221551</c:v>
                </c:pt>
                <c:pt idx="10">
                  <c:v>92.870214552645621</c:v>
                </c:pt>
                <c:pt idx="11">
                  <c:v>70.123838224415891</c:v>
                </c:pt>
              </c:numCache>
            </c:numRef>
          </c:val>
          <c:smooth val="0"/>
          <c:extLst>
            <c:ext xmlns:c16="http://schemas.microsoft.com/office/drawing/2014/chart" uri="{C3380CC4-5D6E-409C-BE32-E72D297353CC}">
              <c16:uniqueId val="{00000002-7354-4712-B76D-23C63F355684}"/>
            </c:ext>
          </c:extLst>
        </c:ser>
        <c:ser>
          <c:idx val="3"/>
          <c:order val="3"/>
          <c:tx>
            <c:strRef>
              <c:f>Sheet9!$A$14</c:f>
              <c:strCache>
                <c:ptCount val="1"/>
                <c:pt idx="0">
                  <c:v>Average A (17" SRTT Winter)</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Sheet9!$C$14:$N$14</c:f>
              <c:numCache>
                <c:formatCode>0</c:formatCode>
                <c:ptCount val="12"/>
                <c:pt idx="0">
                  <c:v>88.703841713947611</c:v>
                </c:pt>
                <c:pt idx="1">
                  <c:v>100</c:v>
                </c:pt>
                <c:pt idx="2">
                  <c:v>99.33993603405554</c:v>
                </c:pt>
                <c:pt idx="3">
                  <c:v>80.285321510036297</c:v>
                </c:pt>
                <c:pt idx="4">
                  <c:v>77.719687173623711</c:v>
                </c:pt>
                <c:pt idx="5">
                  <c:v>79.794387746933594</c:v>
                </c:pt>
                <c:pt idx="6">
                  <c:v>83.114382726625422</c:v>
                </c:pt>
                <c:pt idx="7">
                  <c:v>96.99321573272006</c:v>
                </c:pt>
                <c:pt idx="8">
                  <c:v>96.135856846635633</c:v>
                </c:pt>
                <c:pt idx="9">
                  <c:v>74.308712446738028</c:v>
                </c:pt>
                <c:pt idx="10">
                  <c:v>90.087543089697647</c:v>
                </c:pt>
                <c:pt idx="11">
                  <c:v>68.039186706969133</c:v>
                </c:pt>
              </c:numCache>
            </c:numRef>
          </c:val>
          <c:smooth val="0"/>
          <c:extLst>
            <c:ext xmlns:c16="http://schemas.microsoft.com/office/drawing/2014/chart" uri="{C3380CC4-5D6E-409C-BE32-E72D297353CC}">
              <c16:uniqueId val="{00000003-7354-4712-B76D-23C63F355684}"/>
            </c:ext>
          </c:extLst>
        </c:ser>
        <c:ser>
          <c:idx val="4"/>
          <c:order val="4"/>
          <c:tx>
            <c:strRef>
              <c:f>Sheet9!$A$18</c:f>
              <c:strCache>
                <c:ptCount val="1"/>
                <c:pt idx="0">
                  <c:v>Average A (200 mile 16")</c:v>
                </c:pt>
              </c:strCache>
            </c:strRef>
          </c:tx>
          <c:spPr>
            <a:ln w="28575" cap="rnd">
              <a:solidFill>
                <a:srgbClr val="FFFF00"/>
              </a:solidFill>
              <a:round/>
            </a:ln>
            <a:effectLst/>
          </c:spPr>
          <c:marker>
            <c:symbol val="circle"/>
            <c:size val="5"/>
            <c:spPr>
              <a:solidFill>
                <a:srgbClr val="FFFF00"/>
              </a:solidFill>
              <a:ln w="9525">
                <a:solidFill>
                  <a:schemeClr val="accent5"/>
                </a:solidFill>
              </a:ln>
              <a:effectLst/>
            </c:spPr>
          </c:marker>
          <c:val>
            <c:numRef>
              <c:f>Sheet9!$C$18:$N$18</c:f>
              <c:numCache>
                <c:formatCode>0</c:formatCode>
                <c:ptCount val="12"/>
                <c:pt idx="0">
                  <c:v>109.8876052798813</c:v>
                </c:pt>
                <c:pt idx="1">
                  <c:v>123.97797476537245</c:v>
                </c:pt>
                <c:pt idx="2">
                  <c:v>123.18539369099631</c:v>
                </c:pt>
                <c:pt idx="3">
                  <c:v>100</c:v>
                </c:pt>
                <c:pt idx="4">
                  <c:v>100</c:v>
                </c:pt>
                <c:pt idx="5">
                  <c:v>100</c:v>
                </c:pt>
                <c:pt idx="6">
                  <c:v>102.9562884262408</c:v>
                </c:pt>
                <c:pt idx="7">
                  <c:v>120.19786857492977</c:v>
                </c:pt>
                <c:pt idx="8">
                  <c:v>119.09683833934712</c:v>
                </c:pt>
                <c:pt idx="9">
                  <c:v>92.862534751700608</c:v>
                </c:pt>
                <c:pt idx="10">
                  <c:v>111.58166157032527</c:v>
                </c:pt>
                <c:pt idx="11">
                  <c:v>84.96956710908519</c:v>
                </c:pt>
              </c:numCache>
            </c:numRef>
          </c:val>
          <c:smooth val="0"/>
          <c:extLst>
            <c:ext xmlns:c16="http://schemas.microsoft.com/office/drawing/2014/chart" uri="{C3380CC4-5D6E-409C-BE32-E72D297353CC}">
              <c16:uniqueId val="{00000004-7354-4712-B76D-23C63F355684}"/>
            </c:ext>
          </c:extLst>
        </c:ser>
        <c:dLbls>
          <c:showLegendKey val="0"/>
          <c:showVal val="0"/>
          <c:showCatName val="0"/>
          <c:showSerName val="0"/>
          <c:showPercent val="0"/>
          <c:showBubbleSize val="0"/>
        </c:dLbls>
        <c:marker val="1"/>
        <c:smooth val="0"/>
        <c:axId val="1668616784"/>
        <c:axId val="1668618224"/>
      </c:lineChart>
      <c:catAx>
        <c:axId val="166861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618224"/>
        <c:crosses val="autoZero"/>
        <c:auto val="1"/>
        <c:lblAlgn val="ctr"/>
        <c:lblOffset val="100"/>
        <c:noMultiLvlLbl val="0"/>
      </c:catAx>
      <c:valAx>
        <c:axId val="1668618224"/>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616784"/>
        <c:crosses val="autoZero"/>
        <c:crossBetween val="between"/>
      </c:valAx>
      <c:spPr>
        <a:solidFill>
          <a:schemeClr val="bg1">
            <a:lumMod val="95000"/>
          </a:schemeClr>
        </a:solidFill>
        <a:ln>
          <a:noFill/>
        </a:ln>
        <a:effectLst/>
      </c:spPr>
    </c:plotArea>
    <c:legend>
      <c:legendPos val="r"/>
      <c:layout>
        <c:manualLayout>
          <c:xMode val="edge"/>
          <c:yMode val="edge"/>
          <c:x val="0.64643360953726969"/>
          <c:y val="0.19403875733896056"/>
          <c:w val="0.33676797083688537"/>
          <c:h val="0.686140374134897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Correlation factor result - with 1,21 </a:t>
            </a:r>
          </a:p>
        </c:rich>
      </c:tx>
      <c:layout>
        <c:manualLayout>
          <c:xMode val="edge"/>
          <c:yMode val="edge"/>
          <c:x val="0.38964566929133854"/>
          <c:y val="4.62962962962962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intercept val="0"/>
            <c:dispRSqr val="1"/>
            <c:dispEq val="1"/>
            <c:trendlineLbl>
              <c:layout>
                <c:manualLayout>
                  <c:x val="-0.22168285214348207"/>
                  <c:y val="9.1240157480314953E-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Sheet9!$C$32:$N$32</c:f>
              <c:numCache>
                <c:formatCode>General</c:formatCode>
                <c:ptCount val="12"/>
                <c:pt idx="0">
                  <c:v>100</c:v>
                </c:pt>
                <c:pt idx="3">
                  <c:v>98.7</c:v>
                </c:pt>
                <c:pt idx="4">
                  <c:v>98.7</c:v>
                </c:pt>
                <c:pt idx="5">
                  <c:v>98.7</c:v>
                </c:pt>
                <c:pt idx="7">
                  <c:v>122</c:v>
                </c:pt>
                <c:pt idx="9">
                  <c:v>81.900000000000006</c:v>
                </c:pt>
                <c:pt idx="11">
                  <c:v>79.099999999999994</c:v>
                </c:pt>
              </c:numCache>
            </c:numRef>
          </c:xVal>
          <c:yVal>
            <c:numRef>
              <c:f>Sheet9!$C$39:$N$39</c:f>
              <c:numCache>
                <c:formatCode>0</c:formatCode>
                <c:ptCount val="12"/>
                <c:pt idx="0">
                  <c:v>103.39504915471153</c:v>
                </c:pt>
                <c:pt idx="1">
                  <c:v>121</c:v>
                </c:pt>
                <c:pt idx="2">
                  <c:v>120.2013226012072</c:v>
                </c:pt>
                <c:pt idx="3">
                  <c:v>96.747471660188012</c:v>
                </c:pt>
                <c:pt idx="4">
                  <c:v>96.127343232426782</c:v>
                </c:pt>
                <c:pt idx="5">
                  <c:v>98.026031856059376</c:v>
                </c:pt>
                <c:pt idx="6">
                  <c:v>92.588421834785763</c:v>
                </c:pt>
                <c:pt idx="7">
                  <c:v>117.3783888059891</c:v>
                </c:pt>
                <c:pt idx="8">
                  <c:v>110.93131687161578</c:v>
                </c:pt>
                <c:pt idx="9">
                  <c:v>84.884879458690563</c:v>
                </c:pt>
                <c:pt idx="10">
                  <c:v>106.42947652483181</c:v>
                </c:pt>
                <c:pt idx="11">
                  <c:v>82.116335286033475</c:v>
                </c:pt>
              </c:numCache>
            </c:numRef>
          </c:yVal>
          <c:smooth val="0"/>
          <c:extLst>
            <c:ext xmlns:c16="http://schemas.microsoft.com/office/drawing/2014/chart" uri="{C3380CC4-5D6E-409C-BE32-E72D297353CC}">
              <c16:uniqueId val="{00000001-3D04-4440-BE24-EDEC6CA33967}"/>
            </c:ext>
          </c:extLst>
        </c:ser>
        <c:dLbls>
          <c:showLegendKey val="0"/>
          <c:showVal val="0"/>
          <c:showCatName val="0"/>
          <c:showSerName val="0"/>
          <c:showPercent val="0"/>
          <c:showBubbleSize val="0"/>
        </c:dLbls>
        <c:axId val="378149919"/>
        <c:axId val="378140559"/>
      </c:scatterChart>
      <c:valAx>
        <c:axId val="378149919"/>
        <c:scaling>
          <c:orientation val="minMax"/>
          <c:min val="6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historical expected rating vs SRTT 14"</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140559"/>
        <c:crosses val="autoZero"/>
        <c:crossBetween val="midCat"/>
      </c:valAx>
      <c:valAx>
        <c:axId val="378140559"/>
        <c:scaling>
          <c:orientation val="minMax"/>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recalculated rating based on SRTT 17" to SRTT 1" factor of 1,21</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814991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All Location Average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Sheet9!$A$5</c:f>
              <c:strCache>
                <c:ptCount val="1"/>
                <c:pt idx="0">
                  <c:v>Average all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Sheet9!$C$1:$N$1</c:f>
              <c:strCache>
                <c:ptCount val="12"/>
                <c:pt idx="0">
                  <c:v>*14" SRTT</c:v>
                </c:pt>
                <c:pt idx="1">
                  <c:v>17" SRTT Winter</c:v>
                </c:pt>
                <c:pt idx="2">
                  <c:v>17" SRTT Winter with Spins</c:v>
                </c:pt>
                <c:pt idx="3">
                  <c:v>200 mile 16"_C1</c:v>
                </c:pt>
                <c:pt idx="4">
                  <c:v>200 mile 16"_C2</c:v>
                </c:pt>
                <c:pt idx="5">
                  <c:v>200 mile 16"_C3</c:v>
                </c:pt>
                <c:pt idx="6">
                  <c:v>3PMSF LT</c:v>
                </c:pt>
                <c:pt idx="7">
                  <c:v>Conti Control</c:v>
                </c:pt>
                <c:pt idx="8">
                  <c:v>New 16" Ardmore</c:v>
                </c:pt>
                <c:pt idx="9">
                  <c:v>Primacy</c:v>
                </c:pt>
                <c:pt idx="10">
                  <c:v>Primary 16"</c:v>
                </c:pt>
                <c:pt idx="11">
                  <c:v>Vsteel</c:v>
                </c:pt>
              </c:strCache>
            </c:strRef>
          </c:cat>
          <c:val>
            <c:numRef>
              <c:f>Sheet9!$C$5:$N$5</c:f>
              <c:numCache>
                <c:formatCode>0</c:formatCode>
                <c:ptCount val="12"/>
                <c:pt idx="0">
                  <c:v>97.245175679524735</c:v>
                </c:pt>
                <c:pt idx="1">
                  <c:v>112.80972205268012</c:v>
                </c:pt>
                <c:pt idx="2">
                  <c:v>110.5</c:v>
                </c:pt>
                <c:pt idx="3">
                  <c:v>88.635416666666671</c:v>
                </c:pt>
                <c:pt idx="4">
                  <c:v>89.291666666666671</c:v>
                </c:pt>
                <c:pt idx="5">
                  <c:v>95.240501297844787</c:v>
                </c:pt>
                <c:pt idx="6">
                  <c:v>87.035463862948944</c:v>
                </c:pt>
                <c:pt idx="7">
                  <c:v>110.56976583268907</c:v>
                </c:pt>
                <c:pt idx="8">
                  <c:v>104.29828082190619</c:v>
                </c:pt>
                <c:pt idx="9">
                  <c:v>80.435145170792296</c:v>
                </c:pt>
                <c:pt idx="10">
                  <c:v>100</c:v>
                </c:pt>
                <c:pt idx="11">
                  <c:v>77.87710123476775</c:v>
                </c:pt>
              </c:numCache>
            </c:numRef>
          </c:val>
          <c:smooth val="0"/>
          <c:extLst>
            <c:ext xmlns:c16="http://schemas.microsoft.com/office/drawing/2014/chart" uri="{C3380CC4-5D6E-409C-BE32-E72D297353CC}">
              <c16:uniqueId val="{00000000-3219-45A5-B03B-C02A9E1BEBC6}"/>
            </c:ext>
          </c:extLst>
        </c:ser>
        <c:ser>
          <c:idx val="1"/>
          <c:order val="1"/>
          <c:tx>
            <c:strRef>
              <c:f>Sheet9!$A$9</c:f>
              <c:strCache>
                <c:ptCount val="1"/>
                <c:pt idx="0">
                  <c:v>Average all</c:v>
                </c:pt>
              </c:strCache>
            </c:strRef>
          </c:tx>
          <c:spPr>
            <a:ln w="28575" cap="rnd">
              <a:solidFill>
                <a:schemeClr val="accent2"/>
              </a:solidFill>
              <a:prstDash val="sysDash"/>
              <a:round/>
            </a:ln>
            <a:effectLst/>
          </c:spPr>
          <c:marker>
            <c:symbol val="circle"/>
            <c:size val="5"/>
            <c:spPr>
              <a:solidFill>
                <a:schemeClr val="accent2"/>
              </a:solidFill>
              <a:ln w="9525">
                <a:solidFill>
                  <a:schemeClr val="accent2"/>
                </a:solidFill>
              </a:ln>
              <a:effectLst/>
            </c:spPr>
          </c:marker>
          <c:val>
            <c:numRef>
              <c:f>Sheet9!$C$9:$N$9</c:f>
              <c:numCache>
                <c:formatCode>0</c:formatCode>
                <c:ptCount val="12"/>
                <c:pt idx="0">
                  <c:v>93.227473396289739</c:v>
                </c:pt>
                <c:pt idx="1">
                  <c:v>109.42205477437844</c:v>
                </c:pt>
                <c:pt idx="2">
                  <c:v>103.56408892845474</c:v>
                </c:pt>
                <c:pt idx="3">
                  <c:v>85.501286462870283</c:v>
                </c:pt>
                <c:pt idx="4">
                  <c:v>85.420347834911965</c:v>
                </c:pt>
                <c:pt idx="5">
                  <c:v>90.713795673499007</c:v>
                </c:pt>
                <c:pt idx="6">
                  <c:v>83.47074689122401</c:v>
                </c:pt>
                <c:pt idx="7">
                  <c:v>106.11876807766011</c:v>
                </c:pt>
                <c:pt idx="8">
                  <c:v>100</c:v>
                </c:pt>
                <c:pt idx="9">
                  <c:v>77.640619436106775</c:v>
                </c:pt>
                <c:pt idx="10">
                  <c:v>96.037969158197001</c:v>
                </c:pt>
                <c:pt idx="11">
                  <c:v>75.19164698337282</c:v>
                </c:pt>
              </c:numCache>
            </c:numRef>
          </c:val>
          <c:smooth val="0"/>
          <c:extLst>
            <c:ext xmlns:c16="http://schemas.microsoft.com/office/drawing/2014/chart" uri="{C3380CC4-5D6E-409C-BE32-E72D297353CC}">
              <c16:uniqueId val="{00000001-3219-45A5-B03B-C02A9E1BEBC6}"/>
            </c:ext>
          </c:extLst>
        </c:ser>
        <c:ser>
          <c:idx val="2"/>
          <c:order val="2"/>
          <c:tx>
            <c:strRef>
              <c:f>Sheet9!$A$13</c:f>
              <c:strCache>
                <c:ptCount val="1"/>
                <c:pt idx="0">
                  <c:v>Average all</c:v>
                </c:pt>
              </c:strCache>
            </c:strRef>
          </c:tx>
          <c:spPr>
            <a:ln w="28575" cap="rnd">
              <a:solidFill>
                <a:schemeClr val="accent3"/>
              </a:solidFill>
              <a:prstDash val="sysDash"/>
              <a:round/>
            </a:ln>
            <a:effectLst/>
          </c:spPr>
          <c:marker>
            <c:symbol val="circle"/>
            <c:size val="5"/>
            <c:spPr>
              <a:solidFill>
                <a:schemeClr val="accent3"/>
              </a:solidFill>
              <a:ln w="9525">
                <a:solidFill>
                  <a:schemeClr val="accent3"/>
                </a:solidFill>
              </a:ln>
              <a:effectLst/>
            </c:spPr>
          </c:marker>
          <c:val>
            <c:numRef>
              <c:f>Sheet9!$C$13:$N$13</c:f>
              <c:numCache>
                <c:formatCode>0</c:formatCode>
                <c:ptCount val="12"/>
                <c:pt idx="0">
                  <c:v>88.125067642425279</c:v>
                </c:pt>
                <c:pt idx="1">
                  <c:v>103.16466965526099</c:v>
                </c:pt>
                <c:pt idx="2">
                  <c:v>102.44157829127126</c:v>
                </c:pt>
                <c:pt idx="3">
                  <c:v>82.794500648061828</c:v>
                </c:pt>
                <c:pt idx="4">
                  <c:v>83.021170564398417</c:v>
                </c:pt>
                <c:pt idx="5">
                  <c:v>83.416070698574856</c:v>
                </c:pt>
                <c:pt idx="6">
                  <c:v>78.920563044019218</c:v>
                </c:pt>
                <c:pt idx="7">
                  <c:v>100</c:v>
                </c:pt>
                <c:pt idx="8">
                  <c:v>94.556855778735866</c:v>
                </c:pt>
                <c:pt idx="9">
                  <c:v>72.498678376798381</c:v>
                </c:pt>
                <c:pt idx="10">
                  <c:v>90.719471623798213</c:v>
                </c:pt>
                <c:pt idx="11">
                  <c:v>70.102694234393681</c:v>
                </c:pt>
              </c:numCache>
            </c:numRef>
          </c:val>
          <c:smooth val="0"/>
          <c:extLst>
            <c:ext xmlns:c16="http://schemas.microsoft.com/office/drawing/2014/chart" uri="{C3380CC4-5D6E-409C-BE32-E72D297353CC}">
              <c16:uniqueId val="{00000002-3219-45A5-B03B-C02A9E1BEBC6}"/>
            </c:ext>
          </c:extLst>
        </c:ser>
        <c:ser>
          <c:idx val="3"/>
          <c:order val="3"/>
          <c:tx>
            <c:strRef>
              <c:f>Sheet9!$A$17</c:f>
              <c:strCache>
                <c:ptCount val="1"/>
                <c:pt idx="0">
                  <c:v>Average all</c:v>
                </c:pt>
              </c:strCache>
            </c:strRef>
          </c:tx>
          <c:spPr>
            <a:ln w="28575" cap="rnd">
              <a:solidFill>
                <a:schemeClr val="accent4"/>
              </a:solidFill>
              <a:prstDash val="sysDash"/>
              <a:round/>
            </a:ln>
            <a:effectLst/>
          </c:spPr>
          <c:marker>
            <c:symbol val="circle"/>
            <c:size val="5"/>
            <c:spPr>
              <a:solidFill>
                <a:schemeClr val="accent4"/>
              </a:solidFill>
              <a:ln w="9525">
                <a:solidFill>
                  <a:schemeClr val="accent4"/>
                </a:solidFill>
              </a:ln>
              <a:effectLst/>
            </c:spPr>
          </c:marker>
          <c:val>
            <c:numRef>
              <c:f>Sheet9!$C$17:$N$17</c:f>
              <c:numCache>
                <c:formatCode>0</c:formatCode>
                <c:ptCount val="12"/>
                <c:pt idx="0">
                  <c:v>85.450453846869038</c:v>
                </c:pt>
                <c:pt idx="1">
                  <c:v>100</c:v>
                </c:pt>
                <c:pt idx="2">
                  <c:v>99.33993603405554</c:v>
                </c:pt>
                <c:pt idx="3">
                  <c:v>79.956588148915714</c:v>
                </c:pt>
                <c:pt idx="4">
                  <c:v>79.444085316055194</c:v>
                </c:pt>
                <c:pt idx="5">
                  <c:v>81.013249467817673</c:v>
                </c:pt>
                <c:pt idx="6">
                  <c:v>76.519356888252702</c:v>
                </c:pt>
                <c:pt idx="7">
                  <c:v>97.00693289751166</c:v>
                </c:pt>
                <c:pt idx="8">
                  <c:v>91.678774274062633</c:v>
                </c:pt>
                <c:pt idx="9">
                  <c:v>70.152792941066579</c:v>
                </c:pt>
                <c:pt idx="10">
                  <c:v>87.95824506184448</c:v>
                </c:pt>
                <c:pt idx="11">
                  <c:v>67.864739905812797</c:v>
                </c:pt>
              </c:numCache>
            </c:numRef>
          </c:val>
          <c:smooth val="0"/>
          <c:extLst>
            <c:ext xmlns:c16="http://schemas.microsoft.com/office/drawing/2014/chart" uri="{C3380CC4-5D6E-409C-BE32-E72D297353CC}">
              <c16:uniqueId val="{00000003-3219-45A5-B03B-C02A9E1BEBC6}"/>
            </c:ext>
          </c:extLst>
        </c:ser>
        <c:ser>
          <c:idx val="4"/>
          <c:order val="4"/>
          <c:tx>
            <c:strRef>
              <c:f>Sheet9!$A$21</c:f>
              <c:strCache>
                <c:ptCount val="1"/>
                <c:pt idx="0">
                  <c:v>Average all</c:v>
                </c:pt>
              </c:strCache>
            </c:strRef>
          </c:tx>
          <c:spPr>
            <a:ln w="28575" cap="rnd">
              <a:solidFill>
                <a:schemeClr val="accent5"/>
              </a:solidFill>
              <a:prstDash val="sysDash"/>
              <a:round/>
            </a:ln>
            <a:effectLst/>
          </c:spPr>
          <c:marker>
            <c:symbol val="circle"/>
            <c:size val="5"/>
            <c:spPr>
              <a:solidFill>
                <a:schemeClr val="accent5"/>
              </a:solidFill>
              <a:ln w="9525">
                <a:solidFill>
                  <a:schemeClr val="accent5"/>
                </a:solidFill>
              </a:ln>
              <a:effectLst/>
            </c:spPr>
          </c:marker>
          <c:dPt>
            <c:idx val="4"/>
            <c:marker>
              <c:symbol val="circle"/>
              <c:size val="5"/>
              <c:spPr>
                <a:solidFill>
                  <a:schemeClr val="accent5"/>
                </a:solidFill>
                <a:ln w="9525">
                  <a:solidFill>
                    <a:schemeClr val="bg1"/>
                  </a:solidFill>
                </a:ln>
                <a:effectLst/>
              </c:spPr>
            </c:marker>
            <c:bubble3D val="0"/>
            <c:extLst>
              <c:ext xmlns:c16="http://schemas.microsoft.com/office/drawing/2014/chart" uri="{C3380CC4-5D6E-409C-BE32-E72D297353CC}">
                <c16:uniqueId val="{00000004-3219-45A5-B03B-C02A9E1BEBC6}"/>
              </c:ext>
            </c:extLst>
          </c:dPt>
          <c:dPt>
            <c:idx val="5"/>
            <c:marker>
              <c:symbol val="circle"/>
              <c:size val="5"/>
              <c:spPr>
                <a:solidFill>
                  <a:schemeClr val="accent5"/>
                </a:solidFill>
                <a:ln w="9525">
                  <a:solidFill>
                    <a:schemeClr val="bg1"/>
                  </a:solidFill>
                </a:ln>
                <a:effectLst/>
              </c:spPr>
            </c:marker>
            <c:bubble3D val="0"/>
            <c:extLst>
              <c:ext xmlns:c16="http://schemas.microsoft.com/office/drawing/2014/chart" uri="{C3380CC4-5D6E-409C-BE32-E72D297353CC}">
                <c16:uniqueId val="{00000005-3219-45A5-B03B-C02A9E1BEBC6}"/>
              </c:ext>
            </c:extLst>
          </c:dPt>
          <c:val>
            <c:numRef>
              <c:f>Sheet9!$C$21:$N$21</c:f>
              <c:numCache>
                <c:formatCode>0</c:formatCode>
                <c:ptCount val="12"/>
                <c:pt idx="0">
                  <c:v>105.82278039607439</c:v>
                </c:pt>
                <c:pt idx="1">
                  <c:v>123.94271897119516</c:v>
                </c:pt>
                <c:pt idx="2">
                  <c:v>123.18539369099631</c:v>
                </c:pt>
                <c:pt idx="3">
                  <c:v>100</c:v>
                </c:pt>
                <c:pt idx="4">
                  <c:v>100</c:v>
                </c:pt>
                <c:pt idx="5">
                  <c:v>100</c:v>
                </c:pt>
                <c:pt idx="6">
                  <c:v>94.797874018915721</c:v>
                </c:pt>
                <c:pt idx="7">
                  <c:v>120.1622573824215</c:v>
                </c:pt>
                <c:pt idx="8">
                  <c:v>113.5696311185839</c:v>
                </c:pt>
                <c:pt idx="9">
                  <c:v>87.3963622944337</c:v>
                </c:pt>
                <c:pt idx="10">
                  <c:v>108.97479893205279</c:v>
                </c:pt>
                <c:pt idx="11">
                  <c:v>84.508461007826398</c:v>
                </c:pt>
              </c:numCache>
            </c:numRef>
          </c:val>
          <c:smooth val="0"/>
          <c:extLst>
            <c:ext xmlns:c16="http://schemas.microsoft.com/office/drawing/2014/chart" uri="{C3380CC4-5D6E-409C-BE32-E72D297353CC}">
              <c16:uniqueId val="{00000006-3219-45A5-B03B-C02A9E1BEBC6}"/>
            </c:ext>
          </c:extLst>
        </c:ser>
        <c:ser>
          <c:idx val="5"/>
          <c:order val="5"/>
          <c:tx>
            <c:strRef>
              <c:f>Sheet9!$A$25</c:f>
              <c:strCache>
                <c:ptCount val="1"/>
                <c:pt idx="0">
                  <c:v>Average all</c:v>
                </c:pt>
              </c:strCache>
            </c:strRef>
          </c:tx>
          <c:spPr>
            <a:ln w="28575" cap="rnd">
              <a:solidFill>
                <a:schemeClr val="accent6"/>
              </a:solidFill>
              <a:prstDash val="sysDash"/>
              <a:round/>
            </a:ln>
            <a:effectLst/>
          </c:spPr>
          <c:marker>
            <c:symbol val="circle"/>
            <c:size val="5"/>
            <c:spPr>
              <a:solidFill>
                <a:schemeClr val="accent6"/>
              </a:solidFill>
              <a:ln w="9525">
                <a:solidFill>
                  <a:schemeClr val="accent6"/>
                </a:solidFill>
              </a:ln>
              <a:effectLst/>
            </c:spPr>
          </c:marker>
          <c:val>
            <c:numRef>
              <c:f>Sheet9!$C$25:$N$25</c:f>
              <c:numCache>
                <c:formatCode>0</c:formatCode>
                <c:ptCount val="12"/>
                <c:pt idx="0">
                  <c:v>100</c:v>
                </c:pt>
                <c:pt idx="1">
                  <c:v>117.460705461629</c:v>
                </c:pt>
                <c:pt idx="2">
                  <c:v>112.12092454410281</c:v>
                </c:pt>
                <c:pt idx="3">
                  <c:v>91.559480106496594</c:v>
                </c:pt>
                <c:pt idx="4">
                  <c:v>92.445080527714182</c:v>
                </c:pt>
                <c:pt idx="5">
                  <c:v>97.863560032639441</c:v>
                </c:pt>
                <c:pt idx="6">
                  <c:v>89.610536442974137</c:v>
                </c:pt>
                <c:pt idx="7">
                  <c:v>113.90201853109846</c:v>
                </c:pt>
                <c:pt idx="8">
                  <c:v>107.36265326177431</c:v>
                </c:pt>
                <c:pt idx="9">
                  <c:v>83.675782641972646</c:v>
                </c:pt>
                <c:pt idx="10">
                  <c:v>103.06010333661482</c:v>
                </c:pt>
                <c:pt idx="11">
                  <c:v>81.007085372624758</c:v>
                </c:pt>
              </c:numCache>
            </c:numRef>
          </c:val>
          <c:smooth val="0"/>
          <c:extLst>
            <c:ext xmlns:c16="http://schemas.microsoft.com/office/drawing/2014/chart" uri="{C3380CC4-5D6E-409C-BE32-E72D297353CC}">
              <c16:uniqueId val="{00000007-3219-45A5-B03B-C02A9E1BEBC6}"/>
            </c:ext>
          </c:extLst>
        </c:ser>
        <c:dLbls>
          <c:showLegendKey val="0"/>
          <c:showVal val="0"/>
          <c:showCatName val="0"/>
          <c:showSerName val="0"/>
          <c:showPercent val="0"/>
          <c:showBubbleSize val="0"/>
        </c:dLbls>
        <c:marker val="1"/>
        <c:smooth val="0"/>
        <c:axId val="1668616784"/>
        <c:axId val="1668618224"/>
      </c:lineChart>
      <c:catAx>
        <c:axId val="166861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618224"/>
        <c:crosses val="autoZero"/>
        <c:auto val="1"/>
        <c:lblAlgn val="ctr"/>
        <c:lblOffset val="100"/>
        <c:noMultiLvlLbl val="0"/>
      </c:catAx>
      <c:valAx>
        <c:axId val="1668618224"/>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616784"/>
        <c:crosses val="autoZero"/>
        <c:crossBetween val="between"/>
      </c:valAx>
      <c:spPr>
        <a:solidFill>
          <a:schemeClr val="bg1">
            <a:lumMod val="95000"/>
          </a:schemeClr>
        </a:solid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Study 1 average ratings (100% = Primary SRTT 16")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Sheet9!$A$2</c:f>
              <c:strCache>
                <c:ptCount val="1"/>
                <c:pt idx="0">
                  <c:v>Average A</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Sheet9!$C$1:$N$1</c:f>
              <c:strCache>
                <c:ptCount val="12"/>
                <c:pt idx="0">
                  <c:v>*14" SRTT</c:v>
                </c:pt>
                <c:pt idx="1">
                  <c:v>17" SRTT Winter</c:v>
                </c:pt>
                <c:pt idx="2">
                  <c:v>17" SRTT Winter with Spins</c:v>
                </c:pt>
                <c:pt idx="3">
                  <c:v>200 mile 16"_C1</c:v>
                </c:pt>
                <c:pt idx="4">
                  <c:v>200 mile 16"_C2</c:v>
                </c:pt>
                <c:pt idx="5">
                  <c:v>200 mile 16"_C3</c:v>
                </c:pt>
                <c:pt idx="6">
                  <c:v>3PMSF LT</c:v>
                </c:pt>
                <c:pt idx="7">
                  <c:v>Conti Control</c:v>
                </c:pt>
                <c:pt idx="8">
                  <c:v>New 16" Ardmore</c:v>
                </c:pt>
                <c:pt idx="9">
                  <c:v>Primacy</c:v>
                </c:pt>
                <c:pt idx="10">
                  <c:v>Primary 16"</c:v>
                </c:pt>
                <c:pt idx="11">
                  <c:v>Vsteel</c:v>
                </c:pt>
              </c:strCache>
            </c:strRef>
          </c:cat>
          <c:val>
            <c:numRef>
              <c:f>Sheet9!$C$2:$N$2</c:f>
              <c:numCache>
                <c:formatCode>0</c:formatCode>
                <c:ptCount val="12"/>
                <c:pt idx="0">
                  <c:v>98.518518518518519</c:v>
                </c:pt>
                <c:pt idx="1">
                  <c:v>110.73809523809524</c:v>
                </c:pt>
                <c:pt idx="2">
                  <c:v>110.5</c:v>
                </c:pt>
                <c:pt idx="3">
                  <c:v>89.1875</c:v>
                </c:pt>
                <c:pt idx="4">
                  <c:v>89</c:v>
                </c:pt>
                <c:pt idx="5">
                  <c:v>91.416666666666671</c:v>
                </c:pt>
                <c:pt idx="6">
                  <c:v>92.3125</c:v>
                </c:pt>
                <c:pt idx="7">
                  <c:v>107.8125</c:v>
                </c:pt>
                <c:pt idx="8">
                  <c:v>106.77083333333333</c:v>
                </c:pt>
                <c:pt idx="9">
                  <c:v>82.214285714285708</c:v>
                </c:pt>
                <c:pt idx="10">
                  <c:v>100</c:v>
                </c:pt>
                <c:pt idx="11">
                  <c:v>75.214285714285708</c:v>
                </c:pt>
              </c:numCache>
            </c:numRef>
          </c:val>
          <c:smooth val="0"/>
          <c:extLst>
            <c:ext xmlns:c16="http://schemas.microsoft.com/office/drawing/2014/chart" uri="{C3380CC4-5D6E-409C-BE32-E72D297353CC}">
              <c16:uniqueId val="{00000000-37F9-4DFC-A28F-72625D15F947}"/>
            </c:ext>
          </c:extLst>
        </c:ser>
        <c:ser>
          <c:idx val="1"/>
          <c:order val="1"/>
          <c:tx>
            <c:strRef>
              <c:f>Sheet9!$A$3</c:f>
              <c:strCache>
                <c:ptCount val="1"/>
                <c:pt idx="0">
                  <c:v>Average B</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Sheet9!$C$1:$N$1</c:f>
              <c:strCache>
                <c:ptCount val="12"/>
                <c:pt idx="0">
                  <c:v>*14" SRTT</c:v>
                </c:pt>
                <c:pt idx="1">
                  <c:v>17" SRTT Winter</c:v>
                </c:pt>
                <c:pt idx="2">
                  <c:v>17" SRTT Winter with Spins</c:v>
                </c:pt>
                <c:pt idx="3">
                  <c:v>200 mile 16"_C1</c:v>
                </c:pt>
                <c:pt idx="4">
                  <c:v>200 mile 16"_C2</c:v>
                </c:pt>
                <c:pt idx="5">
                  <c:v>200 mile 16"_C3</c:v>
                </c:pt>
                <c:pt idx="6">
                  <c:v>3PMSF LT</c:v>
                </c:pt>
                <c:pt idx="7">
                  <c:v>Conti Control</c:v>
                </c:pt>
                <c:pt idx="8">
                  <c:v>New 16" Ardmore</c:v>
                </c:pt>
                <c:pt idx="9">
                  <c:v>Primacy</c:v>
                </c:pt>
                <c:pt idx="10">
                  <c:v>Primary 16"</c:v>
                </c:pt>
                <c:pt idx="11">
                  <c:v>Vsteel</c:v>
                </c:pt>
              </c:strCache>
            </c:strRef>
          </c:cat>
          <c:val>
            <c:numRef>
              <c:f>Sheet9!$C$3:$N$3</c:f>
              <c:numCache>
                <c:formatCode>0</c:formatCode>
                <c:ptCount val="12"/>
                <c:pt idx="0">
                  <c:v>95.111111111111114</c:v>
                </c:pt>
                <c:pt idx="1">
                  <c:v>110.66666666666667</c:v>
                </c:pt>
                <c:pt idx="3">
                  <c:v>88.083333333333329</c:v>
                </c:pt>
                <c:pt idx="4">
                  <c:v>89.583333333333329</c:v>
                </c:pt>
                <c:pt idx="5">
                  <c:v>86.583333333333329</c:v>
                </c:pt>
                <c:pt idx="6">
                  <c:v>83.395833333333329</c:v>
                </c:pt>
                <c:pt idx="7">
                  <c:v>106.39583333333333</c:v>
                </c:pt>
                <c:pt idx="8">
                  <c:v>100.75</c:v>
                </c:pt>
                <c:pt idx="9">
                  <c:v>79.642857142857139</c:v>
                </c:pt>
                <c:pt idx="10">
                  <c:v>100</c:v>
                </c:pt>
                <c:pt idx="11">
                  <c:v>77.535714285714292</c:v>
                </c:pt>
              </c:numCache>
            </c:numRef>
          </c:val>
          <c:smooth val="0"/>
          <c:extLst>
            <c:ext xmlns:c16="http://schemas.microsoft.com/office/drawing/2014/chart" uri="{C3380CC4-5D6E-409C-BE32-E72D297353CC}">
              <c16:uniqueId val="{00000001-37F9-4DFC-A28F-72625D15F947}"/>
            </c:ext>
          </c:extLst>
        </c:ser>
        <c:ser>
          <c:idx val="2"/>
          <c:order val="2"/>
          <c:tx>
            <c:strRef>
              <c:f>Sheet9!$A$4</c:f>
              <c:strCache>
                <c:ptCount val="1"/>
                <c:pt idx="0">
                  <c:v>Average C</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Sheet9!$C$1:$N$1</c:f>
              <c:strCache>
                <c:ptCount val="12"/>
                <c:pt idx="0">
                  <c:v>*14" SRTT</c:v>
                </c:pt>
                <c:pt idx="1">
                  <c:v>17" SRTT Winter</c:v>
                </c:pt>
                <c:pt idx="2">
                  <c:v>17" SRTT Winter with Spins</c:v>
                </c:pt>
                <c:pt idx="3">
                  <c:v>200 mile 16"_C1</c:v>
                </c:pt>
                <c:pt idx="4">
                  <c:v>200 mile 16"_C2</c:v>
                </c:pt>
                <c:pt idx="5">
                  <c:v>200 mile 16"_C3</c:v>
                </c:pt>
                <c:pt idx="6">
                  <c:v>3PMSF LT</c:v>
                </c:pt>
                <c:pt idx="7">
                  <c:v>Conti Control</c:v>
                </c:pt>
                <c:pt idx="8">
                  <c:v>New 16" Ardmore</c:v>
                </c:pt>
                <c:pt idx="9">
                  <c:v>Primacy</c:v>
                </c:pt>
                <c:pt idx="10">
                  <c:v>Primary 16"</c:v>
                </c:pt>
                <c:pt idx="11">
                  <c:v>Vsteel</c:v>
                </c:pt>
              </c:strCache>
            </c:strRef>
          </c:cat>
          <c:val>
            <c:numRef>
              <c:f>Sheet9!$C$4:$N$4</c:f>
              <c:numCache>
                <c:formatCode>0</c:formatCode>
                <c:ptCount val="12"/>
                <c:pt idx="0">
                  <c:v>97.89071697658963</c:v>
                </c:pt>
                <c:pt idx="1">
                  <c:v>120.18541590372722</c:v>
                </c:pt>
                <c:pt idx="5">
                  <c:v>98.360751946767166</c:v>
                </c:pt>
                <c:pt idx="6">
                  <c:v>85.398058255513504</c:v>
                </c:pt>
                <c:pt idx="7">
                  <c:v>117.50096416473389</c:v>
                </c:pt>
                <c:pt idx="8">
                  <c:v>105.37400913238525</c:v>
                </c:pt>
                <c:pt idx="9">
                  <c:v>79.667593214246963</c:v>
                </c:pt>
                <c:pt idx="10">
                  <c:v>100</c:v>
                </c:pt>
                <c:pt idx="11">
                  <c:v>80.213703155517578</c:v>
                </c:pt>
              </c:numCache>
            </c:numRef>
          </c:val>
          <c:smooth val="0"/>
          <c:extLst>
            <c:ext xmlns:c16="http://schemas.microsoft.com/office/drawing/2014/chart" uri="{C3380CC4-5D6E-409C-BE32-E72D297353CC}">
              <c16:uniqueId val="{00000002-37F9-4DFC-A28F-72625D15F947}"/>
            </c:ext>
          </c:extLst>
        </c:ser>
        <c:ser>
          <c:idx val="3"/>
          <c:order val="3"/>
          <c:tx>
            <c:strRef>
              <c:f>Sheet9!$A$5</c:f>
              <c:strCache>
                <c:ptCount val="1"/>
                <c:pt idx="0">
                  <c:v>Average all</c:v>
                </c:pt>
              </c:strCache>
            </c:strRef>
          </c:tx>
          <c:spPr>
            <a:ln w="28575" cap="rnd">
              <a:solidFill>
                <a:schemeClr val="accent1"/>
              </a:solidFill>
              <a:round/>
            </a:ln>
            <a:effectLst/>
          </c:spPr>
          <c:marker>
            <c:symbol val="x"/>
            <c:size val="7"/>
            <c:spPr>
              <a:noFill/>
              <a:ln w="9525">
                <a:solidFill>
                  <a:schemeClr val="accent1"/>
                </a:solidFill>
              </a:ln>
              <a:effectLst/>
            </c:spPr>
          </c:marker>
          <c:cat>
            <c:strRef>
              <c:f>Sheet9!$C$1:$N$1</c:f>
              <c:strCache>
                <c:ptCount val="12"/>
                <c:pt idx="0">
                  <c:v>*14" SRTT</c:v>
                </c:pt>
                <c:pt idx="1">
                  <c:v>17" SRTT Winter</c:v>
                </c:pt>
                <c:pt idx="2">
                  <c:v>17" SRTT Winter with Spins</c:v>
                </c:pt>
                <c:pt idx="3">
                  <c:v>200 mile 16"_C1</c:v>
                </c:pt>
                <c:pt idx="4">
                  <c:v>200 mile 16"_C2</c:v>
                </c:pt>
                <c:pt idx="5">
                  <c:v>200 mile 16"_C3</c:v>
                </c:pt>
                <c:pt idx="6">
                  <c:v>3PMSF LT</c:v>
                </c:pt>
                <c:pt idx="7">
                  <c:v>Conti Control</c:v>
                </c:pt>
                <c:pt idx="8">
                  <c:v>New 16" Ardmore</c:v>
                </c:pt>
                <c:pt idx="9">
                  <c:v>Primacy</c:v>
                </c:pt>
                <c:pt idx="10">
                  <c:v>Primary 16"</c:v>
                </c:pt>
                <c:pt idx="11">
                  <c:v>Vsteel</c:v>
                </c:pt>
              </c:strCache>
            </c:strRef>
          </c:cat>
          <c:val>
            <c:numRef>
              <c:f>Sheet9!$C$5:$N$5</c:f>
              <c:numCache>
                <c:formatCode>0</c:formatCode>
                <c:ptCount val="12"/>
                <c:pt idx="0">
                  <c:v>97.245175679524735</c:v>
                </c:pt>
                <c:pt idx="1">
                  <c:v>112.80972205268012</c:v>
                </c:pt>
                <c:pt idx="2">
                  <c:v>110.5</c:v>
                </c:pt>
                <c:pt idx="3">
                  <c:v>88.635416666666671</c:v>
                </c:pt>
                <c:pt idx="4">
                  <c:v>89.291666666666671</c:v>
                </c:pt>
                <c:pt idx="5">
                  <c:v>95.240501297844787</c:v>
                </c:pt>
                <c:pt idx="6">
                  <c:v>87.035463862948944</c:v>
                </c:pt>
                <c:pt idx="7">
                  <c:v>110.56976583268907</c:v>
                </c:pt>
                <c:pt idx="8">
                  <c:v>104.29828082190619</c:v>
                </c:pt>
                <c:pt idx="9">
                  <c:v>80.435145170792296</c:v>
                </c:pt>
                <c:pt idx="10">
                  <c:v>100</c:v>
                </c:pt>
                <c:pt idx="11">
                  <c:v>77.87710123476775</c:v>
                </c:pt>
              </c:numCache>
            </c:numRef>
          </c:val>
          <c:smooth val="0"/>
          <c:extLst>
            <c:ext xmlns:c16="http://schemas.microsoft.com/office/drawing/2014/chart" uri="{C3380CC4-5D6E-409C-BE32-E72D297353CC}">
              <c16:uniqueId val="{00000003-37F9-4DFC-A28F-72625D15F947}"/>
            </c:ext>
          </c:extLst>
        </c:ser>
        <c:dLbls>
          <c:showLegendKey val="0"/>
          <c:showVal val="0"/>
          <c:showCatName val="0"/>
          <c:showSerName val="0"/>
          <c:showPercent val="0"/>
          <c:showBubbleSize val="0"/>
        </c:dLbls>
        <c:marker val="1"/>
        <c:smooth val="0"/>
        <c:axId val="2094148496"/>
        <c:axId val="2094149216"/>
      </c:lineChart>
      <c:catAx>
        <c:axId val="20941484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Tire group</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149216"/>
        <c:crosses val="autoZero"/>
        <c:auto val="1"/>
        <c:lblAlgn val="ctr"/>
        <c:lblOffset val="100"/>
        <c:noMultiLvlLbl val="0"/>
      </c:catAx>
      <c:valAx>
        <c:axId val="2094149216"/>
        <c:scaling>
          <c:orientation val="minMax"/>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Average Snow grip rating vs Pirmary</a:t>
                </a:r>
                <a:r>
                  <a:rPr lang="en-US" baseline="0"/>
                  <a:t> SRTT 16" [%]</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41484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reproducibility'!$C$209:$C$244</c:f>
              <c:numCache>
                <c:formatCode>0</c:formatCode>
                <c:ptCount val="36"/>
                <c:pt idx="0">
                  <c:v>87.785136129506995</c:v>
                </c:pt>
                <c:pt idx="1">
                  <c:v>95.744680851063833</c:v>
                </c:pt>
                <c:pt idx="2">
                  <c:v>88.575899843505468</c:v>
                </c:pt>
                <c:pt idx="3">
                  <c:v>86.652078774617067</c:v>
                </c:pt>
                <c:pt idx="4">
                  <c:v>89.767441860465112</c:v>
                </c:pt>
                <c:pt idx="5">
                  <c:v>91.44736842105263</c:v>
                </c:pt>
                <c:pt idx="6">
                  <c:v>90.993071593533486</c:v>
                </c:pt>
                <c:pt idx="7">
                  <c:v>94.212962962962962</c:v>
                </c:pt>
                <c:pt idx="8">
                  <c:v>92.270531400966178</c:v>
                </c:pt>
                <c:pt idx="9">
                  <c:v>96.359223300970882</c:v>
                </c:pt>
                <c:pt idx="10">
                  <c:v>89.64705882352942</c:v>
                </c:pt>
                <c:pt idx="11">
                  <c:v>94.20289855072464</c:v>
                </c:pt>
                <c:pt idx="12">
                  <c:v>93.646864686468646</c:v>
                </c:pt>
                <c:pt idx="13">
                  <c:v>95.689655172413794</c:v>
                </c:pt>
                <c:pt idx="14">
                  <c:v>92.738095238095241</c:v>
                </c:pt>
                <c:pt idx="15">
                  <c:v>93.187347931873475</c:v>
                </c:pt>
                <c:pt idx="16">
                  <c:v>90.85510688836105</c:v>
                </c:pt>
                <c:pt idx="17">
                  <c:v>87.699316628701595</c:v>
                </c:pt>
                <c:pt idx="18">
                  <c:v>86.981566820276498</c:v>
                </c:pt>
                <c:pt idx="19">
                  <c:v>85.034802784222734</c:v>
                </c:pt>
                <c:pt idx="20">
                  <c:v>87.5</c:v>
                </c:pt>
                <c:pt idx="21">
                  <c:v>89.682539682539684</c:v>
                </c:pt>
                <c:pt idx="22">
                  <c:v>85.045662100456624</c:v>
                </c:pt>
                <c:pt idx="23">
                  <c:v>85.920852359208524</c:v>
                </c:pt>
                <c:pt idx="24">
                  <c:v>93.391680394396104</c:v>
                </c:pt>
                <c:pt idx="25">
                  <c:v>86.439692540490356</c:v>
                </c:pt>
                <c:pt idx="26">
                  <c:v>87.075130896632032</c:v>
                </c:pt>
                <c:pt idx="27">
                  <c:v>88.543532449452641</c:v>
                </c:pt>
                <c:pt idx="28">
                  <c:v>86.346948702184861</c:v>
                </c:pt>
                <c:pt idx="29">
                  <c:v>82.495357422753528</c:v>
                </c:pt>
                <c:pt idx="30">
                  <c:v>79.460458355965699</c:v>
                </c:pt>
                <c:pt idx="31">
                  <c:v>76.281352207183303</c:v>
                </c:pt>
                <c:pt idx="32">
                  <c:v>84.568142449435342</c:v>
                </c:pt>
                <c:pt idx="33">
                  <c:v>83.251763565209799</c:v>
                </c:pt>
                <c:pt idx="34">
                  <c:v>76.888479978988073</c:v>
                </c:pt>
                <c:pt idx="35">
                  <c:v>76.119733359102597</c:v>
                </c:pt>
              </c:numCache>
            </c:numRef>
          </c:yVal>
          <c:smooth val="0"/>
          <c:extLst>
            <c:ext xmlns:c16="http://schemas.microsoft.com/office/drawing/2014/chart" uri="{C3380CC4-5D6E-409C-BE32-E72D297353CC}">
              <c16:uniqueId val="{00000000-890D-468B-8903-0F35441EFCB7}"/>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reproducibility'!$D$209:$D$244</c:f>
              <c:numCache>
                <c:formatCode>0</c:formatCode>
                <c:ptCount val="36"/>
                <c:pt idx="0">
                  <c:v>104.63576158940397</c:v>
                </c:pt>
                <c:pt idx="1">
                  <c:v>107.56501182033098</c:v>
                </c:pt>
                <c:pt idx="2">
                  <c:v>104.69483568075117</c:v>
                </c:pt>
                <c:pt idx="3">
                  <c:v>102.73522975929978</c:v>
                </c:pt>
                <c:pt idx="4">
                  <c:v>100.46511627906978</c:v>
                </c:pt>
                <c:pt idx="5">
                  <c:v>103.94736842105263</c:v>
                </c:pt>
                <c:pt idx="6">
                  <c:v>103.00230946882216</c:v>
                </c:pt>
                <c:pt idx="7">
                  <c:v>104.05092592592592</c:v>
                </c:pt>
                <c:pt idx="8">
                  <c:v>103.26086956521738</c:v>
                </c:pt>
                <c:pt idx="9">
                  <c:v>104.24757281553399</c:v>
                </c:pt>
                <c:pt idx="10">
                  <c:v>99.058823529411768</c:v>
                </c:pt>
                <c:pt idx="11">
                  <c:v>100.1207729468599</c:v>
                </c:pt>
                <c:pt idx="12">
                  <c:v>104.95049504950495</c:v>
                </c:pt>
                <c:pt idx="13">
                  <c:v>105.41871921182266</c:v>
                </c:pt>
                <c:pt idx="14">
                  <c:v>105.35714285714286</c:v>
                </c:pt>
                <c:pt idx="15">
                  <c:v>104.86618004866179</c:v>
                </c:pt>
                <c:pt idx="16">
                  <c:v>106.65083135391924</c:v>
                </c:pt>
                <c:pt idx="17">
                  <c:v>104.1002277904328</c:v>
                </c:pt>
                <c:pt idx="18">
                  <c:v>103.91705069124424</c:v>
                </c:pt>
                <c:pt idx="19">
                  <c:v>105.22041763341068</c:v>
                </c:pt>
                <c:pt idx="20">
                  <c:v>103.89150943396226</c:v>
                </c:pt>
                <c:pt idx="21">
                  <c:v>102.04081632653062</c:v>
                </c:pt>
                <c:pt idx="22">
                  <c:v>100.57077625570776</c:v>
                </c:pt>
                <c:pt idx="23">
                  <c:v>101.14155251141553</c:v>
                </c:pt>
                <c:pt idx="24">
                  <c:v>104.6332191673131</c:v>
                </c:pt>
                <c:pt idx="25">
                  <c:v>98.592738435030824</c:v>
                </c:pt>
                <c:pt idx="26">
                  <c:v>99.079492290848933</c:v>
                </c:pt>
                <c:pt idx="27">
                  <c:v>105.38984527968506</c:v>
                </c:pt>
                <c:pt idx="28">
                  <c:v>102.06659553335489</c:v>
                </c:pt>
                <c:pt idx="29">
                  <c:v>104.00178369386957</c:v>
                </c:pt>
                <c:pt idx="30">
                  <c:v>98.67813491479734</c:v>
                </c:pt>
                <c:pt idx="31">
                  <c:v>96.007841450204594</c:v>
                </c:pt>
                <c:pt idx="32">
                  <c:v>99.554259709213611</c:v>
                </c:pt>
                <c:pt idx="33">
                  <c:v>105.63846428597003</c:v>
                </c:pt>
                <c:pt idx="34">
                  <c:v>109.93592901761315</c:v>
                </c:pt>
                <c:pt idx="35">
                  <c:v>104.43948684605972</c:v>
                </c:pt>
              </c:numCache>
            </c:numRef>
          </c:yVal>
          <c:smooth val="0"/>
          <c:extLst>
            <c:ext xmlns:c16="http://schemas.microsoft.com/office/drawing/2014/chart" uri="{C3380CC4-5D6E-409C-BE32-E72D297353CC}">
              <c16:uniqueId val="{00000001-890D-468B-8903-0F35441EFCB7}"/>
            </c:ext>
          </c:extLst>
        </c:ser>
        <c:ser>
          <c:idx val="2"/>
          <c:order val="2"/>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reproducibility'!$E$209:$E$244</c:f>
              <c:numCache>
                <c:formatCode>0</c:formatCode>
                <c:ptCount val="36"/>
                <c:pt idx="0">
                  <c:v>108.38852097130243</c:v>
                </c:pt>
                <c:pt idx="1">
                  <c:v>108.74704491725768</c:v>
                </c:pt>
                <c:pt idx="2">
                  <c:v>98.591549295774655</c:v>
                </c:pt>
                <c:pt idx="3">
                  <c:v>102.62582056892779</c:v>
                </c:pt>
                <c:pt idx="4">
                  <c:v>99.534883720930239</c:v>
                </c:pt>
                <c:pt idx="5">
                  <c:v>105.48245614035088</c:v>
                </c:pt>
                <c:pt idx="6">
                  <c:v>102.30946882217089</c:v>
                </c:pt>
                <c:pt idx="7">
                  <c:v>98.842592592592595</c:v>
                </c:pt>
                <c:pt idx="8">
                  <c:v>100.48309178743962</c:v>
                </c:pt>
                <c:pt idx="9">
                  <c:v>97.815533980582529</c:v>
                </c:pt>
                <c:pt idx="10">
                  <c:v>101.64705882352941</c:v>
                </c:pt>
                <c:pt idx="11">
                  <c:v>104.83091787439614</c:v>
                </c:pt>
              </c:numCache>
            </c:numRef>
          </c:yVal>
          <c:smooth val="0"/>
          <c:extLst>
            <c:ext xmlns:c16="http://schemas.microsoft.com/office/drawing/2014/chart" uri="{C3380CC4-5D6E-409C-BE32-E72D297353CC}">
              <c16:uniqueId val="{00000002-890D-468B-8903-0F35441EFCB7}"/>
            </c:ext>
          </c:extLst>
        </c:ser>
        <c:ser>
          <c:idx val="3"/>
          <c:order val="3"/>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reproducibility'!$F$209:$F$244</c:f>
              <c:numCache>
                <c:formatCode>0</c:formatCode>
                <c:ptCount val="36"/>
                <c:pt idx="0">
                  <c:v>77.483443708609272</c:v>
                </c:pt>
                <c:pt idx="1">
                  <c:v>80.378250591016553</c:v>
                </c:pt>
                <c:pt idx="2">
                  <c:v>83.098591549295776</c:v>
                </c:pt>
                <c:pt idx="3">
                  <c:v>80.525164113785564</c:v>
                </c:pt>
                <c:pt idx="4">
                  <c:v>83.95348837209302</c:v>
                </c:pt>
                <c:pt idx="5">
                  <c:v>83.55263157894737</c:v>
                </c:pt>
                <c:pt idx="6">
                  <c:v>84.064665127020788</c:v>
                </c:pt>
                <c:pt idx="7">
                  <c:v>86.111111111111114</c:v>
                </c:pt>
                <c:pt idx="8">
                  <c:v>82.125603864734302</c:v>
                </c:pt>
                <c:pt idx="9">
                  <c:v>86.165048543689309</c:v>
                </c:pt>
                <c:pt idx="10">
                  <c:v>80.941176470588232</c:v>
                </c:pt>
                <c:pt idx="11">
                  <c:v>84.782608695652172</c:v>
                </c:pt>
                <c:pt idx="12">
                  <c:v>81.683168316831683</c:v>
                </c:pt>
                <c:pt idx="13">
                  <c:v>86.699507389162562</c:v>
                </c:pt>
                <c:pt idx="14">
                  <c:v>87.38095238095238</c:v>
                </c:pt>
                <c:pt idx="15">
                  <c:v>84.428223844282229</c:v>
                </c:pt>
                <c:pt idx="16">
                  <c:v>86.935866983372918</c:v>
                </c:pt>
                <c:pt idx="17">
                  <c:v>82.915717539863323</c:v>
                </c:pt>
                <c:pt idx="18">
                  <c:v>77.188940092165907</c:v>
                </c:pt>
                <c:pt idx="19">
                  <c:v>82.366589327146173</c:v>
                </c:pt>
                <c:pt idx="20">
                  <c:v>78.066037735849065</c:v>
                </c:pt>
                <c:pt idx="21">
                  <c:v>85.034013605442169</c:v>
                </c:pt>
                <c:pt idx="22">
                  <c:v>79.452054794520549</c:v>
                </c:pt>
                <c:pt idx="23">
                  <c:v>81.735159817351601</c:v>
                </c:pt>
              </c:numCache>
            </c:numRef>
          </c:yVal>
          <c:smooth val="0"/>
          <c:extLst>
            <c:ext xmlns:c16="http://schemas.microsoft.com/office/drawing/2014/chart" uri="{C3380CC4-5D6E-409C-BE32-E72D297353CC}">
              <c16:uniqueId val="{00000003-890D-468B-8903-0F35441EFCB7}"/>
            </c:ext>
          </c:extLst>
        </c:ser>
        <c:ser>
          <c:idx val="4"/>
          <c:order val="4"/>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reproducibility'!$G$209:$G$244</c:f>
              <c:numCache>
                <c:formatCode>0</c:formatCode>
                <c:ptCount val="36"/>
                <c:pt idx="0">
                  <c:v>78.807947019867555</c:v>
                </c:pt>
                <c:pt idx="1">
                  <c:v>83.924349881796687</c:v>
                </c:pt>
                <c:pt idx="2">
                  <c:v>83.568075117370881</c:v>
                </c:pt>
                <c:pt idx="12">
                  <c:v>84.900990099009903</c:v>
                </c:pt>
                <c:pt idx="17">
                  <c:v>86.560364464692483</c:v>
                </c:pt>
                <c:pt idx="23">
                  <c:v>80.365296803652967</c:v>
                </c:pt>
              </c:numCache>
            </c:numRef>
          </c:yVal>
          <c:smooth val="0"/>
          <c:extLst>
            <c:ext xmlns:c16="http://schemas.microsoft.com/office/drawing/2014/chart" uri="{C3380CC4-5D6E-409C-BE32-E72D297353CC}">
              <c16:uniqueId val="{00000004-890D-468B-8903-0F35441EFCB7}"/>
            </c:ext>
          </c:extLst>
        </c:ser>
        <c:ser>
          <c:idx val="5"/>
          <c:order val="5"/>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reproducibility'!$H$209:$H$244</c:f>
              <c:numCache>
                <c:formatCode>0</c:formatCode>
                <c:ptCount val="36"/>
                <c:pt idx="0">
                  <c:v>83.443708609271525</c:v>
                </c:pt>
                <c:pt idx="1">
                  <c:v>83.924349881796687</c:v>
                </c:pt>
                <c:pt idx="2">
                  <c:v>85.44600938967136</c:v>
                </c:pt>
                <c:pt idx="12">
                  <c:v>84.405940594059402</c:v>
                </c:pt>
                <c:pt idx="17">
                  <c:v>80.637813211845099</c:v>
                </c:pt>
                <c:pt idx="23">
                  <c:v>78.538812785388117</c:v>
                </c:pt>
                <c:pt idx="24">
                  <c:v>87.986603125834023</c:v>
                </c:pt>
                <c:pt idx="25">
                  <c:v>83.461876870601046</c:v>
                </c:pt>
                <c:pt idx="26">
                  <c:v>82.690807768264875</c:v>
                </c:pt>
                <c:pt idx="27">
                  <c:v>81.379877988213792</c:v>
                </c:pt>
                <c:pt idx="28">
                  <c:v>86.086825427575619</c:v>
                </c:pt>
                <c:pt idx="29">
                  <c:v>85.918585150711763</c:v>
                </c:pt>
                <c:pt idx="30">
                  <c:v>85.027763306068408</c:v>
                </c:pt>
                <c:pt idx="31">
                  <c:v>80.463371094721637</c:v>
                </c:pt>
                <c:pt idx="32">
                  <c:v>83.172592400422175</c:v>
                </c:pt>
                <c:pt idx="33">
                  <c:v>82.994747331546691</c:v>
                </c:pt>
                <c:pt idx="34">
                  <c:v>83.626076303274303</c:v>
                </c:pt>
                <c:pt idx="35">
                  <c:v>82.283511335080732</c:v>
                </c:pt>
              </c:numCache>
            </c:numRef>
          </c:yVal>
          <c:smooth val="0"/>
          <c:extLst>
            <c:ext xmlns:c16="http://schemas.microsoft.com/office/drawing/2014/chart" uri="{C3380CC4-5D6E-409C-BE32-E72D297353CC}">
              <c16:uniqueId val="{00000005-890D-468B-8903-0F35441EFCB7}"/>
            </c:ext>
          </c:extLst>
        </c:ser>
        <c:ser>
          <c:idx val="6"/>
          <c:order val="6"/>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reproducibility'!$I$209:$I$244</c:f>
              <c:numCache>
                <c:formatCode>0</c:formatCode>
                <c:ptCount val="36"/>
                <c:pt idx="0">
                  <c:v>81.236203090507729</c:v>
                </c:pt>
                <c:pt idx="1">
                  <c:v>86.997635933806151</c:v>
                </c:pt>
                <c:pt idx="2">
                  <c:v>84.507042253521121</c:v>
                </c:pt>
                <c:pt idx="3">
                  <c:v>82.275711159737426</c:v>
                </c:pt>
                <c:pt idx="4">
                  <c:v>82.325581395348834</c:v>
                </c:pt>
                <c:pt idx="5">
                  <c:v>83.991228070175438</c:v>
                </c:pt>
                <c:pt idx="6">
                  <c:v>85.912240184757508</c:v>
                </c:pt>
                <c:pt idx="7">
                  <c:v>88.657407407407405</c:v>
                </c:pt>
                <c:pt idx="8">
                  <c:v>88.647342995169083</c:v>
                </c:pt>
                <c:pt idx="9">
                  <c:v>91.990291262135926</c:v>
                </c:pt>
                <c:pt idx="10">
                  <c:v>84.705882352941174</c:v>
                </c:pt>
                <c:pt idx="11">
                  <c:v>87.19806763285024</c:v>
                </c:pt>
                <c:pt idx="12">
                  <c:v>76.485148514851488</c:v>
                </c:pt>
                <c:pt idx="13">
                  <c:v>80.541871921182263</c:v>
                </c:pt>
                <c:pt idx="14">
                  <c:v>79.523809523809518</c:v>
                </c:pt>
                <c:pt idx="15">
                  <c:v>79.56204379562044</c:v>
                </c:pt>
                <c:pt idx="16">
                  <c:v>83.135391923990497</c:v>
                </c:pt>
                <c:pt idx="17">
                  <c:v>84.73804100227791</c:v>
                </c:pt>
                <c:pt idx="18">
                  <c:v>79.032258064516128</c:v>
                </c:pt>
                <c:pt idx="19">
                  <c:v>74.941995359628763</c:v>
                </c:pt>
                <c:pt idx="20">
                  <c:v>72.405660377358487</c:v>
                </c:pt>
                <c:pt idx="21">
                  <c:v>78.231292517006807</c:v>
                </c:pt>
                <c:pt idx="22">
                  <c:v>75.114155251141554</c:v>
                </c:pt>
                <c:pt idx="23">
                  <c:v>76.940639269406404</c:v>
                </c:pt>
                <c:pt idx="24">
                  <c:v>72.004212462396708</c:v>
                </c:pt>
                <c:pt idx="25">
                  <c:v>70.061404549155327</c:v>
                </c:pt>
                <c:pt idx="26">
                  <c:v>69.726440601419654</c:v>
                </c:pt>
                <c:pt idx="27">
                  <c:v>74.987747339009999</c:v>
                </c:pt>
                <c:pt idx="28">
                  <c:v>75.903540479792525</c:v>
                </c:pt>
                <c:pt idx="29">
                  <c:v>72.80393007578428</c:v>
                </c:pt>
                <c:pt idx="30">
                  <c:v>69.465798918984831</c:v>
                </c:pt>
                <c:pt idx="31">
                  <c:v>73.596566721311447</c:v>
                </c:pt>
                <c:pt idx="32">
                  <c:v>73.42551465072367</c:v>
                </c:pt>
                <c:pt idx="33">
                  <c:v>73.999710576402279</c:v>
                </c:pt>
                <c:pt idx="34">
                  <c:v>74.038349537874396</c:v>
                </c:pt>
                <c:pt idx="35">
                  <c:v>72.030112412689036</c:v>
                </c:pt>
              </c:numCache>
            </c:numRef>
          </c:yVal>
          <c:smooth val="0"/>
          <c:extLst>
            <c:ext xmlns:c16="http://schemas.microsoft.com/office/drawing/2014/chart" uri="{C3380CC4-5D6E-409C-BE32-E72D297353CC}">
              <c16:uniqueId val="{00000006-890D-468B-8903-0F35441EFCB7}"/>
            </c:ext>
          </c:extLst>
        </c:ser>
        <c:ser>
          <c:idx val="7"/>
          <c:order val="7"/>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reproducibility'!$J$209:$J$244</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7-890D-468B-8903-0F35441EFCB7}"/>
            </c:ext>
          </c:extLst>
        </c:ser>
        <c:ser>
          <c:idx val="8"/>
          <c:order val="8"/>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reproducibility'!$K$209:$K$244</c:f>
              <c:numCache>
                <c:formatCode>0</c:formatCode>
                <c:ptCount val="36"/>
                <c:pt idx="0">
                  <c:v>95.36423841059603</c:v>
                </c:pt>
                <c:pt idx="1">
                  <c:v>104.01891252955082</c:v>
                </c:pt>
                <c:pt idx="2">
                  <c:v>98.356807511737088</c:v>
                </c:pt>
                <c:pt idx="3">
                  <c:v>94.310722100656449</c:v>
                </c:pt>
                <c:pt idx="4">
                  <c:v>96.279069767441854</c:v>
                </c:pt>
                <c:pt idx="5">
                  <c:v>93.421052631578945</c:v>
                </c:pt>
                <c:pt idx="6">
                  <c:v>97.459584295612018</c:v>
                </c:pt>
                <c:pt idx="7">
                  <c:v>104.16666666666667</c:v>
                </c:pt>
                <c:pt idx="8">
                  <c:v>100.72463768115942</c:v>
                </c:pt>
                <c:pt idx="9">
                  <c:v>108.49514563106797</c:v>
                </c:pt>
                <c:pt idx="10">
                  <c:v>96.705882352941174</c:v>
                </c:pt>
                <c:pt idx="11">
                  <c:v>100.48309178743962</c:v>
                </c:pt>
                <c:pt idx="12">
                  <c:v>99.257425742574256</c:v>
                </c:pt>
                <c:pt idx="13">
                  <c:v>99.01477832512316</c:v>
                </c:pt>
                <c:pt idx="14">
                  <c:v>96.19047619047619</c:v>
                </c:pt>
                <c:pt idx="15">
                  <c:v>97.566909975669105</c:v>
                </c:pt>
                <c:pt idx="16">
                  <c:v>96.437054631828971</c:v>
                </c:pt>
                <c:pt idx="17">
                  <c:v>94.305239179954441</c:v>
                </c:pt>
                <c:pt idx="18">
                  <c:v>93.31797235023042</c:v>
                </c:pt>
                <c:pt idx="19">
                  <c:v>91.647331786542921</c:v>
                </c:pt>
                <c:pt idx="20">
                  <c:v>94.103773584905653</c:v>
                </c:pt>
                <c:pt idx="21">
                  <c:v>91.83673469387756</c:v>
                </c:pt>
                <c:pt idx="22">
                  <c:v>91.095890410958901</c:v>
                </c:pt>
                <c:pt idx="23">
                  <c:v>92.465753424657535</c:v>
                </c:pt>
                <c:pt idx="24">
                  <c:v>98.668306071138446</c:v>
                </c:pt>
                <c:pt idx="25">
                  <c:v>93.149223177822918</c:v>
                </c:pt>
                <c:pt idx="26">
                  <c:v>90.094238355969239</c:v>
                </c:pt>
                <c:pt idx="27">
                  <c:v>93.003130105821114</c:v>
                </c:pt>
                <c:pt idx="28">
                  <c:v>84.907411504695816</c:v>
                </c:pt>
                <c:pt idx="29">
                  <c:v>91.845743329215708</c:v>
                </c:pt>
                <c:pt idx="30">
                  <c:v>83.689860905870077</c:v>
                </c:pt>
                <c:pt idx="31">
                  <c:v>83.792952256451244</c:v>
                </c:pt>
                <c:pt idx="32">
                  <c:v>92.418122017688347</c:v>
                </c:pt>
                <c:pt idx="33">
                  <c:v>92.756819573030157</c:v>
                </c:pt>
                <c:pt idx="34">
                  <c:v>84.925787228640473</c:v>
                </c:pt>
                <c:pt idx="35">
                  <c:v>87.770061844901022</c:v>
                </c:pt>
              </c:numCache>
            </c:numRef>
          </c:yVal>
          <c:smooth val="0"/>
          <c:extLst>
            <c:ext xmlns:c16="http://schemas.microsoft.com/office/drawing/2014/chart" uri="{C3380CC4-5D6E-409C-BE32-E72D297353CC}">
              <c16:uniqueId val="{00000008-890D-468B-8903-0F35441EFCB7}"/>
            </c:ext>
          </c:extLst>
        </c:ser>
        <c:ser>
          <c:idx val="9"/>
          <c:order val="9"/>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reproducibility'!$L$209:$L$244</c:f>
              <c:numCache>
                <c:formatCode>0</c:formatCode>
                <c:ptCount val="36"/>
                <c:pt idx="0">
                  <c:v>76.600441501103759</c:v>
                </c:pt>
                <c:pt idx="1">
                  <c:v>74.704491725768321</c:v>
                </c:pt>
                <c:pt idx="2">
                  <c:v>73.943661971830991</c:v>
                </c:pt>
                <c:pt idx="4">
                  <c:v>79.534883720930225</c:v>
                </c:pt>
                <c:pt idx="6">
                  <c:v>77.136258660508076</c:v>
                </c:pt>
                <c:pt idx="8">
                  <c:v>73.429951690821255</c:v>
                </c:pt>
                <c:pt idx="10">
                  <c:v>80.941176470588232</c:v>
                </c:pt>
                <c:pt idx="12">
                  <c:v>78.465346534653463</c:v>
                </c:pt>
                <c:pt idx="14">
                  <c:v>82.38095238095238</c:v>
                </c:pt>
                <c:pt idx="15">
                  <c:v>74.93917274939173</c:v>
                </c:pt>
                <c:pt idx="17">
                  <c:v>74.715261958997729</c:v>
                </c:pt>
                <c:pt idx="19">
                  <c:v>75.870069605568446</c:v>
                </c:pt>
                <c:pt idx="20">
                  <c:v>70.518867924528308</c:v>
                </c:pt>
                <c:pt idx="23">
                  <c:v>69.634703196347033</c:v>
                </c:pt>
                <c:pt idx="27">
                  <c:v>65.541597778107942</c:v>
                </c:pt>
                <c:pt idx="28">
                  <c:v>73.5819713741123</c:v>
                </c:pt>
                <c:pt idx="29">
                  <c:v>72.219494140183741</c:v>
                </c:pt>
                <c:pt idx="30">
                  <c:v>67.218240495754259</c:v>
                </c:pt>
                <c:pt idx="31">
                  <c:v>64.179963615780153</c:v>
                </c:pt>
                <c:pt idx="32">
                  <c:v>61.124987609031166</c:v>
                </c:pt>
                <c:pt idx="33">
                  <c:v>64.132426011076319</c:v>
                </c:pt>
                <c:pt idx="34">
                  <c:v>69.22049048473049</c:v>
                </c:pt>
                <c:pt idx="35">
                  <c:v>67.43519106559593</c:v>
                </c:pt>
              </c:numCache>
            </c:numRef>
          </c:yVal>
          <c:smooth val="0"/>
          <c:extLst>
            <c:ext xmlns:c16="http://schemas.microsoft.com/office/drawing/2014/chart" uri="{C3380CC4-5D6E-409C-BE32-E72D297353CC}">
              <c16:uniqueId val="{00000009-890D-468B-8903-0F35441EFCB7}"/>
            </c:ext>
          </c:extLst>
        </c:ser>
        <c:ser>
          <c:idx val="10"/>
          <c:order val="10"/>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reproducibility'!$M$209:$M$244</c:f>
              <c:numCache>
                <c:formatCode>0</c:formatCode>
                <c:ptCount val="36"/>
                <c:pt idx="0">
                  <c:v>88.300220750551873</c:v>
                </c:pt>
                <c:pt idx="1">
                  <c:v>94.562647754137117</c:v>
                </c:pt>
                <c:pt idx="2">
                  <c:v>93.896713615023472</c:v>
                </c:pt>
                <c:pt idx="3">
                  <c:v>87.527352297592998</c:v>
                </c:pt>
                <c:pt idx="4">
                  <c:v>93.023255813953483</c:v>
                </c:pt>
                <c:pt idx="5">
                  <c:v>87.719298245614027</c:v>
                </c:pt>
                <c:pt idx="6">
                  <c:v>92.378752886836025</c:v>
                </c:pt>
                <c:pt idx="7">
                  <c:v>92.592592592592595</c:v>
                </c:pt>
                <c:pt idx="8">
                  <c:v>96.618357487922708</c:v>
                </c:pt>
                <c:pt idx="9">
                  <c:v>97.087378640776706</c:v>
                </c:pt>
                <c:pt idx="10">
                  <c:v>94.117647058823522</c:v>
                </c:pt>
                <c:pt idx="11">
                  <c:v>96.618357487922708</c:v>
                </c:pt>
                <c:pt idx="12">
                  <c:v>99.009900990099013</c:v>
                </c:pt>
                <c:pt idx="13">
                  <c:v>98.522167487684726</c:v>
                </c:pt>
                <c:pt idx="14">
                  <c:v>95.238095238095227</c:v>
                </c:pt>
                <c:pt idx="15">
                  <c:v>97.323600973236012</c:v>
                </c:pt>
                <c:pt idx="16">
                  <c:v>95.01187648456056</c:v>
                </c:pt>
                <c:pt idx="17">
                  <c:v>91.116173120728931</c:v>
                </c:pt>
                <c:pt idx="18">
                  <c:v>92.165898617511516</c:v>
                </c:pt>
                <c:pt idx="19">
                  <c:v>92.807424593967511</c:v>
                </c:pt>
                <c:pt idx="20">
                  <c:v>94.339622641509436</c:v>
                </c:pt>
                <c:pt idx="21">
                  <c:v>90.702947845804999</c:v>
                </c:pt>
                <c:pt idx="22">
                  <c:v>91.324200913242009</c:v>
                </c:pt>
                <c:pt idx="23">
                  <c:v>91.324200913242009</c:v>
                </c:pt>
                <c:pt idx="24">
                  <c:v>92.310345788067565</c:v>
                </c:pt>
                <c:pt idx="25">
                  <c:v>84.166893075386426</c:v>
                </c:pt>
                <c:pt idx="26">
                  <c:v>86.809309177793537</c:v>
                </c:pt>
                <c:pt idx="27">
                  <c:v>83.230306418203611</c:v>
                </c:pt>
                <c:pt idx="28">
                  <c:v>86.213744896882105</c:v>
                </c:pt>
                <c:pt idx="29">
                  <c:v>83.847621443777143</c:v>
                </c:pt>
                <c:pt idx="30">
                  <c:v>83.596856278073076</c:v>
                </c:pt>
                <c:pt idx="31">
                  <c:v>79.446128253655189</c:v>
                </c:pt>
                <c:pt idx="32">
                  <c:v>87.273703039060408</c:v>
                </c:pt>
                <c:pt idx="33">
                  <c:v>82.512952256831255</c:v>
                </c:pt>
                <c:pt idx="34">
                  <c:v>87.117526942164631</c:v>
                </c:pt>
                <c:pt idx="35">
                  <c:v>86.046906435412112</c:v>
                </c:pt>
              </c:numCache>
            </c:numRef>
          </c:yVal>
          <c:smooth val="0"/>
          <c:extLst>
            <c:ext xmlns:c16="http://schemas.microsoft.com/office/drawing/2014/chart" uri="{C3380CC4-5D6E-409C-BE32-E72D297353CC}">
              <c16:uniqueId val="{0000000A-890D-468B-8903-0F35441EFCB7}"/>
            </c:ext>
          </c:extLst>
        </c:ser>
        <c:ser>
          <c:idx val="11"/>
          <c:order val="11"/>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reproducibility'!$B$209:$B$244</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reproducibility'!$N$209:$N$244</c:f>
              <c:numCache>
                <c:formatCode>0</c:formatCode>
                <c:ptCount val="36"/>
                <c:pt idx="0">
                  <c:v>66.88741721854305</c:v>
                </c:pt>
                <c:pt idx="1">
                  <c:v>64.775413711583923</c:v>
                </c:pt>
                <c:pt idx="2">
                  <c:v>66.901408450704224</c:v>
                </c:pt>
                <c:pt idx="4">
                  <c:v>73.488372093023258</c:v>
                </c:pt>
                <c:pt idx="6">
                  <c:v>74.133949191685915</c:v>
                </c:pt>
                <c:pt idx="8">
                  <c:v>71.739130434782609</c:v>
                </c:pt>
                <c:pt idx="10">
                  <c:v>72.941176470588232</c:v>
                </c:pt>
                <c:pt idx="12">
                  <c:v>76.237623762376245</c:v>
                </c:pt>
                <c:pt idx="14">
                  <c:v>75.714285714285708</c:v>
                </c:pt>
                <c:pt idx="15">
                  <c:v>76.15571776155717</c:v>
                </c:pt>
                <c:pt idx="17">
                  <c:v>72.665148063781331</c:v>
                </c:pt>
                <c:pt idx="19">
                  <c:v>71.925754060324834</c:v>
                </c:pt>
                <c:pt idx="20">
                  <c:v>72.169811320754718</c:v>
                </c:pt>
                <c:pt idx="23">
                  <c:v>67.808219178082197</c:v>
                </c:pt>
                <c:pt idx="27">
                  <c:v>65.710654575543586</c:v>
                </c:pt>
                <c:pt idx="28">
                  <c:v>77.472684638902905</c:v>
                </c:pt>
                <c:pt idx="29">
                  <c:v>68.852972669319826</c:v>
                </c:pt>
                <c:pt idx="30">
                  <c:v>65.585066858446893</c:v>
                </c:pt>
                <c:pt idx="31">
                  <c:v>66.072603724991907</c:v>
                </c:pt>
                <c:pt idx="32">
                  <c:v>66.912829752707466</c:v>
                </c:pt>
                <c:pt idx="33">
                  <c:v>66.423965281129227</c:v>
                </c:pt>
                <c:pt idx="34">
                  <c:v>66.864066130412752</c:v>
                </c:pt>
                <c:pt idx="35">
                  <c:v>64.923696327526542</c:v>
                </c:pt>
              </c:numCache>
            </c:numRef>
          </c:yVal>
          <c:smooth val="0"/>
          <c:extLst>
            <c:ext xmlns:c16="http://schemas.microsoft.com/office/drawing/2014/chart" uri="{C3380CC4-5D6E-409C-BE32-E72D297353CC}">
              <c16:uniqueId val="{0000000B-890D-468B-8903-0F35441EFCB7}"/>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b="0" i="0" u="none" strike="noStrike" kern="1200" spc="0" baseline="0">
                <a:solidFill>
                  <a:sysClr val="windowText" lastClr="000000">
                    <a:lumMod val="65000"/>
                    <a:lumOff val="35000"/>
                  </a:sysClr>
                </a:solidFill>
              </a:rPr>
              <a:t>- Location Correlation - </a:t>
            </a:r>
          </a:p>
          <a:p>
            <a:pPr>
              <a:defRPr/>
            </a:pPr>
            <a:r>
              <a:rPr lang="en-US"/>
              <a:t>Average Rating</a:t>
            </a:r>
            <a:r>
              <a:rPr lang="en-US" baseline="0"/>
              <a:t> (100% = Primary SRTT 16" )</a:t>
            </a:r>
            <a:endParaRPr lang="en-US"/>
          </a:p>
        </c:rich>
      </c:tx>
      <c:layout>
        <c:manualLayout>
          <c:xMode val="edge"/>
          <c:yMode val="edge"/>
          <c:x val="9.0784558180227473E-2"/>
          <c:y val="2.31481481481481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Sheet9!$P$2</c:f>
              <c:strCache>
                <c:ptCount val="1"/>
                <c:pt idx="0">
                  <c:v>A vs B</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25550174978127732"/>
                  <c:y val="-4.2589676290463695E-2"/>
                </c:manualLayout>
              </c:layout>
              <c:numFmt formatCode="#,##0.00" sourceLinked="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trendlineLbl>
          </c:trendline>
          <c:xVal>
            <c:numRef>
              <c:f>Sheet9!$C$2:$N$2</c:f>
              <c:numCache>
                <c:formatCode>0</c:formatCode>
                <c:ptCount val="12"/>
                <c:pt idx="0">
                  <c:v>98.518518518518519</c:v>
                </c:pt>
                <c:pt idx="1">
                  <c:v>110.73809523809524</c:v>
                </c:pt>
                <c:pt idx="2">
                  <c:v>110.5</c:v>
                </c:pt>
                <c:pt idx="3">
                  <c:v>89.1875</c:v>
                </c:pt>
                <c:pt idx="4">
                  <c:v>89</c:v>
                </c:pt>
                <c:pt idx="5">
                  <c:v>91.416666666666671</c:v>
                </c:pt>
                <c:pt idx="6">
                  <c:v>92.3125</c:v>
                </c:pt>
                <c:pt idx="7">
                  <c:v>107.8125</c:v>
                </c:pt>
                <c:pt idx="8">
                  <c:v>106.77083333333333</c:v>
                </c:pt>
                <c:pt idx="9">
                  <c:v>82.214285714285708</c:v>
                </c:pt>
                <c:pt idx="10">
                  <c:v>100</c:v>
                </c:pt>
                <c:pt idx="11">
                  <c:v>75.214285714285708</c:v>
                </c:pt>
              </c:numCache>
            </c:numRef>
          </c:xVal>
          <c:yVal>
            <c:numRef>
              <c:f>Sheet9!$C$3:$N$3</c:f>
              <c:numCache>
                <c:formatCode>0</c:formatCode>
                <c:ptCount val="12"/>
                <c:pt idx="0">
                  <c:v>95.111111111111114</c:v>
                </c:pt>
                <c:pt idx="1">
                  <c:v>110.66666666666667</c:v>
                </c:pt>
                <c:pt idx="3">
                  <c:v>88.083333333333329</c:v>
                </c:pt>
                <c:pt idx="4">
                  <c:v>89.583333333333329</c:v>
                </c:pt>
                <c:pt idx="5">
                  <c:v>86.583333333333329</c:v>
                </c:pt>
                <c:pt idx="6">
                  <c:v>83.395833333333329</c:v>
                </c:pt>
                <c:pt idx="7">
                  <c:v>106.39583333333333</c:v>
                </c:pt>
                <c:pt idx="8">
                  <c:v>100.75</c:v>
                </c:pt>
                <c:pt idx="9">
                  <c:v>79.642857142857139</c:v>
                </c:pt>
                <c:pt idx="10">
                  <c:v>100</c:v>
                </c:pt>
                <c:pt idx="11">
                  <c:v>77.535714285714292</c:v>
                </c:pt>
              </c:numCache>
            </c:numRef>
          </c:yVal>
          <c:smooth val="0"/>
          <c:extLst>
            <c:ext xmlns:c16="http://schemas.microsoft.com/office/drawing/2014/chart" uri="{C3380CC4-5D6E-409C-BE32-E72D297353CC}">
              <c16:uniqueId val="{00000001-029D-489F-A012-CD91E4CE5346}"/>
            </c:ext>
          </c:extLst>
        </c:ser>
        <c:ser>
          <c:idx val="1"/>
          <c:order val="1"/>
          <c:tx>
            <c:strRef>
              <c:f>Sheet9!$P$3</c:f>
              <c:strCache>
                <c:ptCount val="1"/>
                <c:pt idx="0">
                  <c:v>A vs C</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1"/>
            <c:dispEq val="1"/>
            <c:trendlineLbl>
              <c:layout>
                <c:manualLayout>
                  <c:x val="-0.25618219597550307"/>
                  <c:y val="0.14482137649460483"/>
                </c:manualLayout>
              </c:layout>
              <c:numFmt formatCode="#,##0.00" sourceLinked="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trendlineLbl>
          </c:trendline>
          <c:xVal>
            <c:numRef>
              <c:f>Sheet9!$C$2:$N$2</c:f>
              <c:numCache>
                <c:formatCode>0</c:formatCode>
                <c:ptCount val="12"/>
                <c:pt idx="0">
                  <c:v>98.518518518518519</c:v>
                </c:pt>
                <c:pt idx="1">
                  <c:v>110.73809523809524</c:v>
                </c:pt>
                <c:pt idx="2">
                  <c:v>110.5</c:v>
                </c:pt>
                <c:pt idx="3">
                  <c:v>89.1875</c:v>
                </c:pt>
                <c:pt idx="4">
                  <c:v>89</c:v>
                </c:pt>
                <c:pt idx="5">
                  <c:v>91.416666666666671</c:v>
                </c:pt>
                <c:pt idx="6">
                  <c:v>92.3125</c:v>
                </c:pt>
                <c:pt idx="7">
                  <c:v>107.8125</c:v>
                </c:pt>
                <c:pt idx="8">
                  <c:v>106.77083333333333</c:v>
                </c:pt>
                <c:pt idx="9">
                  <c:v>82.214285714285708</c:v>
                </c:pt>
                <c:pt idx="10">
                  <c:v>100</c:v>
                </c:pt>
                <c:pt idx="11">
                  <c:v>75.214285714285708</c:v>
                </c:pt>
              </c:numCache>
            </c:numRef>
          </c:xVal>
          <c:yVal>
            <c:numRef>
              <c:f>Sheet9!$C$4:$N$4</c:f>
              <c:numCache>
                <c:formatCode>0</c:formatCode>
                <c:ptCount val="12"/>
                <c:pt idx="0">
                  <c:v>97.89071697658963</c:v>
                </c:pt>
                <c:pt idx="1">
                  <c:v>120.18541590372722</c:v>
                </c:pt>
                <c:pt idx="5">
                  <c:v>98.360751946767166</c:v>
                </c:pt>
                <c:pt idx="6">
                  <c:v>85.398058255513504</c:v>
                </c:pt>
                <c:pt idx="7">
                  <c:v>117.50096416473389</c:v>
                </c:pt>
                <c:pt idx="8">
                  <c:v>105.37400913238525</c:v>
                </c:pt>
                <c:pt idx="9">
                  <c:v>79.667593214246963</c:v>
                </c:pt>
                <c:pt idx="10">
                  <c:v>100</c:v>
                </c:pt>
                <c:pt idx="11">
                  <c:v>80.213703155517578</c:v>
                </c:pt>
              </c:numCache>
            </c:numRef>
          </c:yVal>
          <c:smooth val="0"/>
          <c:extLst>
            <c:ext xmlns:c16="http://schemas.microsoft.com/office/drawing/2014/chart" uri="{C3380CC4-5D6E-409C-BE32-E72D297353CC}">
              <c16:uniqueId val="{00000003-029D-489F-A012-CD91E4CE5346}"/>
            </c:ext>
          </c:extLst>
        </c:ser>
        <c:ser>
          <c:idx val="2"/>
          <c:order val="2"/>
          <c:tx>
            <c:strRef>
              <c:f>Sheet9!$P$4</c:f>
              <c:strCache>
                <c:ptCount val="1"/>
                <c:pt idx="0">
                  <c:v>B vs C</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1"/>
            <c:dispEq val="1"/>
            <c:trendlineLbl>
              <c:layout>
                <c:manualLayout>
                  <c:x val="-0.25307720909886267"/>
                  <c:y val="0.30777777777777776"/>
                </c:manualLayout>
              </c:layout>
              <c:numFmt formatCode="#,##0.00" sourceLinked="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accent3"/>
                      </a:solidFill>
                      <a:latin typeface="+mn-lt"/>
                      <a:ea typeface="+mn-ea"/>
                      <a:cs typeface="+mn-cs"/>
                    </a:defRPr>
                  </a:pPr>
                  <a:endParaRPr lang="en-US"/>
                </a:p>
              </c:txPr>
            </c:trendlineLbl>
          </c:trendline>
          <c:xVal>
            <c:numRef>
              <c:f>Sheet9!$C$3:$N$3</c:f>
              <c:numCache>
                <c:formatCode>0</c:formatCode>
                <c:ptCount val="12"/>
                <c:pt idx="0">
                  <c:v>95.111111111111114</c:v>
                </c:pt>
                <c:pt idx="1">
                  <c:v>110.66666666666667</c:v>
                </c:pt>
                <c:pt idx="3">
                  <c:v>88.083333333333329</c:v>
                </c:pt>
                <c:pt idx="4">
                  <c:v>89.583333333333329</c:v>
                </c:pt>
                <c:pt idx="5">
                  <c:v>86.583333333333329</c:v>
                </c:pt>
                <c:pt idx="6">
                  <c:v>83.395833333333329</c:v>
                </c:pt>
                <c:pt idx="7">
                  <c:v>106.39583333333333</c:v>
                </c:pt>
                <c:pt idx="8">
                  <c:v>100.75</c:v>
                </c:pt>
                <c:pt idx="9">
                  <c:v>79.642857142857139</c:v>
                </c:pt>
                <c:pt idx="10">
                  <c:v>100</c:v>
                </c:pt>
                <c:pt idx="11">
                  <c:v>77.535714285714292</c:v>
                </c:pt>
              </c:numCache>
            </c:numRef>
          </c:xVal>
          <c:yVal>
            <c:numRef>
              <c:f>Sheet9!$C$4:$N$4</c:f>
              <c:numCache>
                <c:formatCode>0</c:formatCode>
                <c:ptCount val="12"/>
                <c:pt idx="0">
                  <c:v>97.89071697658963</c:v>
                </c:pt>
                <c:pt idx="1">
                  <c:v>120.18541590372722</c:v>
                </c:pt>
                <c:pt idx="5">
                  <c:v>98.360751946767166</c:v>
                </c:pt>
                <c:pt idx="6">
                  <c:v>85.398058255513504</c:v>
                </c:pt>
                <c:pt idx="7">
                  <c:v>117.50096416473389</c:v>
                </c:pt>
                <c:pt idx="8">
                  <c:v>105.37400913238525</c:v>
                </c:pt>
                <c:pt idx="9">
                  <c:v>79.667593214246963</c:v>
                </c:pt>
                <c:pt idx="10">
                  <c:v>100</c:v>
                </c:pt>
                <c:pt idx="11">
                  <c:v>80.213703155517578</c:v>
                </c:pt>
              </c:numCache>
            </c:numRef>
          </c:yVal>
          <c:smooth val="0"/>
          <c:extLst>
            <c:ext xmlns:c16="http://schemas.microsoft.com/office/drawing/2014/chart" uri="{C3380CC4-5D6E-409C-BE32-E72D297353CC}">
              <c16:uniqueId val="{00000005-029D-489F-A012-CD91E4CE5346}"/>
            </c:ext>
          </c:extLst>
        </c:ser>
        <c:dLbls>
          <c:showLegendKey val="0"/>
          <c:showVal val="0"/>
          <c:showCatName val="0"/>
          <c:showSerName val="0"/>
          <c:showPercent val="0"/>
          <c:showBubbleSize val="0"/>
        </c:dLbls>
        <c:axId val="1733948976"/>
        <c:axId val="1733944296"/>
      </c:scatterChart>
      <c:valAx>
        <c:axId val="17339489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Rating Location X</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3944296"/>
        <c:crosses val="autoZero"/>
        <c:crossBetween val="midCat"/>
      </c:valAx>
      <c:valAx>
        <c:axId val="17339442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Rating Location 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3948976"/>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reproducibility'!$C$158:$C$193</c:f>
              <c:numCache>
                <c:formatCode>0</c:formatCode>
                <c:ptCount val="36"/>
                <c:pt idx="0">
                  <c:v>92.052469135802468</c:v>
                </c:pt>
                <c:pt idx="1">
                  <c:v>92.045454545454547</c:v>
                </c:pt>
                <c:pt idx="2">
                  <c:v>90.055688146380263</c:v>
                </c:pt>
                <c:pt idx="3">
                  <c:v>91.879350348027842</c:v>
                </c:pt>
                <c:pt idx="4">
                  <c:v>93.236714975845416</c:v>
                </c:pt>
                <c:pt idx="5">
                  <c:v>97.887323943661968</c:v>
                </c:pt>
                <c:pt idx="6">
                  <c:v>93.36492890995261</c:v>
                </c:pt>
                <c:pt idx="7">
                  <c:v>90.444444444444443</c:v>
                </c:pt>
                <c:pt idx="8">
                  <c:v>91.606714628297354</c:v>
                </c:pt>
                <c:pt idx="9">
                  <c:v>88.814317673378071</c:v>
                </c:pt>
                <c:pt idx="10">
                  <c:v>92.700729927007302</c:v>
                </c:pt>
                <c:pt idx="11">
                  <c:v>93.75</c:v>
                </c:pt>
                <c:pt idx="12">
                  <c:v>94.347464671654194</c:v>
                </c:pt>
                <c:pt idx="13">
                  <c:v>96.641791044776113</c:v>
                </c:pt>
                <c:pt idx="14">
                  <c:v>96.410891089108901</c:v>
                </c:pt>
                <c:pt idx="15">
                  <c:v>95.511221945137166</c:v>
                </c:pt>
                <c:pt idx="16">
                  <c:v>94.21182266009852</c:v>
                </c:pt>
                <c:pt idx="17">
                  <c:v>92.995169082125599</c:v>
                </c:pt>
                <c:pt idx="18">
                  <c:v>93.209876543209873</c:v>
                </c:pt>
                <c:pt idx="19">
                  <c:v>92.784810126582272</c:v>
                </c:pt>
                <c:pt idx="20">
                  <c:v>92.982456140350877</c:v>
                </c:pt>
                <c:pt idx="21">
                  <c:v>97.654320987654316</c:v>
                </c:pt>
                <c:pt idx="22">
                  <c:v>93.358395989974937</c:v>
                </c:pt>
                <c:pt idx="23">
                  <c:v>92.921810699588463</c:v>
                </c:pt>
                <c:pt idx="24">
                  <c:v>94.652157428406682</c:v>
                </c:pt>
                <c:pt idx="25">
                  <c:v>92.797008489782044</c:v>
                </c:pt>
                <c:pt idx="26">
                  <c:v>96.648945021979685</c:v>
                </c:pt>
                <c:pt idx="27">
                  <c:v>95.204895091924087</c:v>
                </c:pt>
                <c:pt idx="28">
                  <c:v>101.69541995448704</c:v>
                </c:pt>
                <c:pt idx="29">
                  <c:v>89.819467329099552</c:v>
                </c:pt>
                <c:pt idx="30">
                  <c:v>94.946338177498717</c:v>
                </c:pt>
                <c:pt idx="31">
                  <c:v>91.035522860826745</c:v>
                </c:pt>
                <c:pt idx="32">
                  <c:v>91.506017005246477</c:v>
                </c:pt>
                <c:pt idx="33">
                  <c:v>89.752714623492722</c:v>
                </c:pt>
                <c:pt idx="34">
                  <c:v>90.536081546098529</c:v>
                </c:pt>
                <c:pt idx="35">
                  <c:v>86.726307079074644</c:v>
                </c:pt>
              </c:numCache>
            </c:numRef>
          </c:yVal>
          <c:smooth val="0"/>
          <c:extLst>
            <c:ext xmlns:c16="http://schemas.microsoft.com/office/drawing/2014/chart" uri="{C3380CC4-5D6E-409C-BE32-E72D297353CC}">
              <c16:uniqueId val="{00000000-4BD5-4C75-B3B0-FE18ADCC5A0D}"/>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reproducibility'!$D$158:$D$193</c:f>
              <c:numCache>
                <c:formatCode>0</c:formatCode>
                <c:ptCount val="36"/>
                <c:pt idx="0">
                  <c:v>109.72222222222223</c:v>
                </c:pt>
                <c:pt idx="1">
                  <c:v>103.40909090909092</c:v>
                </c:pt>
                <c:pt idx="2">
                  <c:v>106.44391408114558</c:v>
                </c:pt>
                <c:pt idx="3">
                  <c:v>108.93271461716938</c:v>
                </c:pt>
                <c:pt idx="4">
                  <c:v>104.34782608695652</c:v>
                </c:pt>
                <c:pt idx="5">
                  <c:v>111.26760563380283</c:v>
                </c:pt>
                <c:pt idx="6">
                  <c:v>105.68720379146919</c:v>
                </c:pt>
                <c:pt idx="7">
                  <c:v>99.8888888888889</c:v>
                </c:pt>
                <c:pt idx="8">
                  <c:v>102.5179856115108</c:v>
                </c:pt>
                <c:pt idx="9">
                  <c:v>96.085011185682319</c:v>
                </c:pt>
                <c:pt idx="10">
                  <c:v>102.43309002433089</c:v>
                </c:pt>
                <c:pt idx="11">
                  <c:v>99.639423076923066</c:v>
                </c:pt>
                <c:pt idx="12">
                  <c:v>105.73566084788031</c:v>
                </c:pt>
                <c:pt idx="13">
                  <c:v>106.46766169154229</c:v>
                </c:pt>
                <c:pt idx="14">
                  <c:v>109.52970297029702</c:v>
                </c:pt>
                <c:pt idx="15">
                  <c:v>107.48129675810473</c:v>
                </c:pt>
                <c:pt idx="16">
                  <c:v>110.59113300492611</c:v>
                </c:pt>
                <c:pt idx="17">
                  <c:v>110.38647342995169</c:v>
                </c:pt>
                <c:pt idx="18">
                  <c:v>111.35802469135803</c:v>
                </c:pt>
                <c:pt idx="19">
                  <c:v>114.81012658227847</c:v>
                </c:pt>
                <c:pt idx="20">
                  <c:v>110.40100250626566</c:v>
                </c:pt>
                <c:pt idx="21">
                  <c:v>111.11111111111111</c:v>
                </c:pt>
                <c:pt idx="22">
                  <c:v>110.40100250626566</c:v>
                </c:pt>
                <c:pt idx="23">
                  <c:v>109.38271604938272</c:v>
                </c:pt>
                <c:pt idx="24">
                  <c:v>106.0454195817186</c:v>
                </c:pt>
                <c:pt idx="25">
                  <c:v>105.84386543601782</c:v>
                </c:pt>
                <c:pt idx="26">
                  <c:v>109.97317264548958</c:v>
                </c:pt>
                <c:pt idx="27">
                  <c:v>113.31860030922623</c:v>
                </c:pt>
                <c:pt idx="28">
                  <c:v>120.20928882952705</c:v>
                </c:pt>
                <c:pt idx="29">
                  <c:v>113.23527898411278</c:v>
                </c:pt>
                <c:pt idx="30">
                  <c:v>117.90930687026146</c:v>
                </c:pt>
                <c:pt idx="31">
                  <c:v>114.57746608135881</c:v>
                </c:pt>
                <c:pt idx="32">
                  <c:v>107.72157833953761</c:v>
                </c:pt>
                <c:pt idx="33">
                  <c:v>113.88754462716111</c:v>
                </c:pt>
                <c:pt idx="34">
                  <c:v>129.44940824821492</c:v>
                </c:pt>
                <c:pt idx="35">
                  <c:v>118.99215364643965</c:v>
                </c:pt>
              </c:numCache>
            </c:numRef>
          </c:yVal>
          <c:smooth val="0"/>
          <c:extLst>
            <c:ext xmlns:c16="http://schemas.microsoft.com/office/drawing/2014/chart" uri="{C3380CC4-5D6E-409C-BE32-E72D297353CC}">
              <c16:uniqueId val="{00000001-4BD5-4C75-B3B0-FE18ADCC5A0D}"/>
            </c:ext>
          </c:extLst>
        </c:ser>
        <c:ser>
          <c:idx val="2"/>
          <c:order val="2"/>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reproducibility'!$E$158:$E$193</c:f>
              <c:numCache>
                <c:formatCode>0</c:formatCode>
                <c:ptCount val="36"/>
                <c:pt idx="0">
                  <c:v>113.65740740740742</c:v>
                </c:pt>
                <c:pt idx="1">
                  <c:v>104.54545454545455</c:v>
                </c:pt>
                <c:pt idx="2">
                  <c:v>100.23866348448686</c:v>
                </c:pt>
                <c:pt idx="3">
                  <c:v>108.81670533642691</c:v>
                </c:pt>
                <c:pt idx="4">
                  <c:v>103.38164251207729</c:v>
                </c:pt>
                <c:pt idx="5">
                  <c:v>112.91079812206573</c:v>
                </c:pt>
                <c:pt idx="6">
                  <c:v>104.97630331753554</c:v>
                </c:pt>
                <c:pt idx="7">
                  <c:v>94.888888888888886</c:v>
                </c:pt>
                <c:pt idx="8">
                  <c:v>99.760191846522787</c:v>
                </c:pt>
                <c:pt idx="9">
                  <c:v>90.1565995525727</c:v>
                </c:pt>
                <c:pt idx="10">
                  <c:v>105.1094890510949</c:v>
                </c:pt>
                <c:pt idx="11">
                  <c:v>104.32692307692308</c:v>
                </c:pt>
              </c:numCache>
            </c:numRef>
          </c:yVal>
          <c:smooth val="0"/>
          <c:extLst>
            <c:ext xmlns:c16="http://schemas.microsoft.com/office/drawing/2014/chart" uri="{C3380CC4-5D6E-409C-BE32-E72D297353CC}">
              <c16:uniqueId val="{00000002-4BD5-4C75-B3B0-FE18ADCC5A0D}"/>
            </c:ext>
          </c:extLst>
        </c:ser>
        <c:ser>
          <c:idx val="3"/>
          <c:order val="3"/>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reproducibility'!$F$158:$F$193</c:f>
              <c:numCache>
                <c:formatCode>0</c:formatCode>
                <c:ptCount val="36"/>
                <c:pt idx="0">
                  <c:v>81.25</c:v>
                </c:pt>
                <c:pt idx="1">
                  <c:v>77.272727272727266</c:v>
                </c:pt>
                <c:pt idx="2">
                  <c:v>84.486873508353227</c:v>
                </c:pt>
                <c:pt idx="3">
                  <c:v>85.382830626450115</c:v>
                </c:pt>
                <c:pt idx="4">
                  <c:v>87.19806763285024</c:v>
                </c:pt>
                <c:pt idx="5">
                  <c:v>89.436619718309856</c:v>
                </c:pt>
                <c:pt idx="6">
                  <c:v>86.255924170616112</c:v>
                </c:pt>
                <c:pt idx="7">
                  <c:v>82.666666666666671</c:v>
                </c:pt>
                <c:pt idx="8">
                  <c:v>81.534772182254201</c:v>
                </c:pt>
                <c:pt idx="9">
                  <c:v>79.418344519015662</c:v>
                </c:pt>
                <c:pt idx="10">
                  <c:v>83.698296836982962</c:v>
                </c:pt>
                <c:pt idx="11">
                  <c:v>84.375</c:v>
                </c:pt>
                <c:pt idx="12">
                  <c:v>82.294264339152122</c:v>
                </c:pt>
                <c:pt idx="13">
                  <c:v>87.562189054726375</c:v>
                </c:pt>
                <c:pt idx="14">
                  <c:v>90.841584158415841</c:v>
                </c:pt>
                <c:pt idx="15">
                  <c:v>86.533665835411469</c:v>
                </c:pt>
                <c:pt idx="16">
                  <c:v>90.14778325123153</c:v>
                </c:pt>
                <c:pt idx="17">
                  <c:v>87.922705314009661</c:v>
                </c:pt>
                <c:pt idx="18">
                  <c:v>82.716049382716051</c:v>
                </c:pt>
                <c:pt idx="19">
                  <c:v>89.87341772151899</c:v>
                </c:pt>
                <c:pt idx="20">
                  <c:v>82.957393483709268</c:v>
                </c:pt>
                <c:pt idx="21">
                  <c:v>92.592592592592595</c:v>
                </c:pt>
                <c:pt idx="22">
                  <c:v>87.218045112781951</c:v>
                </c:pt>
                <c:pt idx="23">
                  <c:v>88.395061728395063</c:v>
                </c:pt>
              </c:numCache>
            </c:numRef>
          </c:yVal>
          <c:smooth val="0"/>
          <c:extLst>
            <c:ext xmlns:c16="http://schemas.microsoft.com/office/drawing/2014/chart" uri="{C3380CC4-5D6E-409C-BE32-E72D297353CC}">
              <c16:uniqueId val="{00000003-4BD5-4C75-B3B0-FE18ADCC5A0D}"/>
            </c:ext>
          </c:extLst>
        </c:ser>
        <c:ser>
          <c:idx val="4"/>
          <c:order val="4"/>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reproducibility'!$G$158:$G$193</c:f>
              <c:numCache>
                <c:formatCode>0</c:formatCode>
                <c:ptCount val="36"/>
                <c:pt idx="0">
                  <c:v>82.638888888888886</c:v>
                </c:pt>
                <c:pt idx="1">
                  <c:v>80.681818181818173</c:v>
                </c:pt>
                <c:pt idx="2">
                  <c:v>84.964200477326969</c:v>
                </c:pt>
                <c:pt idx="12">
                  <c:v>85.536159600997507</c:v>
                </c:pt>
                <c:pt idx="17">
                  <c:v>91.787439613526573</c:v>
                </c:pt>
                <c:pt idx="23">
                  <c:v>86.913580246913583</c:v>
                </c:pt>
              </c:numCache>
            </c:numRef>
          </c:yVal>
          <c:smooth val="0"/>
          <c:extLst>
            <c:ext xmlns:c16="http://schemas.microsoft.com/office/drawing/2014/chart" uri="{C3380CC4-5D6E-409C-BE32-E72D297353CC}">
              <c16:uniqueId val="{00000004-4BD5-4C75-B3B0-FE18ADCC5A0D}"/>
            </c:ext>
          </c:extLst>
        </c:ser>
        <c:ser>
          <c:idx val="5"/>
          <c:order val="5"/>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reproducibility'!$H$158:$H$193</c:f>
              <c:numCache>
                <c:formatCode>0</c:formatCode>
                <c:ptCount val="36"/>
                <c:pt idx="0">
                  <c:v>87.5</c:v>
                </c:pt>
                <c:pt idx="1">
                  <c:v>80.681818181818173</c:v>
                </c:pt>
                <c:pt idx="2">
                  <c:v>86.873508353221965</c:v>
                </c:pt>
                <c:pt idx="12">
                  <c:v>85.037406483790519</c:v>
                </c:pt>
                <c:pt idx="17">
                  <c:v>85.507246376811594</c:v>
                </c:pt>
                <c:pt idx="23">
                  <c:v>84.938271604938279</c:v>
                </c:pt>
                <c:pt idx="24">
                  <c:v>89.174129595776094</c:v>
                </c:pt>
                <c:pt idx="25">
                  <c:v>89.60018561966038</c:v>
                </c:pt>
                <c:pt idx="26">
                  <c:v>91.782570425366345</c:v>
                </c:pt>
                <c:pt idx="27">
                  <c:v>87.5023000791671</c:v>
                </c:pt>
                <c:pt idx="28">
                  <c:v>101.38905886067975</c:v>
                </c:pt>
                <c:pt idx="29">
                  <c:v>93.546616355144081</c:v>
                </c:pt>
                <c:pt idx="30">
                  <c:v>101.59864335502138</c:v>
                </c:pt>
                <c:pt idx="31">
                  <c:v>96.026418604348365</c:v>
                </c:pt>
                <c:pt idx="32">
                  <c:v>89.995977611948632</c:v>
                </c:pt>
                <c:pt idx="33">
                  <c:v>89.475628545244049</c:v>
                </c:pt>
                <c:pt idx="34">
                  <c:v>98.469592137112556</c:v>
                </c:pt>
                <c:pt idx="35">
                  <c:v>93.748949932933144</c:v>
                </c:pt>
              </c:numCache>
            </c:numRef>
          </c:yVal>
          <c:smooth val="0"/>
          <c:extLst>
            <c:ext xmlns:c16="http://schemas.microsoft.com/office/drawing/2014/chart" uri="{C3380CC4-5D6E-409C-BE32-E72D297353CC}">
              <c16:uniqueId val="{00000005-4BD5-4C75-B3B0-FE18ADCC5A0D}"/>
            </c:ext>
          </c:extLst>
        </c:ser>
        <c:ser>
          <c:idx val="6"/>
          <c:order val="6"/>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reproducibility'!$I$158:$I$193</c:f>
              <c:numCache>
                <c:formatCode>0</c:formatCode>
                <c:ptCount val="36"/>
                <c:pt idx="0">
                  <c:v>85.18518518518519</c:v>
                </c:pt>
                <c:pt idx="1">
                  <c:v>83.636363636363626</c:v>
                </c:pt>
                <c:pt idx="2">
                  <c:v>85.918854415274453</c:v>
                </c:pt>
                <c:pt idx="3">
                  <c:v>87.238979118329468</c:v>
                </c:pt>
                <c:pt idx="4">
                  <c:v>85.507246376811594</c:v>
                </c:pt>
                <c:pt idx="5">
                  <c:v>89.906103286384976</c:v>
                </c:pt>
                <c:pt idx="6">
                  <c:v>88.151658767772517</c:v>
                </c:pt>
                <c:pt idx="7">
                  <c:v>85.111111111111114</c:v>
                </c:pt>
                <c:pt idx="8">
                  <c:v>88.009592326139085</c:v>
                </c:pt>
                <c:pt idx="9">
                  <c:v>84.787472035794181</c:v>
                </c:pt>
                <c:pt idx="10">
                  <c:v>87.591240875912419</c:v>
                </c:pt>
                <c:pt idx="11">
                  <c:v>86.77884615384616</c:v>
                </c:pt>
                <c:pt idx="12">
                  <c:v>77.057356608478798</c:v>
                </c:pt>
                <c:pt idx="13">
                  <c:v>81.343283582089555</c:v>
                </c:pt>
                <c:pt idx="14">
                  <c:v>82.67326732673267</c:v>
                </c:pt>
                <c:pt idx="15">
                  <c:v>81.546134663341647</c:v>
                </c:pt>
                <c:pt idx="16">
                  <c:v>86.206896551724128</c:v>
                </c:pt>
                <c:pt idx="17">
                  <c:v>89.85507246376811</c:v>
                </c:pt>
                <c:pt idx="18">
                  <c:v>84.691358024691354</c:v>
                </c:pt>
                <c:pt idx="19">
                  <c:v>81.77215189873418</c:v>
                </c:pt>
                <c:pt idx="20">
                  <c:v>76.942355889724311</c:v>
                </c:pt>
                <c:pt idx="21">
                  <c:v>85.18518518518519</c:v>
                </c:pt>
                <c:pt idx="22">
                  <c:v>82.456140350877192</c:v>
                </c:pt>
                <c:pt idx="23">
                  <c:v>83.209876543209887</c:v>
                </c:pt>
                <c:pt idx="24">
                  <c:v>72.976029821047803</c:v>
                </c:pt>
                <c:pt idx="25">
                  <c:v>75.214158700397661</c:v>
                </c:pt>
                <c:pt idx="26">
                  <c:v>77.392785458627387</c:v>
                </c:pt>
                <c:pt idx="27">
                  <c:v>80.629272642423118</c:v>
                </c:pt>
                <c:pt idx="28">
                  <c:v>89.395659500931401</c:v>
                </c:pt>
                <c:pt idx="29">
                  <c:v>79.267614847236672</c:v>
                </c:pt>
                <c:pt idx="30">
                  <c:v>83.00384080828654</c:v>
                </c:pt>
                <c:pt idx="31">
                  <c:v>87.8314520964324</c:v>
                </c:pt>
                <c:pt idx="32">
                  <c:v>79.449260651141984</c:v>
                </c:pt>
                <c:pt idx="33">
                  <c:v>79.778188727288295</c:v>
                </c:pt>
                <c:pt idx="34">
                  <c:v>87.18005679305098</c:v>
                </c:pt>
                <c:pt idx="35">
                  <c:v>82.06683565971943</c:v>
                </c:pt>
              </c:numCache>
            </c:numRef>
          </c:yVal>
          <c:smooth val="0"/>
          <c:extLst>
            <c:ext xmlns:c16="http://schemas.microsoft.com/office/drawing/2014/chart" uri="{C3380CC4-5D6E-409C-BE32-E72D297353CC}">
              <c16:uniqueId val="{00000006-4BD5-4C75-B3B0-FE18ADCC5A0D}"/>
            </c:ext>
          </c:extLst>
        </c:ser>
        <c:ser>
          <c:idx val="7"/>
          <c:order val="7"/>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reproducibility'!$J$158:$J$193</c:f>
              <c:numCache>
                <c:formatCode>0</c:formatCode>
                <c:ptCount val="36"/>
                <c:pt idx="0">
                  <c:v>104.86111111111111</c:v>
                </c:pt>
                <c:pt idx="1">
                  <c:v>96.136363636363626</c:v>
                </c:pt>
                <c:pt idx="2">
                  <c:v>101.67064439140812</c:v>
                </c:pt>
                <c:pt idx="3">
                  <c:v>106.03248259860788</c:v>
                </c:pt>
                <c:pt idx="4">
                  <c:v>103.8647342995169</c:v>
                </c:pt>
                <c:pt idx="5">
                  <c:v>107.04225352112675</c:v>
                </c:pt>
                <c:pt idx="6">
                  <c:v>102.60663507109004</c:v>
                </c:pt>
                <c:pt idx="7">
                  <c:v>96</c:v>
                </c:pt>
                <c:pt idx="8">
                  <c:v>99.280575539568346</c:v>
                </c:pt>
                <c:pt idx="9">
                  <c:v>92.170022371364652</c:v>
                </c:pt>
                <c:pt idx="10">
                  <c:v>103.40632603406326</c:v>
                </c:pt>
                <c:pt idx="11">
                  <c:v>99.519230769230774</c:v>
                </c:pt>
                <c:pt idx="12">
                  <c:v>100.74812967581049</c:v>
                </c:pt>
                <c:pt idx="13">
                  <c:v>100.99502487562188</c:v>
                </c:pt>
                <c:pt idx="14">
                  <c:v>103.96039603960396</c:v>
                </c:pt>
                <c:pt idx="15">
                  <c:v>102.49376558603491</c:v>
                </c:pt>
                <c:pt idx="16">
                  <c:v>103.69458128078817</c:v>
                </c:pt>
                <c:pt idx="17">
                  <c:v>106.03864734299518</c:v>
                </c:pt>
                <c:pt idx="18">
                  <c:v>107.16049382716048</c:v>
                </c:pt>
                <c:pt idx="19">
                  <c:v>109.11392405063292</c:v>
                </c:pt>
                <c:pt idx="20">
                  <c:v>106.265664160401</c:v>
                </c:pt>
                <c:pt idx="21">
                  <c:v>108.88888888888889</c:v>
                </c:pt>
                <c:pt idx="22">
                  <c:v>109.77443609022556</c:v>
                </c:pt>
                <c:pt idx="23">
                  <c:v>108.14814814814815</c:v>
                </c:pt>
                <c:pt idx="24">
                  <c:v>101.34966736725106</c:v>
                </c:pt>
                <c:pt idx="25">
                  <c:v>107.35462582344768</c:v>
                </c:pt>
                <c:pt idx="26">
                  <c:v>110.99488915694292</c:v>
                </c:pt>
                <c:pt idx="27">
                  <c:v>107.52326280439991</c:v>
                </c:pt>
                <c:pt idx="28">
                  <c:v>117.77534873321333</c:v>
                </c:pt>
                <c:pt idx="29">
                  <c:v>108.87820858671245</c:v>
                </c:pt>
                <c:pt idx="30">
                  <c:v>119.48878743205786</c:v>
                </c:pt>
                <c:pt idx="31">
                  <c:v>119.34177911997482</c:v>
                </c:pt>
                <c:pt idx="32">
                  <c:v>108.2038866585717</c:v>
                </c:pt>
                <c:pt idx="33">
                  <c:v>107.8087847991242</c:v>
                </c:pt>
                <c:pt idx="34">
                  <c:v>117.74986522147408</c:v>
                </c:pt>
                <c:pt idx="35">
                  <c:v>113.93406578282988</c:v>
                </c:pt>
              </c:numCache>
            </c:numRef>
          </c:yVal>
          <c:smooth val="0"/>
          <c:extLst>
            <c:ext xmlns:c16="http://schemas.microsoft.com/office/drawing/2014/chart" uri="{C3380CC4-5D6E-409C-BE32-E72D297353CC}">
              <c16:uniqueId val="{00000007-4BD5-4C75-B3B0-FE18ADCC5A0D}"/>
            </c:ext>
          </c:extLst>
        </c:ser>
        <c:ser>
          <c:idx val="8"/>
          <c:order val="8"/>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reproducibility'!$K$158:$K$193</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8-4BD5-4C75-B3B0-FE18ADCC5A0D}"/>
            </c:ext>
          </c:extLst>
        </c:ser>
        <c:ser>
          <c:idx val="9"/>
          <c:order val="9"/>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reproducibility'!$L$158:$L$193</c:f>
              <c:numCache>
                <c:formatCode>0</c:formatCode>
                <c:ptCount val="36"/>
                <c:pt idx="0">
                  <c:v>80.324074074074076</c:v>
                </c:pt>
                <c:pt idx="1">
                  <c:v>71.818181818181813</c:v>
                </c:pt>
                <c:pt idx="2">
                  <c:v>75.178997613365155</c:v>
                </c:pt>
                <c:pt idx="4">
                  <c:v>82.608695652173907</c:v>
                </c:pt>
                <c:pt idx="6">
                  <c:v>79.146919431279613</c:v>
                </c:pt>
                <c:pt idx="8">
                  <c:v>72.901678657074342</c:v>
                </c:pt>
                <c:pt idx="10">
                  <c:v>83.698296836982962</c:v>
                </c:pt>
                <c:pt idx="12">
                  <c:v>79.052369077306722</c:v>
                </c:pt>
                <c:pt idx="14">
                  <c:v>85.643564356435647</c:v>
                </c:pt>
                <c:pt idx="15">
                  <c:v>76.807980049875312</c:v>
                </c:pt>
                <c:pt idx="17">
                  <c:v>79.227053140096615</c:v>
                </c:pt>
                <c:pt idx="19">
                  <c:v>82.784810126582272</c:v>
                </c:pt>
                <c:pt idx="20">
                  <c:v>74.937343358395992</c:v>
                </c:pt>
                <c:pt idx="23">
                  <c:v>75.308641975308646</c:v>
                </c:pt>
                <c:pt idx="27">
                  <c:v>70.472464425157739</c:v>
                </c:pt>
                <c:pt idx="28">
                  <c:v>86.661423390633971</c:v>
                </c:pt>
                <c:pt idx="29">
                  <c:v>78.631291470217818</c:v>
                </c:pt>
                <c:pt idx="30">
                  <c:v>80.318260501541246</c:v>
                </c:pt>
                <c:pt idx="31">
                  <c:v>76.593510417624557</c:v>
                </c:pt>
                <c:pt idx="32">
                  <c:v>66.13961231254207</c:v>
                </c:pt>
                <c:pt idx="33">
                  <c:v>69.140389144738819</c:v>
                </c:pt>
                <c:pt idx="34">
                  <c:v>81.50703425141343</c:v>
                </c:pt>
                <c:pt idx="35">
                  <c:v>76.831654949453082</c:v>
                </c:pt>
              </c:numCache>
            </c:numRef>
          </c:yVal>
          <c:smooth val="0"/>
          <c:extLst>
            <c:ext xmlns:c16="http://schemas.microsoft.com/office/drawing/2014/chart" uri="{C3380CC4-5D6E-409C-BE32-E72D297353CC}">
              <c16:uniqueId val="{00000009-4BD5-4C75-B3B0-FE18ADCC5A0D}"/>
            </c:ext>
          </c:extLst>
        </c:ser>
        <c:ser>
          <c:idx val="10"/>
          <c:order val="10"/>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reproducibility'!$M$158:$M$193</c:f>
              <c:numCache>
                <c:formatCode>0</c:formatCode>
                <c:ptCount val="36"/>
                <c:pt idx="0">
                  <c:v>92.592592592592595</c:v>
                </c:pt>
                <c:pt idx="1">
                  <c:v>90.909090909090907</c:v>
                </c:pt>
                <c:pt idx="2">
                  <c:v>95.465393794749403</c:v>
                </c:pt>
                <c:pt idx="3">
                  <c:v>92.807424593967511</c:v>
                </c:pt>
                <c:pt idx="4">
                  <c:v>96.618357487922708</c:v>
                </c:pt>
                <c:pt idx="5">
                  <c:v>93.896713615023472</c:v>
                </c:pt>
                <c:pt idx="6">
                  <c:v>94.786729857819907</c:v>
                </c:pt>
                <c:pt idx="7">
                  <c:v>88.888888888888886</c:v>
                </c:pt>
                <c:pt idx="8">
                  <c:v>95.923261390887291</c:v>
                </c:pt>
                <c:pt idx="9">
                  <c:v>89.485458612975393</c:v>
                </c:pt>
                <c:pt idx="10">
                  <c:v>97.323600973236012</c:v>
                </c:pt>
                <c:pt idx="11">
                  <c:v>96.15384615384616</c:v>
                </c:pt>
                <c:pt idx="12">
                  <c:v>99.750623441396513</c:v>
                </c:pt>
                <c:pt idx="13">
                  <c:v>99.50248756218906</c:v>
                </c:pt>
                <c:pt idx="14">
                  <c:v>99.009900990099013</c:v>
                </c:pt>
                <c:pt idx="15">
                  <c:v>99.750623441396513</c:v>
                </c:pt>
                <c:pt idx="16">
                  <c:v>98.522167487684726</c:v>
                </c:pt>
                <c:pt idx="17">
                  <c:v>96.618357487922708</c:v>
                </c:pt>
                <c:pt idx="18">
                  <c:v>98.76543209876543</c:v>
                </c:pt>
                <c:pt idx="19">
                  <c:v>101.26582278481013</c:v>
                </c:pt>
                <c:pt idx="20">
                  <c:v>100.25062656641603</c:v>
                </c:pt>
                <c:pt idx="21">
                  <c:v>98.76543209876543</c:v>
                </c:pt>
                <c:pt idx="22">
                  <c:v>100.25062656641603</c:v>
                </c:pt>
                <c:pt idx="23">
                  <c:v>98.76543209876543</c:v>
                </c:pt>
                <c:pt idx="24">
                  <c:v>93.556228401765722</c:v>
                </c:pt>
                <c:pt idx="25">
                  <c:v>90.357053128302397</c:v>
                </c:pt>
                <c:pt idx="26">
                  <c:v>96.353896499799816</c:v>
                </c:pt>
                <c:pt idx="27">
                  <c:v>89.491941102952396</c:v>
                </c:pt>
                <c:pt idx="28">
                  <c:v>101.53853870826582</c:v>
                </c:pt>
                <c:pt idx="29">
                  <c:v>91.291788170552707</c:v>
                </c:pt>
                <c:pt idx="30">
                  <c:v>99.888869897989665</c:v>
                </c:pt>
                <c:pt idx="31">
                  <c:v>94.812422899849082</c:v>
                </c:pt>
                <c:pt idx="32">
                  <c:v>94.433538719123362</c:v>
                </c:pt>
                <c:pt idx="33">
                  <c:v>88.956211129971308</c:v>
                </c:pt>
                <c:pt idx="34">
                  <c:v>102.58077055868023</c:v>
                </c:pt>
                <c:pt idx="35">
                  <c:v>98.036738982212498</c:v>
                </c:pt>
              </c:numCache>
            </c:numRef>
          </c:yVal>
          <c:smooth val="0"/>
          <c:extLst>
            <c:ext xmlns:c16="http://schemas.microsoft.com/office/drawing/2014/chart" uri="{C3380CC4-5D6E-409C-BE32-E72D297353CC}">
              <c16:uniqueId val="{0000000A-4BD5-4C75-B3B0-FE18ADCC5A0D}"/>
            </c:ext>
          </c:extLst>
        </c:ser>
        <c:ser>
          <c:idx val="11"/>
          <c:order val="11"/>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reproducibility'!$B$158:$B$193</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reproducibility'!$N$158:$N$193</c:f>
              <c:numCache>
                <c:formatCode>0</c:formatCode>
                <c:ptCount val="36"/>
                <c:pt idx="0">
                  <c:v>70.138888888888886</c:v>
                </c:pt>
                <c:pt idx="1">
                  <c:v>62.272727272727266</c:v>
                </c:pt>
                <c:pt idx="2">
                  <c:v>68.019093078758956</c:v>
                </c:pt>
                <c:pt idx="4">
                  <c:v>76.328502415458928</c:v>
                </c:pt>
                <c:pt idx="6">
                  <c:v>76.06635071090048</c:v>
                </c:pt>
                <c:pt idx="8">
                  <c:v>71.223021582733821</c:v>
                </c:pt>
                <c:pt idx="10">
                  <c:v>75.425790754257903</c:v>
                </c:pt>
                <c:pt idx="12">
                  <c:v>76.807980049875312</c:v>
                </c:pt>
                <c:pt idx="14">
                  <c:v>78.712871287128721</c:v>
                </c:pt>
                <c:pt idx="15">
                  <c:v>78.054862842892774</c:v>
                </c:pt>
                <c:pt idx="17">
                  <c:v>77.05314009661835</c:v>
                </c:pt>
                <c:pt idx="19">
                  <c:v>78.48101265822784</c:v>
                </c:pt>
                <c:pt idx="20">
                  <c:v>76.691729323308266</c:v>
                </c:pt>
                <c:pt idx="23">
                  <c:v>73.333333333333329</c:v>
                </c:pt>
                <c:pt idx="27">
                  <c:v>70.65423980975315</c:v>
                </c:pt>
                <c:pt idx="28">
                  <c:v>91.243724506450491</c:v>
                </c:pt>
                <c:pt idx="29">
                  <c:v>74.96588320105414</c:v>
                </c:pt>
                <c:pt idx="30">
                  <c:v>78.366801125662633</c:v>
                </c:pt>
                <c:pt idx="31">
                  <c:v>78.852220796296109</c:v>
                </c:pt>
                <c:pt idx="32">
                  <c:v>72.402282465662637</c:v>
                </c:pt>
                <c:pt idx="33">
                  <c:v>71.610869784977581</c:v>
                </c:pt>
                <c:pt idx="34">
                  <c:v>78.732347750158311</c:v>
                </c:pt>
                <c:pt idx="35">
                  <c:v>73.970206882448792</c:v>
                </c:pt>
              </c:numCache>
            </c:numRef>
          </c:yVal>
          <c:smooth val="0"/>
          <c:extLst>
            <c:ext xmlns:c16="http://schemas.microsoft.com/office/drawing/2014/chart" uri="{C3380CC4-5D6E-409C-BE32-E72D297353CC}">
              <c16:uniqueId val="{0000000B-4BD5-4C75-B3B0-FE18ADCC5A0D}"/>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A vs B</c:v>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9.2359955362673954E-2"/>
                  <c:y val="-0.1716095919333854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trendlineLbl>
          </c:trendline>
          <c:xVal>
            <c:numRef>
              <c:f>'Pivot rep days with SMRT only'!$C$130:$N$130</c:f>
              <c:numCache>
                <c:formatCode>0</c:formatCode>
                <c:ptCount val="12"/>
                <c:pt idx="0">
                  <c:v>97.25</c:v>
                </c:pt>
                <c:pt idx="1">
                  <c:v>110.76785714285714</c:v>
                </c:pt>
                <c:pt idx="2">
                  <c:v>110.35714285714286</c:v>
                </c:pt>
                <c:pt idx="3">
                  <c:v>87.642857142857139</c:v>
                </c:pt>
                <c:pt idx="4">
                  <c:v>89</c:v>
                </c:pt>
                <c:pt idx="5">
                  <c:v>91.416666666666671</c:v>
                </c:pt>
                <c:pt idx="6">
                  <c:v>91.035714285714292</c:v>
                </c:pt>
                <c:pt idx="7">
                  <c:v>107.28571428571429</c:v>
                </c:pt>
                <c:pt idx="8">
                  <c:v>105.53571428571429</c:v>
                </c:pt>
                <c:pt idx="9">
                  <c:v>82.214285714285708</c:v>
                </c:pt>
                <c:pt idx="10">
                  <c:v>100</c:v>
                </c:pt>
                <c:pt idx="11">
                  <c:v>75.214285714285708</c:v>
                </c:pt>
              </c:numCache>
            </c:numRef>
          </c:xVal>
          <c:yVal>
            <c:numRef>
              <c:f>'Pivot rep days with SMRT only'!$C$131:$N$131</c:f>
              <c:numCache>
                <c:formatCode>0</c:formatCode>
                <c:ptCount val="12"/>
                <c:pt idx="0">
                  <c:v>94.63095238095238</c:v>
                </c:pt>
                <c:pt idx="1">
                  <c:v>110.41071428571429</c:v>
                </c:pt>
                <c:pt idx="3">
                  <c:v>87.571428571428569</c:v>
                </c:pt>
                <c:pt idx="4">
                  <c:v>89.583333333333329</c:v>
                </c:pt>
                <c:pt idx="5">
                  <c:v>86.583333333333329</c:v>
                </c:pt>
                <c:pt idx="6">
                  <c:v>82.464285714285708</c:v>
                </c:pt>
                <c:pt idx="7">
                  <c:v>105.96428571428571</c:v>
                </c:pt>
                <c:pt idx="8">
                  <c:v>100.67857142857143</c:v>
                </c:pt>
                <c:pt idx="9">
                  <c:v>79.642857142857139</c:v>
                </c:pt>
                <c:pt idx="10">
                  <c:v>100</c:v>
                </c:pt>
                <c:pt idx="11">
                  <c:v>77.535714285714292</c:v>
                </c:pt>
              </c:numCache>
            </c:numRef>
          </c:yVal>
          <c:smooth val="0"/>
          <c:extLst>
            <c:ext xmlns:c16="http://schemas.microsoft.com/office/drawing/2014/chart" uri="{C3380CC4-5D6E-409C-BE32-E72D297353CC}">
              <c16:uniqueId val="{00000001-F9AD-4EF2-9B43-25B45D2D3C36}"/>
            </c:ext>
          </c:extLst>
        </c:ser>
        <c:ser>
          <c:idx val="1"/>
          <c:order val="1"/>
          <c:tx>
            <c:v>A vs C</c:v>
          </c:tx>
          <c:spPr>
            <a:ln w="19050"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7.3810296553667179E-2"/>
                  <c:y val="-0.2113530843661235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2"/>
                      </a:solidFill>
                      <a:latin typeface="+mn-lt"/>
                      <a:ea typeface="+mn-ea"/>
                      <a:cs typeface="+mn-cs"/>
                    </a:defRPr>
                  </a:pPr>
                  <a:endParaRPr lang="en-US"/>
                </a:p>
              </c:txPr>
            </c:trendlineLbl>
          </c:trendline>
          <c:xVal>
            <c:numRef>
              <c:f>'Pivot rep days with SMRT only'!$C$130:$N$130</c:f>
              <c:numCache>
                <c:formatCode>0</c:formatCode>
                <c:ptCount val="12"/>
                <c:pt idx="0">
                  <c:v>97.25</c:v>
                </c:pt>
                <c:pt idx="1">
                  <c:v>110.76785714285714</c:v>
                </c:pt>
                <c:pt idx="2">
                  <c:v>110.35714285714286</c:v>
                </c:pt>
                <c:pt idx="3">
                  <c:v>87.642857142857139</c:v>
                </c:pt>
                <c:pt idx="4">
                  <c:v>89</c:v>
                </c:pt>
                <c:pt idx="5">
                  <c:v>91.416666666666671</c:v>
                </c:pt>
                <c:pt idx="6">
                  <c:v>91.035714285714292</c:v>
                </c:pt>
                <c:pt idx="7">
                  <c:v>107.28571428571429</c:v>
                </c:pt>
                <c:pt idx="8">
                  <c:v>105.53571428571429</c:v>
                </c:pt>
                <c:pt idx="9">
                  <c:v>82.214285714285708</c:v>
                </c:pt>
                <c:pt idx="10">
                  <c:v>100</c:v>
                </c:pt>
                <c:pt idx="11">
                  <c:v>75.214285714285708</c:v>
                </c:pt>
              </c:numCache>
            </c:numRef>
          </c:xVal>
          <c:yVal>
            <c:numRef>
              <c:f>'Pivot rep days with SMRT only'!$C$132:$N$132</c:f>
              <c:numCache>
                <c:formatCode>0</c:formatCode>
                <c:ptCount val="12"/>
                <c:pt idx="0">
                  <c:v>96.72340329488118</c:v>
                </c:pt>
                <c:pt idx="1">
                  <c:v>121.95570924546983</c:v>
                </c:pt>
                <c:pt idx="5">
                  <c:v>98.954988055759003</c:v>
                </c:pt>
                <c:pt idx="6">
                  <c:v>87.023549185858826</c:v>
                </c:pt>
                <c:pt idx="7">
                  <c:v>118.63053003946941</c:v>
                </c:pt>
                <c:pt idx="8">
                  <c:v>104.79382175869412</c:v>
                </c:pt>
                <c:pt idx="9">
                  <c:v>79.667593214246963</c:v>
                </c:pt>
                <c:pt idx="10">
                  <c:v>100</c:v>
                </c:pt>
                <c:pt idx="11">
                  <c:v>80.213703155517578</c:v>
                </c:pt>
              </c:numCache>
            </c:numRef>
          </c:yVal>
          <c:smooth val="0"/>
          <c:extLst>
            <c:ext xmlns:c16="http://schemas.microsoft.com/office/drawing/2014/chart" uri="{C3380CC4-5D6E-409C-BE32-E72D297353CC}">
              <c16:uniqueId val="{00000003-F9AD-4EF2-9B43-25B45D2D3C36}"/>
            </c:ext>
          </c:extLst>
        </c:ser>
        <c:ser>
          <c:idx val="2"/>
          <c:order val="2"/>
          <c:tx>
            <c:v>B vs C</c:v>
          </c:tx>
          <c:spPr>
            <a:ln w="19050" cap="rnd">
              <a:solidFill>
                <a:schemeClr val="accent3"/>
              </a:solid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7.8942161969664179E-2"/>
                  <c:y val="5.748008094837456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accent6">
                          <a:lumMod val="75000"/>
                        </a:schemeClr>
                      </a:solidFill>
                      <a:latin typeface="+mn-lt"/>
                      <a:ea typeface="+mn-ea"/>
                      <a:cs typeface="+mn-cs"/>
                    </a:defRPr>
                  </a:pPr>
                  <a:endParaRPr lang="en-US"/>
                </a:p>
              </c:txPr>
            </c:trendlineLbl>
          </c:trendline>
          <c:xVal>
            <c:numRef>
              <c:f>'Pivot rep days with SMRT only'!$C$131:$N$131</c:f>
              <c:numCache>
                <c:formatCode>0</c:formatCode>
                <c:ptCount val="12"/>
                <c:pt idx="0">
                  <c:v>94.63095238095238</c:v>
                </c:pt>
                <c:pt idx="1">
                  <c:v>110.41071428571429</c:v>
                </c:pt>
                <c:pt idx="3">
                  <c:v>87.571428571428569</c:v>
                </c:pt>
                <c:pt idx="4">
                  <c:v>89.583333333333329</c:v>
                </c:pt>
                <c:pt idx="5">
                  <c:v>86.583333333333329</c:v>
                </c:pt>
                <c:pt idx="6">
                  <c:v>82.464285714285708</c:v>
                </c:pt>
                <c:pt idx="7">
                  <c:v>105.96428571428571</c:v>
                </c:pt>
                <c:pt idx="8">
                  <c:v>100.67857142857143</c:v>
                </c:pt>
                <c:pt idx="9">
                  <c:v>79.642857142857139</c:v>
                </c:pt>
                <c:pt idx="10">
                  <c:v>100</c:v>
                </c:pt>
                <c:pt idx="11">
                  <c:v>77.535714285714292</c:v>
                </c:pt>
              </c:numCache>
            </c:numRef>
          </c:xVal>
          <c:yVal>
            <c:numRef>
              <c:f>'Pivot rep days with SMRT only'!$C$132:$N$132</c:f>
              <c:numCache>
                <c:formatCode>0</c:formatCode>
                <c:ptCount val="12"/>
                <c:pt idx="0">
                  <c:v>96.72340329488118</c:v>
                </c:pt>
                <c:pt idx="1">
                  <c:v>121.95570924546983</c:v>
                </c:pt>
                <c:pt idx="5">
                  <c:v>98.954988055759003</c:v>
                </c:pt>
                <c:pt idx="6">
                  <c:v>87.023549185858826</c:v>
                </c:pt>
                <c:pt idx="7">
                  <c:v>118.63053003946941</c:v>
                </c:pt>
                <c:pt idx="8">
                  <c:v>104.79382175869412</c:v>
                </c:pt>
                <c:pt idx="9">
                  <c:v>79.667593214246963</c:v>
                </c:pt>
                <c:pt idx="10">
                  <c:v>100</c:v>
                </c:pt>
                <c:pt idx="11">
                  <c:v>80.213703155517578</c:v>
                </c:pt>
              </c:numCache>
            </c:numRef>
          </c:yVal>
          <c:smooth val="0"/>
          <c:extLst>
            <c:ext xmlns:c16="http://schemas.microsoft.com/office/drawing/2014/chart" uri="{C3380CC4-5D6E-409C-BE32-E72D297353CC}">
              <c16:uniqueId val="{00000005-F9AD-4EF2-9B43-25B45D2D3C36}"/>
            </c:ext>
          </c:extLst>
        </c:ser>
        <c:dLbls>
          <c:showLegendKey val="0"/>
          <c:showVal val="0"/>
          <c:showCatName val="0"/>
          <c:showSerName val="0"/>
          <c:showPercent val="0"/>
          <c:showBubbleSize val="0"/>
        </c:dLbls>
        <c:axId val="209856287"/>
        <c:axId val="142631199"/>
      </c:scatterChart>
      <c:valAx>
        <c:axId val="209856287"/>
        <c:scaling>
          <c:orientation val="minMax"/>
          <c:max val="150"/>
          <c:min val="40"/>
        </c:scaling>
        <c:delete val="0"/>
        <c:axPos val="b"/>
        <c:majorGridlines>
          <c:spPr>
            <a:ln w="9525" cap="flat" cmpd="sng" algn="ctr">
              <a:solidFill>
                <a:schemeClr val="tx1">
                  <a:lumMod val="15000"/>
                  <a:lumOff val="85000"/>
                </a:schemeClr>
              </a:solidFill>
              <a:round/>
            </a:ln>
            <a:effectLst/>
          </c:spPr>
        </c:majorGridlines>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631199"/>
        <c:crosses val="autoZero"/>
        <c:crossBetween val="midCat"/>
      </c:valAx>
      <c:valAx>
        <c:axId val="142631199"/>
        <c:scaling>
          <c:orientation val="minMax"/>
          <c:max val="150"/>
          <c:min val="40"/>
        </c:scaling>
        <c:delete val="0"/>
        <c:axPos val="l"/>
        <c:majorGridlines>
          <c:spPr>
            <a:ln w="9525" cap="flat" cmpd="sng" algn="ctr">
              <a:solidFill>
                <a:schemeClr val="tx1">
                  <a:lumMod val="15000"/>
                  <a:lumOff val="85000"/>
                </a:schemeClr>
              </a:solidFill>
              <a:round/>
            </a:ln>
            <a:effectLst/>
          </c:spPr>
        </c:majorGridlines>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9856287"/>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reproducibility'!$C$94:$C$129</c:f>
              <c:numCache>
                <c:formatCode>0</c:formatCode>
                <c:ptCount val="36"/>
                <c:pt idx="0">
                  <c:v>99.416666666666671</c:v>
                </c:pt>
                <c:pt idx="1">
                  <c:v>101.25</c:v>
                </c:pt>
                <c:pt idx="2">
                  <c:v>94.333333333333329</c:v>
                </c:pt>
                <c:pt idx="3">
                  <c:v>99</c:v>
                </c:pt>
                <c:pt idx="4">
                  <c:v>96.5</c:v>
                </c:pt>
                <c:pt idx="5">
                  <c:v>104.25</c:v>
                </c:pt>
                <c:pt idx="6">
                  <c:v>98.5</c:v>
                </c:pt>
                <c:pt idx="7">
                  <c:v>101.75</c:v>
                </c:pt>
                <c:pt idx="8">
                  <c:v>95.5</c:v>
                </c:pt>
                <c:pt idx="9">
                  <c:v>99.25</c:v>
                </c:pt>
                <c:pt idx="10">
                  <c:v>95.25</c:v>
                </c:pt>
                <c:pt idx="11">
                  <c:v>97.5</c:v>
                </c:pt>
                <c:pt idx="12">
                  <c:v>94.583333333333329</c:v>
                </c:pt>
                <c:pt idx="13">
                  <c:v>97.125</c:v>
                </c:pt>
                <c:pt idx="14">
                  <c:v>97.375</c:v>
                </c:pt>
                <c:pt idx="15">
                  <c:v>95.75</c:v>
                </c:pt>
                <c:pt idx="16">
                  <c:v>95.625</c:v>
                </c:pt>
                <c:pt idx="17">
                  <c:v>96.25</c:v>
                </c:pt>
                <c:pt idx="18">
                  <c:v>94.375</c:v>
                </c:pt>
                <c:pt idx="19">
                  <c:v>91.625</c:v>
                </c:pt>
                <c:pt idx="20">
                  <c:v>92.75</c:v>
                </c:pt>
                <c:pt idx="21">
                  <c:v>98.875</c:v>
                </c:pt>
                <c:pt idx="22">
                  <c:v>93.125</c:v>
                </c:pt>
                <c:pt idx="23">
                  <c:v>94.083333333333329</c:v>
                </c:pt>
                <c:pt idx="24">
                  <c:v>101.17141215006511</c:v>
                </c:pt>
                <c:pt idx="25">
                  <c:v>102.70034853617351</c:v>
                </c:pt>
                <c:pt idx="26">
                  <c:v>100.30621337890625</c:v>
                </c:pt>
                <c:pt idx="27">
                  <c:v>106.38376363118489</c:v>
                </c:pt>
                <c:pt idx="28">
                  <c:v>100.15450414021809</c:v>
                </c:pt>
                <c:pt idx="29">
                  <c:v>98.387236277262375</c:v>
                </c:pt>
                <c:pt idx="30">
                  <c:v>95.051969528198242</c:v>
                </c:pt>
                <c:pt idx="31">
                  <c:v>96.016450246175125</c:v>
                </c:pt>
                <c:pt idx="32">
                  <c:v>96.899913152058915</c:v>
                </c:pt>
                <c:pt idx="33">
                  <c:v>100.89538828531902</c:v>
                </c:pt>
                <c:pt idx="34">
                  <c:v>88.258336385091141</c:v>
                </c:pt>
                <c:pt idx="35">
                  <c:v>88.463068008422852</c:v>
                </c:pt>
              </c:numCache>
            </c:numRef>
          </c:yVal>
          <c:smooth val="0"/>
          <c:extLst>
            <c:ext xmlns:c16="http://schemas.microsoft.com/office/drawing/2014/chart" uri="{C3380CC4-5D6E-409C-BE32-E72D297353CC}">
              <c16:uniqueId val="{00000000-2962-4F77-ACF3-8519EAB58564}"/>
            </c:ext>
          </c:extLst>
        </c:ser>
        <c:ser>
          <c:idx val="1"/>
          <c:order val="1"/>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reproducibility'!$D$94:$D$129</c:f>
              <c:numCache>
                <c:formatCode>0</c:formatCode>
                <c:ptCount val="36"/>
                <c:pt idx="0">
                  <c:v>118.5</c:v>
                </c:pt>
                <c:pt idx="1">
                  <c:v>113.75</c:v>
                </c:pt>
                <c:pt idx="2">
                  <c:v>111.5</c:v>
                </c:pt>
                <c:pt idx="3">
                  <c:v>117.375</c:v>
                </c:pt>
                <c:pt idx="4">
                  <c:v>108</c:v>
                </c:pt>
                <c:pt idx="5">
                  <c:v>118.5</c:v>
                </c:pt>
                <c:pt idx="6">
                  <c:v>111.5</c:v>
                </c:pt>
                <c:pt idx="7">
                  <c:v>112.375</c:v>
                </c:pt>
                <c:pt idx="8">
                  <c:v>106.875</c:v>
                </c:pt>
                <c:pt idx="9">
                  <c:v>107.375</c:v>
                </c:pt>
                <c:pt idx="10">
                  <c:v>105.25</c:v>
                </c:pt>
                <c:pt idx="11">
                  <c:v>103.625</c:v>
                </c:pt>
                <c:pt idx="12">
                  <c:v>106</c:v>
                </c:pt>
                <c:pt idx="13">
                  <c:v>107</c:v>
                </c:pt>
                <c:pt idx="14">
                  <c:v>110.625</c:v>
                </c:pt>
                <c:pt idx="15">
                  <c:v>107.75</c:v>
                </c:pt>
                <c:pt idx="16">
                  <c:v>112.25</c:v>
                </c:pt>
                <c:pt idx="17">
                  <c:v>114.25</c:v>
                </c:pt>
                <c:pt idx="18">
                  <c:v>112.75</c:v>
                </c:pt>
                <c:pt idx="19">
                  <c:v>113.375</c:v>
                </c:pt>
                <c:pt idx="20">
                  <c:v>110.125</c:v>
                </c:pt>
                <c:pt idx="21">
                  <c:v>112.5</c:v>
                </c:pt>
                <c:pt idx="22">
                  <c:v>110.125</c:v>
                </c:pt>
                <c:pt idx="23">
                  <c:v>110.75</c:v>
                </c:pt>
                <c:pt idx="24">
                  <c:v>113.34939575195313</c:v>
                </c:pt>
                <c:pt idx="25">
                  <c:v>117.13957214355469</c:v>
                </c:pt>
                <c:pt idx="26">
                  <c:v>114.13463973999023</c:v>
                </c:pt>
                <c:pt idx="27">
                  <c:v>126.62436294555664</c:v>
                </c:pt>
                <c:pt idx="28">
                  <c:v>118.38784599304199</c:v>
                </c:pt>
                <c:pt idx="29">
                  <c:v>124.03665351867676</c:v>
                </c:pt>
                <c:pt idx="30">
                  <c:v>118.04048538208008</c:v>
                </c:pt>
                <c:pt idx="31">
                  <c:v>120.84646987915039</c:v>
                </c:pt>
                <c:pt idx="32">
                  <c:v>114.07131385803223</c:v>
                </c:pt>
                <c:pt idx="33">
                  <c:v>128.02652359008789</c:v>
                </c:pt>
                <c:pt idx="34">
                  <c:v>126.19266510009766</c:v>
                </c:pt>
                <c:pt idx="35">
                  <c:v>121.37506294250488</c:v>
                </c:pt>
              </c:numCache>
            </c:numRef>
          </c:yVal>
          <c:smooth val="0"/>
          <c:extLst>
            <c:ext xmlns:c16="http://schemas.microsoft.com/office/drawing/2014/chart" uri="{C3380CC4-5D6E-409C-BE32-E72D297353CC}">
              <c16:uniqueId val="{00000001-2962-4F77-ACF3-8519EAB58564}"/>
            </c:ext>
          </c:extLst>
        </c:ser>
        <c:ser>
          <c:idx val="2"/>
          <c:order val="2"/>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reproducibility'!$E$94:$E$129</c:f>
              <c:numCache>
                <c:formatCode>0</c:formatCode>
                <c:ptCount val="36"/>
                <c:pt idx="0">
                  <c:v>122.75</c:v>
                </c:pt>
                <c:pt idx="1">
                  <c:v>115</c:v>
                </c:pt>
                <c:pt idx="2">
                  <c:v>105</c:v>
                </c:pt>
                <c:pt idx="3">
                  <c:v>117.25</c:v>
                </c:pt>
                <c:pt idx="4">
                  <c:v>107</c:v>
                </c:pt>
                <c:pt idx="5">
                  <c:v>120.25</c:v>
                </c:pt>
                <c:pt idx="6">
                  <c:v>110.75</c:v>
                </c:pt>
                <c:pt idx="7">
                  <c:v>106.75</c:v>
                </c:pt>
                <c:pt idx="8">
                  <c:v>104</c:v>
                </c:pt>
                <c:pt idx="9">
                  <c:v>100.75</c:v>
                </c:pt>
                <c:pt idx="10">
                  <c:v>108</c:v>
                </c:pt>
                <c:pt idx="11">
                  <c:v>108.5</c:v>
                </c:pt>
              </c:numCache>
            </c:numRef>
          </c:yVal>
          <c:smooth val="0"/>
          <c:extLst>
            <c:ext xmlns:c16="http://schemas.microsoft.com/office/drawing/2014/chart" uri="{C3380CC4-5D6E-409C-BE32-E72D297353CC}">
              <c16:uniqueId val="{00000002-2962-4F77-ACF3-8519EAB58564}"/>
            </c:ext>
          </c:extLst>
        </c:ser>
        <c:ser>
          <c:idx val="3"/>
          <c:order val="3"/>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reproducibility'!$F$94:$F$129</c:f>
              <c:numCache>
                <c:formatCode>0</c:formatCode>
                <c:ptCount val="36"/>
                <c:pt idx="0">
                  <c:v>87.75</c:v>
                </c:pt>
                <c:pt idx="1">
                  <c:v>85</c:v>
                </c:pt>
                <c:pt idx="2">
                  <c:v>88.5</c:v>
                </c:pt>
                <c:pt idx="3">
                  <c:v>92</c:v>
                </c:pt>
                <c:pt idx="4">
                  <c:v>90.25</c:v>
                </c:pt>
                <c:pt idx="5">
                  <c:v>95.25</c:v>
                </c:pt>
                <c:pt idx="6">
                  <c:v>91</c:v>
                </c:pt>
                <c:pt idx="7">
                  <c:v>93</c:v>
                </c:pt>
                <c:pt idx="8">
                  <c:v>85</c:v>
                </c:pt>
                <c:pt idx="9">
                  <c:v>88.75</c:v>
                </c:pt>
                <c:pt idx="10">
                  <c:v>86</c:v>
                </c:pt>
                <c:pt idx="11">
                  <c:v>87.75</c:v>
                </c:pt>
                <c:pt idx="12">
                  <c:v>82.5</c:v>
                </c:pt>
                <c:pt idx="13">
                  <c:v>88</c:v>
                </c:pt>
                <c:pt idx="14">
                  <c:v>91.75</c:v>
                </c:pt>
                <c:pt idx="15">
                  <c:v>86.75</c:v>
                </c:pt>
                <c:pt idx="16">
                  <c:v>91.5</c:v>
                </c:pt>
                <c:pt idx="17">
                  <c:v>91</c:v>
                </c:pt>
                <c:pt idx="18">
                  <c:v>83.75</c:v>
                </c:pt>
                <c:pt idx="19">
                  <c:v>88.75</c:v>
                </c:pt>
                <c:pt idx="20">
                  <c:v>82.75</c:v>
                </c:pt>
                <c:pt idx="21">
                  <c:v>93.75</c:v>
                </c:pt>
                <c:pt idx="22">
                  <c:v>87</c:v>
                </c:pt>
                <c:pt idx="23">
                  <c:v>89.5</c:v>
                </c:pt>
              </c:numCache>
            </c:numRef>
          </c:yVal>
          <c:smooth val="0"/>
          <c:extLst>
            <c:ext xmlns:c16="http://schemas.microsoft.com/office/drawing/2014/chart" uri="{C3380CC4-5D6E-409C-BE32-E72D297353CC}">
              <c16:uniqueId val="{00000003-2962-4F77-ACF3-8519EAB58564}"/>
            </c:ext>
          </c:extLst>
        </c:ser>
        <c:ser>
          <c:idx val="4"/>
          <c:order val="4"/>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reproducibility'!$G$94:$G$129</c:f>
              <c:numCache>
                <c:formatCode>0</c:formatCode>
                <c:ptCount val="36"/>
                <c:pt idx="0">
                  <c:v>89.25</c:v>
                </c:pt>
                <c:pt idx="1">
                  <c:v>88.75</c:v>
                </c:pt>
                <c:pt idx="2">
                  <c:v>89</c:v>
                </c:pt>
                <c:pt idx="12">
                  <c:v>85.75</c:v>
                </c:pt>
                <c:pt idx="17">
                  <c:v>95</c:v>
                </c:pt>
                <c:pt idx="23">
                  <c:v>88</c:v>
                </c:pt>
              </c:numCache>
            </c:numRef>
          </c:yVal>
          <c:smooth val="0"/>
          <c:extLst>
            <c:ext xmlns:c16="http://schemas.microsoft.com/office/drawing/2014/chart" uri="{C3380CC4-5D6E-409C-BE32-E72D297353CC}">
              <c16:uniqueId val="{00000004-2962-4F77-ACF3-8519EAB58564}"/>
            </c:ext>
          </c:extLst>
        </c:ser>
        <c:ser>
          <c:idx val="5"/>
          <c:order val="5"/>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reproducibility'!$H$94:$H$129</c:f>
              <c:numCache>
                <c:formatCode>0</c:formatCode>
                <c:ptCount val="36"/>
                <c:pt idx="0">
                  <c:v>94.5</c:v>
                </c:pt>
                <c:pt idx="1">
                  <c:v>88.75</c:v>
                </c:pt>
                <c:pt idx="2">
                  <c:v>91</c:v>
                </c:pt>
                <c:pt idx="12">
                  <c:v>85.25</c:v>
                </c:pt>
                <c:pt idx="17">
                  <c:v>88.5</c:v>
                </c:pt>
                <c:pt idx="23">
                  <c:v>86</c:v>
                </c:pt>
                <c:pt idx="24">
                  <c:v>95.316080093383789</c:v>
                </c:pt>
                <c:pt idx="25">
                  <c:v>99.162359237670898</c:v>
                </c:pt>
                <c:pt idx="26">
                  <c:v>95.255691528320313</c:v>
                </c:pt>
                <c:pt idx="27">
                  <c:v>97.776737213134766</c:v>
                </c:pt>
                <c:pt idx="28">
                  <c:v>99.852785110473633</c:v>
                </c:pt>
                <c:pt idx="29">
                  <c:v>102.46991348266602</c:v>
                </c:pt>
                <c:pt idx="30">
                  <c:v>101.7116756439209</c:v>
                </c:pt>
                <c:pt idx="31">
                  <c:v>101.28041839599609</c:v>
                </c:pt>
                <c:pt idx="32">
                  <c:v>95.300863265991211</c:v>
                </c:pt>
                <c:pt idx="33">
                  <c:v>100.58390235900879</c:v>
                </c:pt>
                <c:pt idx="34">
                  <c:v>95.992252349853516</c:v>
                </c:pt>
                <c:pt idx="35">
                  <c:v>95.626344680786133</c:v>
                </c:pt>
              </c:numCache>
            </c:numRef>
          </c:yVal>
          <c:smooth val="0"/>
          <c:extLst>
            <c:ext xmlns:c16="http://schemas.microsoft.com/office/drawing/2014/chart" uri="{C3380CC4-5D6E-409C-BE32-E72D297353CC}">
              <c16:uniqueId val="{00000005-2962-4F77-ACF3-8519EAB58564}"/>
            </c:ext>
          </c:extLst>
        </c:ser>
        <c:ser>
          <c:idx val="6"/>
          <c:order val="6"/>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reproducibility'!$I$94:$I$129</c:f>
              <c:numCache>
                <c:formatCode>0</c:formatCode>
                <c:ptCount val="36"/>
                <c:pt idx="0">
                  <c:v>92</c:v>
                </c:pt>
                <c:pt idx="1">
                  <c:v>92</c:v>
                </c:pt>
                <c:pt idx="2">
                  <c:v>90</c:v>
                </c:pt>
                <c:pt idx="3">
                  <c:v>94</c:v>
                </c:pt>
                <c:pt idx="4">
                  <c:v>88.5</c:v>
                </c:pt>
                <c:pt idx="5">
                  <c:v>95.75</c:v>
                </c:pt>
                <c:pt idx="6">
                  <c:v>93</c:v>
                </c:pt>
                <c:pt idx="7">
                  <c:v>95.75</c:v>
                </c:pt>
                <c:pt idx="8">
                  <c:v>91.75</c:v>
                </c:pt>
                <c:pt idx="9">
                  <c:v>94.75</c:v>
                </c:pt>
                <c:pt idx="10">
                  <c:v>90</c:v>
                </c:pt>
                <c:pt idx="11">
                  <c:v>90.25</c:v>
                </c:pt>
                <c:pt idx="12">
                  <c:v>77.25</c:v>
                </c:pt>
                <c:pt idx="13">
                  <c:v>81.75</c:v>
                </c:pt>
                <c:pt idx="14">
                  <c:v>83.5</c:v>
                </c:pt>
                <c:pt idx="15">
                  <c:v>81.75</c:v>
                </c:pt>
                <c:pt idx="16">
                  <c:v>87.5</c:v>
                </c:pt>
                <c:pt idx="17">
                  <c:v>93</c:v>
                </c:pt>
                <c:pt idx="18">
                  <c:v>85.75</c:v>
                </c:pt>
                <c:pt idx="19">
                  <c:v>80.75</c:v>
                </c:pt>
                <c:pt idx="20">
                  <c:v>76.75</c:v>
                </c:pt>
                <c:pt idx="21">
                  <c:v>86.25</c:v>
                </c:pt>
                <c:pt idx="22">
                  <c:v>82.25</c:v>
                </c:pt>
                <c:pt idx="23">
                  <c:v>84.25</c:v>
                </c:pt>
                <c:pt idx="24">
                  <c:v>78.002321243286133</c:v>
                </c:pt>
                <c:pt idx="25">
                  <c:v>83.241048812866211</c:v>
                </c:pt>
                <c:pt idx="26">
                  <c:v>80.321386337280273</c:v>
                </c:pt>
                <c:pt idx="27">
                  <c:v>90.096685409545898</c:v>
                </c:pt>
                <c:pt idx="28">
                  <c:v>88.041112899780273</c:v>
                </c:pt>
                <c:pt idx="29">
                  <c:v>86.828855514526367</c:v>
                </c:pt>
                <c:pt idx="30">
                  <c:v>83.096185684204102</c:v>
                </c:pt>
                <c:pt idx="31">
                  <c:v>92.63707160949707</c:v>
                </c:pt>
                <c:pt idx="32">
                  <c:v>84.132461547851563</c:v>
                </c:pt>
                <c:pt idx="33">
                  <c:v>89.682538986206055</c:v>
                </c:pt>
                <c:pt idx="34">
                  <c:v>84.986743927001953</c:v>
                </c:pt>
                <c:pt idx="35">
                  <c:v>83.710287094116211</c:v>
                </c:pt>
              </c:numCache>
            </c:numRef>
          </c:yVal>
          <c:smooth val="0"/>
          <c:extLst>
            <c:ext xmlns:c16="http://schemas.microsoft.com/office/drawing/2014/chart" uri="{C3380CC4-5D6E-409C-BE32-E72D297353CC}">
              <c16:uniqueId val="{00000006-2962-4F77-ACF3-8519EAB58564}"/>
            </c:ext>
          </c:extLst>
        </c:ser>
        <c:ser>
          <c:idx val="7"/>
          <c:order val="7"/>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reproducibility'!$J$94:$J$129</c:f>
              <c:numCache>
                <c:formatCode>0</c:formatCode>
                <c:ptCount val="36"/>
                <c:pt idx="0">
                  <c:v>113.25</c:v>
                </c:pt>
                <c:pt idx="1">
                  <c:v>105.75</c:v>
                </c:pt>
                <c:pt idx="2">
                  <c:v>106.5</c:v>
                </c:pt>
                <c:pt idx="3">
                  <c:v>114.25</c:v>
                </c:pt>
                <c:pt idx="4">
                  <c:v>107.5</c:v>
                </c:pt>
                <c:pt idx="5">
                  <c:v>114</c:v>
                </c:pt>
                <c:pt idx="6">
                  <c:v>108.25</c:v>
                </c:pt>
                <c:pt idx="7">
                  <c:v>108</c:v>
                </c:pt>
                <c:pt idx="8">
                  <c:v>103.5</c:v>
                </c:pt>
                <c:pt idx="9">
                  <c:v>103</c:v>
                </c:pt>
                <c:pt idx="10">
                  <c:v>106.25</c:v>
                </c:pt>
                <c:pt idx="11">
                  <c:v>103.5</c:v>
                </c:pt>
                <c:pt idx="12">
                  <c:v>101</c:v>
                </c:pt>
                <c:pt idx="13">
                  <c:v>101.5</c:v>
                </c:pt>
                <c:pt idx="14">
                  <c:v>105</c:v>
                </c:pt>
                <c:pt idx="15">
                  <c:v>102.75</c:v>
                </c:pt>
                <c:pt idx="16">
                  <c:v>105.25</c:v>
                </c:pt>
                <c:pt idx="17">
                  <c:v>109.75</c:v>
                </c:pt>
                <c:pt idx="18">
                  <c:v>108.5</c:v>
                </c:pt>
                <c:pt idx="19">
                  <c:v>107.75</c:v>
                </c:pt>
                <c:pt idx="20">
                  <c:v>106</c:v>
                </c:pt>
                <c:pt idx="21">
                  <c:v>110.25</c:v>
                </c:pt>
                <c:pt idx="22">
                  <c:v>109.5</c:v>
                </c:pt>
                <c:pt idx="23">
                  <c:v>109.5</c:v>
                </c:pt>
                <c:pt idx="24">
                  <c:v>108.33021926879883</c:v>
                </c:pt>
                <c:pt idx="25">
                  <c:v>118.81156158447266</c:v>
                </c:pt>
                <c:pt idx="26">
                  <c:v>115.19501876831055</c:v>
                </c:pt>
                <c:pt idx="27">
                  <c:v>120.1485424041748</c:v>
                </c:pt>
                <c:pt idx="28">
                  <c:v>115.99078559875488</c:v>
                </c:pt>
                <c:pt idx="29">
                  <c:v>119.26396751403809</c:v>
                </c:pt>
                <c:pt idx="30">
                  <c:v>119.62172317504883</c:v>
                </c:pt>
                <c:pt idx="31">
                  <c:v>125.87145805358887</c:v>
                </c:pt>
                <c:pt idx="32">
                  <c:v>114.58205223083496</c:v>
                </c:pt>
                <c:pt idx="33">
                  <c:v>121.19309425354004</c:v>
                </c:pt>
                <c:pt idx="34">
                  <c:v>114.7874641418457</c:v>
                </c:pt>
                <c:pt idx="35">
                  <c:v>116.21568298339844</c:v>
                </c:pt>
              </c:numCache>
            </c:numRef>
          </c:yVal>
          <c:smooth val="0"/>
          <c:extLst>
            <c:ext xmlns:c16="http://schemas.microsoft.com/office/drawing/2014/chart" uri="{C3380CC4-5D6E-409C-BE32-E72D297353CC}">
              <c16:uniqueId val="{00000007-2962-4F77-ACF3-8519EAB58564}"/>
            </c:ext>
          </c:extLst>
        </c:ser>
        <c:ser>
          <c:idx val="8"/>
          <c:order val="8"/>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reproducibility'!$K$94:$K$129</c:f>
              <c:numCache>
                <c:formatCode>0</c:formatCode>
                <c:ptCount val="36"/>
                <c:pt idx="0">
                  <c:v>108</c:v>
                </c:pt>
                <c:pt idx="1">
                  <c:v>110</c:v>
                </c:pt>
                <c:pt idx="2">
                  <c:v>104.75</c:v>
                </c:pt>
                <c:pt idx="3">
                  <c:v>107.75</c:v>
                </c:pt>
                <c:pt idx="4">
                  <c:v>103.5</c:v>
                </c:pt>
                <c:pt idx="5">
                  <c:v>106.5</c:v>
                </c:pt>
                <c:pt idx="6">
                  <c:v>105.5</c:v>
                </c:pt>
                <c:pt idx="7">
                  <c:v>112.5</c:v>
                </c:pt>
                <c:pt idx="8">
                  <c:v>104.25</c:v>
                </c:pt>
                <c:pt idx="9">
                  <c:v>111.75</c:v>
                </c:pt>
                <c:pt idx="10">
                  <c:v>102.75</c:v>
                </c:pt>
                <c:pt idx="11">
                  <c:v>104</c:v>
                </c:pt>
                <c:pt idx="12">
                  <c:v>100.25</c:v>
                </c:pt>
                <c:pt idx="13">
                  <c:v>100.5</c:v>
                </c:pt>
                <c:pt idx="14">
                  <c:v>101</c:v>
                </c:pt>
                <c:pt idx="15">
                  <c:v>100.25</c:v>
                </c:pt>
                <c:pt idx="16">
                  <c:v>101.5</c:v>
                </c:pt>
                <c:pt idx="17">
                  <c:v>103.5</c:v>
                </c:pt>
                <c:pt idx="18">
                  <c:v>101.25</c:v>
                </c:pt>
                <c:pt idx="19">
                  <c:v>98.75</c:v>
                </c:pt>
                <c:pt idx="20">
                  <c:v>99.75</c:v>
                </c:pt>
                <c:pt idx="21">
                  <c:v>101.25</c:v>
                </c:pt>
                <c:pt idx="22">
                  <c:v>99.75</c:v>
                </c:pt>
                <c:pt idx="23">
                  <c:v>101.25</c:v>
                </c:pt>
                <c:pt idx="24">
                  <c:v>106.88759231567383</c:v>
                </c:pt>
                <c:pt idx="25">
                  <c:v>110.67204666137695</c:v>
                </c:pt>
                <c:pt idx="26">
                  <c:v>103.7840747833252</c:v>
                </c:pt>
                <c:pt idx="27">
                  <c:v>111.74190521240234</c:v>
                </c:pt>
                <c:pt idx="28">
                  <c:v>98.484773635864258</c:v>
                </c:pt>
                <c:pt idx="29">
                  <c:v>109.53887748718262</c:v>
                </c:pt>
                <c:pt idx="30">
                  <c:v>100.11125373840332</c:v>
                </c:pt>
                <c:pt idx="31">
                  <c:v>105.47141075134277</c:v>
                </c:pt>
                <c:pt idx="32">
                  <c:v>105.89458084106445</c:v>
                </c:pt>
                <c:pt idx="33">
                  <c:v>112.41485977172852</c:v>
                </c:pt>
                <c:pt idx="34">
                  <c:v>97.484157562255859</c:v>
                </c:pt>
                <c:pt idx="35">
                  <c:v>102.00257682800293</c:v>
                </c:pt>
              </c:numCache>
            </c:numRef>
          </c:yVal>
          <c:smooth val="0"/>
          <c:extLst>
            <c:ext xmlns:c16="http://schemas.microsoft.com/office/drawing/2014/chart" uri="{C3380CC4-5D6E-409C-BE32-E72D297353CC}">
              <c16:uniqueId val="{00000008-2962-4F77-ACF3-8519EAB58564}"/>
            </c:ext>
          </c:extLst>
        </c:ser>
        <c:ser>
          <c:idx val="9"/>
          <c:order val="9"/>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reproducibility'!$L$94:$L$129</c:f>
              <c:numCache>
                <c:formatCode>0</c:formatCode>
                <c:ptCount val="36"/>
                <c:pt idx="0">
                  <c:v>86.75</c:v>
                </c:pt>
                <c:pt idx="1">
                  <c:v>79</c:v>
                </c:pt>
                <c:pt idx="2">
                  <c:v>78.75</c:v>
                </c:pt>
                <c:pt idx="4">
                  <c:v>85.5</c:v>
                </c:pt>
                <c:pt idx="6">
                  <c:v>83.5</c:v>
                </c:pt>
                <c:pt idx="8">
                  <c:v>76</c:v>
                </c:pt>
                <c:pt idx="10">
                  <c:v>86</c:v>
                </c:pt>
                <c:pt idx="12">
                  <c:v>79.25</c:v>
                </c:pt>
                <c:pt idx="14">
                  <c:v>86.5</c:v>
                </c:pt>
                <c:pt idx="15">
                  <c:v>77</c:v>
                </c:pt>
                <c:pt idx="17">
                  <c:v>82</c:v>
                </c:pt>
                <c:pt idx="19">
                  <c:v>81.75</c:v>
                </c:pt>
                <c:pt idx="20">
                  <c:v>74.75</c:v>
                </c:pt>
                <c:pt idx="23">
                  <c:v>76.25</c:v>
                </c:pt>
                <c:pt idx="27">
                  <c:v>78.747274398803711</c:v>
                </c:pt>
                <c:pt idx="28">
                  <c:v>85.348306655883789</c:v>
                </c:pt>
                <c:pt idx="29">
                  <c:v>86.131834030151367</c:v>
                </c:pt>
                <c:pt idx="30">
                  <c:v>80.407617568969727</c:v>
                </c:pt>
                <c:pt idx="31">
                  <c:v>80.784255981445313</c:v>
                </c:pt>
                <c:pt idx="32">
                  <c:v>70.038265228271484</c:v>
                </c:pt>
                <c:pt idx="33">
                  <c:v>77.724071502685547</c:v>
                </c:pt>
                <c:pt idx="34">
                  <c:v>79.456445693969727</c:v>
                </c:pt>
                <c:pt idx="35">
                  <c:v>78.370267868041992</c:v>
                </c:pt>
              </c:numCache>
            </c:numRef>
          </c:yVal>
          <c:smooth val="0"/>
          <c:extLst>
            <c:ext xmlns:c16="http://schemas.microsoft.com/office/drawing/2014/chart" uri="{C3380CC4-5D6E-409C-BE32-E72D297353CC}">
              <c16:uniqueId val="{00000009-2962-4F77-ACF3-8519EAB58564}"/>
            </c:ext>
          </c:extLst>
        </c:ser>
        <c:ser>
          <c:idx val="10"/>
          <c:order val="10"/>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reproducibility'!$M$94:$M$129</c:f>
              <c:numCache>
                <c:formatCode>0</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extLst>
            <c:ext xmlns:c16="http://schemas.microsoft.com/office/drawing/2014/chart" uri="{C3380CC4-5D6E-409C-BE32-E72D297353CC}">
              <c16:uniqueId val="{0000000A-2962-4F77-ACF3-8519EAB58564}"/>
            </c:ext>
          </c:extLst>
        </c:ser>
        <c:ser>
          <c:idx val="11"/>
          <c:order val="11"/>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'[1]Pivot reproducibility'!$B$94:$B$129</c:f>
              <c:numCache>
                <c:formatCode>General</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xVal>
          <c:yVal>
            <c:numRef>
              <c:f>'Pivot reproducibility'!$N$94:$N$129</c:f>
              <c:numCache>
                <c:formatCode>0</c:formatCode>
                <c:ptCount val="36"/>
                <c:pt idx="0">
                  <c:v>75.75</c:v>
                </c:pt>
                <c:pt idx="1">
                  <c:v>68.5</c:v>
                </c:pt>
                <c:pt idx="2">
                  <c:v>71.25</c:v>
                </c:pt>
                <c:pt idx="4">
                  <c:v>79</c:v>
                </c:pt>
                <c:pt idx="6">
                  <c:v>80.25</c:v>
                </c:pt>
                <c:pt idx="8">
                  <c:v>74.25</c:v>
                </c:pt>
                <c:pt idx="10">
                  <c:v>77.5</c:v>
                </c:pt>
                <c:pt idx="12">
                  <c:v>77</c:v>
                </c:pt>
                <c:pt idx="14">
                  <c:v>79.5</c:v>
                </c:pt>
                <c:pt idx="15">
                  <c:v>78.25</c:v>
                </c:pt>
                <c:pt idx="17">
                  <c:v>79.75</c:v>
                </c:pt>
                <c:pt idx="19">
                  <c:v>77.5</c:v>
                </c:pt>
                <c:pt idx="20">
                  <c:v>76.5</c:v>
                </c:pt>
                <c:pt idx="23">
                  <c:v>74.25</c:v>
                </c:pt>
                <c:pt idx="27">
                  <c:v>78.950393676757813</c:v>
                </c:pt>
                <c:pt idx="28">
                  <c:v>89.861175537109375</c:v>
                </c:pt>
                <c:pt idx="29">
                  <c:v>82.116786956787109</c:v>
                </c:pt>
                <c:pt idx="30">
                  <c:v>78.453987121582031</c:v>
                </c:pt>
                <c:pt idx="31">
                  <c:v>83.166549682617188</c:v>
                </c:pt>
                <c:pt idx="32">
                  <c:v>76.670093536376953</c:v>
                </c:pt>
                <c:pt idx="33">
                  <c:v>80.501258850097656</c:v>
                </c:pt>
                <c:pt idx="34">
                  <c:v>76.751565933227539</c:v>
                </c:pt>
                <c:pt idx="35">
                  <c:v>75.451517105102539</c:v>
                </c:pt>
              </c:numCache>
            </c:numRef>
          </c:yVal>
          <c:smooth val="0"/>
          <c:extLst>
            <c:ext xmlns:c16="http://schemas.microsoft.com/office/drawing/2014/chart" uri="{C3380CC4-5D6E-409C-BE32-E72D297353CC}">
              <c16:uniqueId val="{0000000B-2962-4F77-ACF3-8519EAB58564}"/>
            </c:ext>
          </c:extLst>
        </c:ser>
        <c:dLbls>
          <c:showLegendKey val="0"/>
          <c:showVal val="0"/>
          <c:showCatName val="0"/>
          <c:showSerName val="0"/>
          <c:showPercent val="0"/>
          <c:showBubbleSize val="0"/>
        </c:dLbls>
        <c:axId val="1694310880"/>
        <c:axId val="1694313760"/>
      </c:scatterChart>
      <c:valAx>
        <c:axId val="1694310880"/>
        <c:scaling>
          <c:orientation val="minMax"/>
          <c:max val="36"/>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3760"/>
        <c:crosses val="autoZero"/>
        <c:crossBetween val="midCat"/>
      </c:valAx>
      <c:valAx>
        <c:axId val="1694313760"/>
        <c:scaling>
          <c:orientation val="minMax"/>
          <c:max val="150"/>
          <c:min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943108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A vs B</c:v>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31604220365997926"/>
                  <c:y val="-1.1251093613298338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 rep days with SMRT only'!$C$183:$N$183</c:f>
              <c:numCache>
                <c:formatCode>0</c:formatCode>
                <c:ptCount val="12"/>
                <c:pt idx="0">
                  <c:v>92.1518143241057</c:v>
                </c:pt>
                <c:pt idx="1">
                  <c:v>104.93733324667517</c:v>
                </c:pt>
                <c:pt idx="2">
                  <c:v>104.5241645949399</c:v>
                </c:pt>
                <c:pt idx="3">
                  <c:v>83.099523086254862</c:v>
                </c:pt>
                <c:pt idx="4">
                  <c:v>82.761635849344671</c:v>
                </c:pt>
                <c:pt idx="5">
                  <c:v>85.018442178346717</c:v>
                </c:pt>
                <c:pt idx="6">
                  <c:v>86.285734511922684</c:v>
                </c:pt>
                <c:pt idx="7">
                  <c:v>101.68948429758875</c:v>
                </c:pt>
                <c:pt idx="8">
                  <c:v>100</c:v>
                </c:pt>
                <c:pt idx="9">
                  <c:v>77.953834869018834</c:v>
                </c:pt>
                <c:pt idx="10">
                  <c:v>94.802718143756962</c:v>
                </c:pt>
                <c:pt idx="11">
                  <c:v>71.353482100532318</c:v>
                </c:pt>
              </c:numCache>
            </c:numRef>
          </c:xVal>
          <c:yVal>
            <c:numRef>
              <c:f>'Pivot rep days with SMRT only'!$C$184:$N$184</c:f>
              <c:numCache>
                <c:formatCode>0</c:formatCode>
                <c:ptCount val="12"/>
                <c:pt idx="0">
                  <c:v>93.993403393506782</c:v>
                </c:pt>
                <c:pt idx="1">
                  <c:v>109.67528273488007</c:v>
                </c:pt>
                <c:pt idx="3">
                  <c:v>86.97401322580177</c:v>
                </c:pt>
                <c:pt idx="4">
                  <c:v>88.07905982047923</c:v>
                </c:pt>
                <c:pt idx="5">
                  <c:v>85.160974821846807</c:v>
                </c:pt>
                <c:pt idx="6">
                  <c:v>81.865173627712807</c:v>
                </c:pt>
                <c:pt idx="7">
                  <c:v>105.25266785766095</c:v>
                </c:pt>
                <c:pt idx="8">
                  <c:v>100</c:v>
                </c:pt>
                <c:pt idx="9">
                  <c:v>79.108823154857305</c:v>
                </c:pt>
                <c:pt idx="10">
                  <c:v>99.344483830115195</c:v>
                </c:pt>
                <c:pt idx="11">
                  <c:v>77.019275655912082</c:v>
                </c:pt>
              </c:numCache>
            </c:numRef>
          </c:yVal>
          <c:smooth val="0"/>
          <c:extLst>
            <c:ext xmlns:c16="http://schemas.microsoft.com/office/drawing/2014/chart" uri="{C3380CC4-5D6E-409C-BE32-E72D297353CC}">
              <c16:uniqueId val="{00000001-1F25-4D74-945B-CBFB2C86791C}"/>
            </c:ext>
          </c:extLst>
        </c:ser>
        <c:ser>
          <c:idx val="1"/>
          <c:order val="1"/>
          <c:tx>
            <c:v>A vs C</c:v>
          </c:tx>
          <c:spPr>
            <a:ln w="19050"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1"/>
            <c:trendlineLbl>
              <c:layout>
                <c:manualLayout>
                  <c:x val="-0.30555243936292409"/>
                  <c:y val="0.43254082822980461"/>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 rep days with SMRT only'!$C$183:$N$183</c:f>
              <c:numCache>
                <c:formatCode>0</c:formatCode>
                <c:ptCount val="12"/>
                <c:pt idx="0">
                  <c:v>92.1518143241057</c:v>
                </c:pt>
                <c:pt idx="1">
                  <c:v>104.93733324667517</c:v>
                </c:pt>
                <c:pt idx="2">
                  <c:v>104.5241645949399</c:v>
                </c:pt>
                <c:pt idx="3">
                  <c:v>83.099523086254862</c:v>
                </c:pt>
                <c:pt idx="4">
                  <c:v>82.761635849344671</c:v>
                </c:pt>
                <c:pt idx="5">
                  <c:v>85.018442178346717</c:v>
                </c:pt>
                <c:pt idx="6">
                  <c:v>86.285734511922684</c:v>
                </c:pt>
                <c:pt idx="7">
                  <c:v>101.68948429758875</c:v>
                </c:pt>
                <c:pt idx="8">
                  <c:v>100</c:v>
                </c:pt>
                <c:pt idx="9">
                  <c:v>77.953834869018834</c:v>
                </c:pt>
                <c:pt idx="10">
                  <c:v>94.802718143756962</c:v>
                </c:pt>
                <c:pt idx="11">
                  <c:v>71.353482100532318</c:v>
                </c:pt>
              </c:numCache>
            </c:numRef>
          </c:xVal>
          <c:yVal>
            <c:numRef>
              <c:f>'Pivot rep days with SMRT only'!$C$185:$N$185</c:f>
              <c:numCache>
                <c:formatCode>0</c:formatCode>
                <c:ptCount val="12"/>
                <c:pt idx="0">
                  <c:v>92.358084851972066</c:v>
                </c:pt>
                <c:pt idx="1">
                  <c:v>116.5889584373155</c:v>
                </c:pt>
                <c:pt idx="5">
                  <c:v>94.639242831288783</c:v>
                </c:pt>
                <c:pt idx="6">
                  <c:v>83.178020191834534</c:v>
                </c:pt>
                <c:pt idx="7">
                  <c:v>113.41155434870647</c:v>
                </c:pt>
                <c:pt idx="8">
                  <c:v>100</c:v>
                </c:pt>
                <c:pt idx="9">
                  <c:v>76.255071207035854</c:v>
                </c:pt>
                <c:pt idx="10">
                  <c:v>95.67009112995521</c:v>
                </c:pt>
                <c:pt idx="11">
                  <c:v>76.755397369162651</c:v>
                </c:pt>
              </c:numCache>
            </c:numRef>
          </c:yVal>
          <c:smooth val="0"/>
          <c:extLst>
            <c:ext xmlns:c16="http://schemas.microsoft.com/office/drawing/2014/chart" uri="{C3380CC4-5D6E-409C-BE32-E72D297353CC}">
              <c16:uniqueId val="{00000003-1F25-4D74-945B-CBFB2C86791C}"/>
            </c:ext>
          </c:extLst>
        </c:ser>
        <c:ser>
          <c:idx val="2"/>
          <c:order val="2"/>
          <c:tx>
            <c:v>B vs C</c:v>
          </c:tx>
          <c:spPr>
            <a:ln w="19050" cap="rnd">
              <a:solidFill>
                <a:schemeClr val="accent3"/>
              </a:solid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0.35460915685505923"/>
                  <c:y val="0.16666666666666666"/>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'Pivot rep days with SMRT only'!$C$184:$N$184</c:f>
              <c:numCache>
                <c:formatCode>0</c:formatCode>
                <c:ptCount val="12"/>
                <c:pt idx="0">
                  <c:v>93.993403393506782</c:v>
                </c:pt>
                <c:pt idx="1">
                  <c:v>109.67528273488007</c:v>
                </c:pt>
                <c:pt idx="3">
                  <c:v>86.97401322580177</c:v>
                </c:pt>
                <c:pt idx="4">
                  <c:v>88.07905982047923</c:v>
                </c:pt>
                <c:pt idx="5">
                  <c:v>85.160974821846807</c:v>
                </c:pt>
                <c:pt idx="6">
                  <c:v>81.865173627712807</c:v>
                </c:pt>
                <c:pt idx="7">
                  <c:v>105.25266785766095</c:v>
                </c:pt>
                <c:pt idx="8">
                  <c:v>100</c:v>
                </c:pt>
                <c:pt idx="9">
                  <c:v>79.108823154857305</c:v>
                </c:pt>
                <c:pt idx="10">
                  <c:v>99.344483830115195</c:v>
                </c:pt>
                <c:pt idx="11">
                  <c:v>77.019275655912082</c:v>
                </c:pt>
              </c:numCache>
            </c:numRef>
          </c:xVal>
          <c:yVal>
            <c:numRef>
              <c:f>'Pivot rep days with SMRT only'!$C$185:$N$185</c:f>
              <c:numCache>
                <c:formatCode>0</c:formatCode>
                <c:ptCount val="12"/>
                <c:pt idx="0">
                  <c:v>92.358084851972066</c:v>
                </c:pt>
                <c:pt idx="1">
                  <c:v>116.5889584373155</c:v>
                </c:pt>
                <c:pt idx="5">
                  <c:v>94.639242831288783</c:v>
                </c:pt>
                <c:pt idx="6">
                  <c:v>83.178020191834534</c:v>
                </c:pt>
                <c:pt idx="7">
                  <c:v>113.41155434870647</c:v>
                </c:pt>
                <c:pt idx="8">
                  <c:v>100</c:v>
                </c:pt>
                <c:pt idx="9">
                  <c:v>76.255071207035854</c:v>
                </c:pt>
                <c:pt idx="10">
                  <c:v>95.67009112995521</c:v>
                </c:pt>
                <c:pt idx="11">
                  <c:v>76.755397369162651</c:v>
                </c:pt>
              </c:numCache>
            </c:numRef>
          </c:yVal>
          <c:smooth val="0"/>
          <c:extLst>
            <c:ext xmlns:c16="http://schemas.microsoft.com/office/drawing/2014/chart" uri="{C3380CC4-5D6E-409C-BE32-E72D297353CC}">
              <c16:uniqueId val="{00000005-1F25-4D74-945B-CBFB2C86791C}"/>
            </c:ext>
          </c:extLst>
        </c:ser>
        <c:dLbls>
          <c:showLegendKey val="0"/>
          <c:showVal val="0"/>
          <c:showCatName val="0"/>
          <c:showSerName val="0"/>
          <c:showPercent val="0"/>
          <c:showBubbleSize val="0"/>
        </c:dLbls>
        <c:axId val="759774792"/>
        <c:axId val="759775512"/>
      </c:scatterChart>
      <c:valAx>
        <c:axId val="759774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75512"/>
        <c:crosses val="autoZero"/>
        <c:crossBetween val="midCat"/>
      </c:valAx>
      <c:valAx>
        <c:axId val="759775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77479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18" Type="http://schemas.openxmlformats.org/officeDocument/2006/relationships/chart" Target="../charts/chart44.xml"/><Relationship Id="rId3" Type="http://schemas.openxmlformats.org/officeDocument/2006/relationships/chart" Target="../charts/chart29.xml"/><Relationship Id="rId7" Type="http://schemas.openxmlformats.org/officeDocument/2006/relationships/chart" Target="../charts/chart33.xml"/><Relationship Id="rId12" Type="http://schemas.openxmlformats.org/officeDocument/2006/relationships/chart" Target="../charts/chart38.xml"/><Relationship Id="rId17" Type="http://schemas.openxmlformats.org/officeDocument/2006/relationships/chart" Target="../charts/chart43.xml"/><Relationship Id="rId2" Type="http://schemas.openxmlformats.org/officeDocument/2006/relationships/chart" Target="../charts/chart28.xml"/><Relationship Id="rId16" Type="http://schemas.openxmlformats.org/officeDocument/2006/relationships/chart" Target="../charts/chart42.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5" Type="http://schemas.openxmlformats.org/officeDocument/2006/relationships/chart" Target="../charts/chart41.xml"/><Relationship Id="rId10" Type="http://schemas.openxmlformats.org/officeDocument/2006/relationships/chart" Target="../charts/chart36.xml"/><Relationship Id="rId19" Type="http://schemas.openxmlformats.org/officeDocument/2006/relationships/chart" Target="../charts/chart45.xml"/><Relationship Id="rId4" Type="http://schemas.openxmlformats.org/officeDocument/2006/relationships/chart" Target="../charts/chart30.xml"/><Relationship Id="rId9" Type="http://schemas.openxmlformats.org/officeDocument/2006/relationships/chart" Target="../charts/chart35.xml"/><Relationship Id="rId14"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image" Target="../media/image1.emf"/><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drawing1.xml><?xml version="1.0" encoding="utf-8"?>
<xdr:wsDr xmlns:xdr="http://schemas.openxmlformats.org/drawingml/2006/spreadsheetDrawing" xmlns:a="http://schemas.openxmlformats.org/drawingml/2006/main">
  <xdr:twoCellAnchor>
    <xdr:from>
      <xdr:col>15</xdr:col>
      <xdr:colOff>292553</xdr:colOff>
      <xdr:row>49</xdr:row>
      <xdr:rowOff>138793</xdr:rowOff>
    </xdr:from>
    <xdr:to>
      <xdr:col>22</xdr:col>
      <xdr:colOff>578304</xdr:colOff>
      <xdr:row>64</xdr:row>
      <xdr:rowOff>24493</xdr:rowOff>
    </xdr:to>
    <xdr:graphicFrame macro="">
      <xdr:nvGraphicFramePr>
        <xdr:cNvPr id="2" name="Chart 1">
          <a:extLst>
            <a:ext uri="{FF2B5EF4-FFF2-40B4-BE49-F238E27FC236}">
              <a16:creationId xmlns:a16="http://schemas.microsoft.com/office/drawing/2014/main" id="{838FA3F5-5D54-4235-AE33-ED2AEBDBC8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196103</xdr:colOff>
      <xdr:row>348</xdr:row>
      <xdr:rowOff>101974</xdr:rowOff>
    </xdr:from>
    <xdr:to>
      <xdr:col>23</xdr:col>
      <xdr:colOff>435429</xdr:colOff>
      <xdr:row>371</xdr:row>
      <xdr:rowOff>95250</xdr:rowOff>
    </xdr:to>
    <xdr:graphicFrame macro="">
      <xdr:nvGraphicFramePr>
        <xdr:cNvPr id="3" name="Chart 2">
          <a:extLst>
            <a:ext uri="{FF2B5EF4-FFF2-40B4-BE49-F238E27FC236}">
              <a16:creationId xmlns:a16="http://schemas.microsoft.com/office/drawing/2014/main" id="{23017860-BCEA-445B-835C-C7A8A332E0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507546</xdr:colOff>
      <xdr:row>300</xdr:row>
      <xdr:rowOff>13608</xdr:rowOff>
    </xdr:from>
    <xdr:to>
      <xdr:col>26</xdr:col>
      <xdr:colOff>341379</xdr:colOff>
      <xdr:row>319</xdr:row>
      <xdr:rowOff>142876</xdr:rowOff>
    </xdr:to>
    <xdr:graphicFrame macro="">
      <xdr:nvGraphicFramePr>
        <xdr:cNvPr id="4" name="Chart 3">
          <a:extLst>
            <a:ext uri="{FF2B5EF4-FFF2-40B4-BE49-F238E27FC236}">
              <a16:creationId xmlns:a16="http://schemas.microsoft.com/office/drawing/2014/main" id="{AB5582C9-470A-4DAB-8AB5-A5210726A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246</xdr:row>
      <xdr:rowOff>0</xdr:rowOff>
    </xdr:from>
    <xdr:to>
      <xdr:col>24</xdr:col>
      <xdr:colOff>443433</xdr:colOff>
      <xdr:row>268</xdr:row>
      <xdr:rowOff>183776</xdr:rowOff>
    </xdr:to>
    <xdr:graphicFrame macro="">
      <xdr:nvGraphicFramePr>
        <xdr:cNvPr id="5" name="Chart 4">
          <a:extLst>
            <a:ext uri="{FF2B5EF4-FFF2-40B4-BE49-F238E27FC236}">
              <a16:creationId xmlns:a16="http://schemas.microsoft.com/office/drawing/2014/main" id="{998F1DA4-6CD7-40DE-A950-4542B9678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197</xdr:row>
      <xdr:rowOff>0</xdr:rowOff>
    </xdr:from>
    <xdr:to>
      <xdr:col>25</xdr:col>
      <xdr:colOff>443433</xdr:colOff>
      <xdr:row>219</xdr:row>
      <xdr:rowOff>183776</xdr:rowOff>
    </xdr:to>
    <xdr:graphicFrame macro="">
      <xdr:nvGraphicFramePr>
        <xdr:cNvPr id="6" name="Chart 5">
          <a:extLst>
            <a:ext uri="{FF2B5EF4-FFF2-40B4-BE49-F238E27FC236}">
              <a16:creationId xmlns:a16="http://schemas.microsoft.com/office/drawing/2014/main" id="{D92E1F3B-CC2B-4F96-B690-7DF203581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81642</xdr:colOff>
      <xdr:row>146</xdr:row>
      <xdr:rowOff>13607</xdr:rowOff>
    </xdr:from>
    <xdr:to>
      <xdr:col>24</xdr:col>
      <xdr:colOff>525075</xdr:colOff>
      <xdr:row>169</xdr:row>
      <xdr:rowOff>6883</xdr:rowOff>
    </xdr:to>
    <xdr:graphicFrame macro="">
      <xdr:nvGraphicFramePr>
        <xdr:cNvPr id="7" name="Chart 6">
          <a:extLst>
            <a:ext uri="{FF2B5EF4-FFF2-40B4-BE49-F238E27FC236}">
              <a16:creationId xmlns:a16="http://schemas.microsoft.com/office/drawing/2014/main" id="{9403E949-DAF7-4643-95C2-24CFC1564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143274</xdr:colOff>
      <xdr:row>117</xdr:row>
      <xdr:rowOff>156082</xdr:rowOff>
    </xdr:from>
    <xdr:to>
      <xdr:col>27</xdr:col>
      <xdr:colOff>481853</xdr:colOff>
      <xdr:row>137</xdr:row>
      <xdr:rowOff>74119</xdr:rowOff>
    </xdr:to>
    <xdr:graphicFrame macro="">
      <xdr:nvGraphicFramePr>
        <xdr:cNvPr id="8" name="Chart 7">
          <a:extLst>
            <a:ext uri="{FF2B5EF4-FFF2-40B4-BE49-F238E27FC236}">
              <a16:creationId xmlns:a16="http://schemas.microsoft.com/office/drawing/2014/main" id="{268D1A5B-B668-4800-AE88-D944763E1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367393</xdr:colOff>
      <xdr:row>94</xdr:row>
      <xdr:rowOff>40821</xdr:rowOff>
    </xdr:from>
    <xdr:to>
      <xdr:col>28</xdr:col>
      <xdr:colOff>198504</xdr:colOff>
      <xdr:row>117</xdr:row>
      <xdr:rowOff>34097</xdr:rowOff>
    </xdr:to>
    <xdr:graphicFrame macro="">
      <xdr:nvGraphicFramePr>
        <xdr:cNvPr id="9" name="Chart 8">
          <a:extLst>
            <a:ext uri="{FF2B5EF4-FFF2-40B4-BE49-F238E27FC236}">
              <a16:creationId xmlns:a16="http://schemas.microsoft.com/office/drawing/2014/main" id="{4A6276CF-0BE6-46FB-B18A-5763D8E81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700767</xdr:colOff>
      <xdr:row>165</xdr:row>
      <xdr:rowOff>179614</xdr:rowOff>
    </xdr:from>
    <xdr:to>
      <xdr:col>22</xdr:col>
      <xdr:colOff>170088</xdr:colOff>
      <xdr:row>180</xdr:row>
      <xdr:rowOff>65314</xdr:rowOff>
    </xdr:to>
    <xdr:graphicFrame macro="">
      <xdr:nvGraphicFramePr>
        <xdr:cNvPr id="10" name="Chart 9">
          <a:extLst>
            <a:ext uri="{FF2B5EF4-FFF2-40B4-BE49-F238E27FC236}">
              <a16:creationId xmlns:a16="http://schemas.microsoft.com/office/drawing/2014/main" id="{F3E87F52-419B-4F52-995C-577938625B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23</xdr:col>
      <xdr:colOff>0</xdr:colOff>
      <xdr:row>173</xdr:row>
      <xdr:rowOff>0</xdr:rowOff>
    </xdr:from>
    <xdr:to>
      <xdr:col>30</xdr:col>
      <xdr:colOff>278946</xdr:colOff>
      <xdr:row>187</xdr:row>
      <xdr:rowOff>76200</xdr:rowOff>
    </xdr:to>
    <xdr:graphicFrame macro="">
      <xdr:nvGraphicFramePr>
        <xdr:cNvPr id="11" name="Chart 10">
          <a:extLst>
            <a:ext uri="{FF2B5EF4-FFF2-40B4-BE49-F238E27FC236}">
              <a16:creationId xmlns:a16="http://schemas.microsoft.com/office/drawing/2014/main" id="{397D5CA9-10A7-44CD-B26C-CD00ACD17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34016</xdr:colOff>
      <xdr:row>402</xdr:row>
      <xdr:rowOff>111578</xdr:rowOff>
    </xdr:from>
    <xdr:to>
      <xdr:col>22</xdr:col>
      <xdr:colOff>319766</xdr:colOff>
      <xdr:row>416</xdr:row>
      <xdr:rowOff>187778</xdr:rowOff>
    </xdr:to>
    <xdr:graphicFrame macro="">
      <xdr:nvGraphicFramePr>
        <xdr:cNvPr id="12" name="Chart 11">
          <a:extLst>
            <a:ext uri="{FF2B5EF4-FFF2-40B4-BE49-F238E27FC236}">
              <a16:creationId xmlns:a16="http://schemas.microsoft.com/office/drawing/2014/main" id="{E43C6599-D57F-49A0-8FA5-D9CFE376F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23</xdr:col>
      <xdr:colOff>74839</xdr:colOff>
      <xdr:row>402</xdr:row>
      <xdr:rowOff>84365</xdr:rowOff>
    </xdr:from>
    <xdr:to>
      <xdr:col>30</xdr:col>
      <xdr:colOff>360589</xdr:colOff>
      <xdr:row>416</xdr:row>
      <xdr:rowOff>160565</xdr:rowOff>
    </xdr:to>
    <xdr:graphicFrame macro="">
      <xdr:nvGraphicFramePr>
        <xdr:cNvPr id="13" name="Chart 12">
          <a:extLst>
            <a:ext uri="{FF2B5EF4-FFF2-40B4-BE49-F238E27FC236}">
              <a16:creationId xmlns:a16="http://schemas.microsoft.com/office/drawing/2014/main" id="{A7BF124B-EA3A-4995-81DA-5305516618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15</xdr:col>
      <xdr:colOff>292553</xdr:colOff>
      <xdr:row>49</xdr:row>
      <xdr:rowOff>138793</xdr:rowOff>
    </xdr:from>
    <xdr:to>
      <xdr:col>22</xdr:col>
      <xdr:colOff>578304</xdr:colOff>
      <xdr:row>64</xdr:row>
      <xdr:rowOff>24493</xdr:rowOff>
    </xdr:to>
    <xdr:graphicFrame macro="">
      <xdr:nvGraphicFramePr>
        <xdr:cNvPr id="2" name="Chart 1">
          <a:extLst>
            <a:ext uri="{FF2B5EF4-FFF2-40B4-BE49-F238E27FC236}">
              <a16:creationId xmlns:a16="http://schemas.microsoft.com/office/drawing/2014/main" id="{DA849E79-B72C-40F9-A446-D8375BC19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196103</xdr:colOff>
      <xdr:row>359</xdr:row>
      <xdr:rowOff>101974</xdr:rowOff>
    </xdr:from>
    <xdr:to>
      <xdr:col>23</xdr:col>
      <xdr:colOff>435429</xdr:colOff>
      <xdr:row>382</xdr:row>
      <xdr:rowOff>95250</xdr:rowOff>
    </xdr:to>
    <xdr:graphicFrame macro="">
      <xdr:nvGraphicFramePr>
        <xdr:cNvPr id="3" name="Chart 2">
          <a:extLst>
            <a:ext uri="{FF2B5EF4-FFF2-40B4-BE49-F238E27FC236}">
              <a16:creationId xmlns:a16="http://schemas.microsoft.com/office/drawing/2014/main" id="{88F2352B-3CB7-45A8-A45A-0EFADCA2B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81642</xdr:colOff>
      <xdr:row>304</xdr:row>
      <xdr:rowOff>244929</xdr:rowOff>
    </xdr:from>
    <xdr:to>
      <xdr:col>24</xdr:col>
      <xdr:colOff>525075</xdr:colOff>
      <xdr:row>327</xdr:row>
      <xdr:rowOff>156562</xdr:rowOff>
    </xdr:to>
    <xdr:graphicFrame macro="">
      <xdr:nvGraphicFramePr>
        <xdr:cNvPr id="4" name="Chart 3">
          <a:extLst>
            <a:ext uri="{FF2B5EF4-FFF2-40B4-BE49-F238E27FC236}">
              <a16:creationId xmlns:a16="http://schemas.microsoft.com/office/drawing/2014/main" id="{407ABB56-9CA5-4082-8929-A76E8269F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78442</xdr:colOff>
      <xdr:row>262</xdr:row>
      <xdr:rowOff>33618</xdr:rowOff>
    </xdr:from>
    <xdr:to>
      <xdr:col>24</xdr:col>
      <xdr:colOff>521875</xdr:colOff>
      <xdr:row>285</xdr:row>
      <xdr:rowOff>26894</xdr:rowOff>
    </xdr:to>
    <xdr:graphicFrame macro="">
      <xdr:nvGraphicFramePr>
        <xdr:cNvPr id="5" name="Chart 4">
          <a:extLst>
            <a:ext uri="{FF2B5EF4-FFF2-40B4-BE49-F238E27FC236}">
              <a16:creationId xmlns:a16="http://schemas.microsoft.com/office/drawing/2014/main" id="{33ED6B88-7CBC-4534-BD69-E231DB4C2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208</xdr:row>
      <xdr:rowOff>0</xdr:rowOff>
    </xdr:from>
    <xdr:to>
      <xdr:col>25</xdr:col>
      <xdr:colOff>443433</xdr:colOff>
      <xdr:row>230</xdr:row>
      <xdr:rowOff>183776</xdr:rowOff>
    </xdr:to>
    <xdr:graphicFrame macro="">
      <xdr:nvGraphicFramePr>
        <xdr:cNvPr id="6" name="Chart 5">
          <a:extLst>
            <a:ext uri="{FF2B5EF4-FFF2-40B4-BE49-F238E27FC236}">
              <a16:creationId xmlns:a16="http://schemas.microsoft.com/office/drawing/2014/main" id="{D4CE3A4A-8FFF-4B3F-84BC-27D0DB886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81642</xdr:colOff>
      <xdr:row>157</xdr:row>
      <xdr:rowOff>13607</xdr:rowOff>
    </xdr:from>
    <xdr:to>
      <xdr:col>24</xdr:col>
      <xdr:colOff>525075</xdr:colOff>
      <xdr:row>180</xdr:row>
      <xdr:rowOff>6883</xdr:rowOff>
    </xdr:to>
    <xdr:graphicFrame macro="">
      <xdr:nvGraphicFramePr>
        <xdr:cNvPr id="7" name="Chart 6">
          <a:extLst>
            <a:ext uri="{FF2B5EF4-FFF2-40B4-BE49-F238E27FC236}">
              <a16:creationId xmlns:a16="http://schemas.microsoft.com/office/drawing/2014/main" id="{6FADCEBC-437F-4B09-ADFA-D0EA1D1497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143274</xdr:colOff>
      <xdr:row>117</xdr:row>
      <xdr:rowOff>156082</xdr:rowOff>
    </xdr:from>
    <xdr:to>
      <xdr:col>27</xdr:col>
      <xdr:colOff>481853</xdr:colOff>
      <xdr:row>137</xdr:row>
      <xdr:rowOff>74119</xdr:rowOff>
    </xdr:to>
    <xdr:graphicFrame macro="">
      <xdr:nvGraphicFramePr>
        <xdr:cNvPr id="8" name="Chart 7">
          <a:extLst>
            <a:ext uri="{FF2B5EF4-FFF2-40B4-BE49-F238E27FC236}">
              <a16:creationId xmlns:a16="http://schemas.microsoft.com/office/drawing/2014/main" id="{E71B6F38-4083-400D-9246-0B916C769B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367393</xdr:colOff>
      <xdr:row>94</xdr:row>
      <xdr:rowOff>40821</xdr:rowOff>
    </xdr:from>
    <xdr:to>
      <xdr:col>28</xdr:col>
      <xdr:colOff>198504</xdr:colOff>
      <xdr:row>117</xdr:row>
      <xdr:rowOff>34097</xdr:rowOff>
    </xdr:to>
    <xdr:graphicFrame macro="">
      <xdr:nvGraphicFramePr>
        <xdr:cNvPr id="9" name="Chart 8">
          <a:extLst>
            <a:ext uri="{FF2B5EF4-FFF2-40B4-BE49-F238E27FC236}">
              <a16:creationId xmlns:a16="http://schemas.microsoft.com/office/drawing/2014/main" id="{3CA39AFD-9AC8-4C04-AA11-005AD30D4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34017</xdr:colOff>
      <xdr:row>181</xdr:row>
      <xdr:rowOff>84364</xdr:rowOff>
    </xdr:from>
    <xdr:to>
      <xdr:col>28</xdr:col>
      <xdr:colOff>312963</xdr:colOff>
      <xdr:row>195</xdr:row>
      <xdr:rowOff>160564</xdr:rowOff>
    </xdr:to>
    <xdr:graphicFrame macro="">
      <xdr:nvGraphicFramePr>
        <xdr:cNvPr id="10" name="Chart 9">
          <a:extLst>
            <a:ext uri="{FF2B5EF4-FFF2-40B4-BE49-F238E27FC236}">
              <a16:creationId xmlns:a16="http://schemas.microsoft.com/office/drawing/2014/main" id="{A1797220-2E95-43F8-9E1E-4E5007875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389283</xdr:colOff>
      <xdr:row>432</xdr:row>
      <xdr:rowOff>74544</xdr:rowOff>
    </xdr:from>
    <xdr:to>
      <xdr:col>8</xdr:col>
      <xdr:colOff>51940</xdr:colOff>
      <xdr:row>451</xdr:row>
      <xdr:rowOff>3840</xdr:rowOff>
    </xdr:to>
    <xdr:graphicFrame macro="">
      <xdr:nvGraphicFramePr>
        <xdr:cNvPr id="11" name="Chart 10">
          <a:extLst>
            <a:ext uri="{FF2B5EF4-FFF2-40B4-BE49-F238E27FC236}">
              <a16:creationId xmlns:a16="http://schemas.microsoft.com/office/drawing/2014/main" id="{212DA7F7-FD17-4D38-BEC0-C7DAFF581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468</xdr:row>
      <xdr:rowOff>0</xdr:rowOff>
    </xdr:from>
    <xdr:to>
      <xdr:col>7</xdr:col>
      <xdr:colOff>615157</xdr:colOff>
      <xdr:row>486</xdr:row>
      <xdr:rowOff>119796</xdr:rowOff>
    </xdr:to>
    <xdr:graphicFrame macro="">
      <xdr:nvGraphicFramePr>
        <xdr:cNvPr id="12" name="Chart 11">
          <a:extLst>
            <a:ext uri="{FF2B5EF4-FFF2-40B4-BE49-F238E27FC236}">
              <a16:creationId xmlns:a16="http://schemas.microsoft.com/office/drawing/2014/main" id="{A51D4583-358D-49E2-AEFA-A957301A8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744682</xdr:colOff>
      <xdr:row>421</xdr:row>
      <xdr:rowOff>65810</xdr:rowOff>
    </xdr:from>
    <xdr:to>
      <xdr:col>22</xdr:col>
      <xdr:colOff>259773</xdr:colOff>
      <xdr:row>434</xdr:row>
      <xdr:rowOff>90055</xdr:rowOff>
    </xdr:to>
    <xdr:graphicFrame macro="">
      <xdr:nvGraphicFramePr>
        <xdr:cNvPr id="13" name="Chart 12">
          <a:extLst>
            <a:ext uri="{FF2B5EF4-FFF2-40B4-BE49-F238E27FC236}">
              <a16:creationId xmlns:a16="http://schemas.microsoft.com/office/drawing/2014/main" id="{6225BB15-ADD6-4B9E-A391-53694CA77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69273</xdr:colOff>
      <xdr:row>281</xdr:row>
      <xdr:rowOff>135083</xdr:rowOff>
    </xdr:from>
    <xdr:to>
      <xdr:col>28</xdr:col>
      <xdr:colOff>398318</xdr:colOff>
      <xdr:row>296</xdr:row>
      <xdr:rowOff>20783</xdr:rowOff>
    </xdr:to>
    <xdr:graphicFrame macro="">
      <xdr:nvGraphicFramePr>
        <xdr:cNvPr id="14" name="Chart 13">
          <a:extLst>
            <a:ext uri="{FF2B5EF4-FFF2-40B4-BE49-F238E27FC236}">
              <a16:creationId xmlns:a16="http://schemas.microsoft.com/office/drawing/2014/main" id="{8B8E9926-7054-4F84-BF3B-C43C5D09C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20</xdr:col>
      <xdr:colOff>387803</xdr:colOff>
      <xdr:row>386</xdr:row>
      <xdr:rowOff>125186</xdr:rowOff>
    </xdr:from>
    <xdr:to>
      <xdr:col>28</xdr:col>
      <xdr:colOff>61231</xdr:colOff>
      <xdr:row>399</xdr:row>
      <xdr:rowOff>378279</xdr:rowOff>
    </xdr:to>
    <xdr:graphicFrame macro="">
      <xdr:nvGraphicFramePr>
        <xdr:cNvPr id="15" name="Chart 14">
          <a:extLst>
            <a:ext uri="{FF2B5EF4-FFF2-40B4-BE49-F238E27FC236}">
              <a16:creationId xmlns:a16="http://schemas.microsoft.com/office/drawing/2014/main" id="{FB848D15-781B-4444-98EA-30F1920F98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20</xdr:col>
      <xdr:colOff>586962</xdr:colOff>
      <xdr:row>50</xdr:row>
      <xdr:rowOff>17565</xdr:rowOff>
    </xdr:from>
    <xdr:to>
      <xdr:col>28</xdr:col>
      <xdr:colOff>266577</xdr:colOff>
      <xdr:row>64</xdr:row>
      <xdr:rowOff>93765</xdr:rowOff>
    </xdr:to>
    <xdr:graphicFrame macro="">
      <xdr:nvGraphicFramePr>
        <xdr:cNvPr id="2" name="Chart 1">
          <a:extLst>
            <a:ext uri="{FF2B5EF4-FFF2-40B4-BE49-F238E27FC236}">
              <a16:creationId xmlns:a16="http://schemas.microsoft.com/office/drawing/2014/main" id="{9E8BB8C0-E4FB-40DE-AAFA-D8F590BAE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196103</xdr:colOff>
      <xdr:row>359</xdr:row>
      <xdr:rowOff>101974</xdr:rowOff>
    </xdr:from>
    <xdr:to>
      <xdr:col>23</xdr:col>
      <xdr:colOff>435429</xdr:colOff>
      <xdr:row>382</xdr:row>
      <xdr:rowOff>95250</xdr:rowOff>
    </xdr:to>
    <xdr:graphicFrame macro="">
      <xdr:nvGraphicFramePr>
        <xdr:cNvPr id="3" name="Chart 2">
          <a:extLst>
            <a:ext uri="{FF2B5EF4-FFF2-40B4-BE49-F238E27FC236}">
              <a16:creationId xmlns:a16="http://schemas.microsoft.com/office/drawing/2014/main" id="{AC88293E-832B-40F0-A6C3-5E911A7C7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81642</xdr:colOff>
      <xdr:row>304</xdr:row>
      <xdr:rowOff>244929</xdr:rowOff>
    </xdr:from>
    <xdr:to>
      <xdr:col>24</xdr:col>
      <xdr:colOff>525075</xdr:colOff>
      <xdr:row>327</xdr:row>
      <xdr:rowOff>156562</xdr:rowOff>
    </xdr:to>
    <xdr:graphicFrame macro="">
      <xdr:nvGraphicFramePr>
        <xdr:cNvPr id="4" name="Chart 3">
          <a:extLst>
            <a:ext uri="{FF2B5EF4-FFF2-40B4-BE49-F238E27FC236}">
              <a16:creationId xmlns:a16="http://schemas.microsoft.com/office/drawing/2014/main" id="{B15E4227-BFCA-40A8-921B-475ED15BD2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78442</xdr:colOff>
      <xdr:row>262</xdr:row>
      <xdr:rowOff>33618</xdr:rowOff>
    </xdr:from>
    <xdr:to>
      <xdr:col>24</xdr:col>
      <xdr:colOff>521875</xdr:colOff>
      <xdr:row>285</xdr:row>
      <xdr:rowOff>26894</xdr:rowOff>
    </xdr:to>
    <xdr:graphicFrame macro="">
      <xdr:nvGraphicFramePr>
        <xdr:cNvPr id="5" name="Chart 4">
          <a:extLst>
            <a:ext uri="{FF2B5EF4-FFF2-40B4-BE49-F238E27FC236}">
              <a16:creationId xmlns:a16="http://schemas.microsoft.com/office/drawing/2014/main" id="{AA7059E1-7BA7-4100-9F22-3B6108D911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208</xdr:row>
      <xdr:rowOff>0</xdr:rowOff>
    </xdr:from>
    <xdr:to>
      <xdr:col>25</xdr:col>
      <xdr:colOff>443433</xdr:colOff>
      <xdr:row>230</xdr:row>
      <xdr:rowOff>183776</xdr:rowOff>
    </xdr:to>
    <xdr:graphicFrame macro="">
      <xdr:nvGraphicFramePr>
        <xdr:cNvPr id="6" name="Chart 5">
          <a:extLst>
            <a:ext uri="{FF2B5EF4-FFF2-40B4-BE49-F238E27FC236}">
              <a16:creationId xmlns:a16="http://schemas.microsoft.com/office/drawing/2014/main" id="{BA4C53DA-EBEA-4CCE-868A-9F9766C43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81642</xdr:colOff>
      <xdr:row>157</xdr:row>
      <xdr:rowOff>13607</xdr:rowOff>
    </xdr:from>
    <xdr:to>
      <xdr:col>24</xdr:col>
      <xdr:colOff>525075</xdr:colOff>
      <xdr:row>180</xdr:row>
      <xdr:rowOff>6883</xdr:rowOff>
    </xdr:to>
    <xdr:graphicFrame macro="">
      <xdr:nvGraphicFramePr>
        <xdr:cNvPr id="7" name="Chart 6">
          <a:extLst>
            <a:ext uri="{FF2B5EF4-FFF2-40B4-BE49-F238E27FC236}">
              <a16:creationId xmlns:a16="http://schemas.microsoft.com/office/drawing/2014/main" id="{70944AE2-831E-4F66-9C40-5592F8AFF8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143274</xdr:colOff>
      <xdr:row>117</xdr:row>
      <xdr:rowOff>156082</xdr:rowOff>
    </xdr:from>
    <xdr:to>
      <xdr:col>27</xdr:col>
      <xdr:colOff>481853</xdr:colOff>
      <xdr:row>137</xdr:row>
      <xdr:rowOff>74119</xdr:rowOff>
    </xdr:to>
    <xdr:graphicFrame macro="">
      <xdr:nvGraphicFramePr>
        <xdr:cNvPr id="8" name="Chart 7">
          <a:extLst>
            <a:ext uri="{FF2B5EF4-FFF2-40B4-BE49-F238E27FC236}">
              <a16:creationId xmlns:a16="http://schemas.microsoft.com/office/drawing/2014/main" id="{00093F17-BCE1-41EA-82C0-38BD46CE9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367393</xdr:colOff>
      <xdr:row>94</xdr:row>
      <xdr:rowOff>40821</xdr:rowOff>
    </xdr:from>
    <xdr:to>
      <xdr:col>28</xdr:col>
      <xdr:colOff>198504</xdr:colOff>
      <xdr:row>117</xdr:row>
      <xdr:rowOff>34097</xdr:rowOff>
    </xdr:to>
    <xdr:graphicFrame macro="">
      <xdr:nvGraphicFramePr>
        <xdr:cNvPr id="9" name="Chart 8">
          <a:extLst>
            <a:ext uri="{FF2B5EF4-FFF2-40B4-BE49-F238E27FC236}">
              <a16:creationId xmlns:a16="http://schemas.microsoft.com/office/drawing/2014/main" id="{81636CC1-A12D-4C12-8EE7-749A1B5E9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34017</xdr:colOff>
      <xdr:row>181</xdr:row>
      <xdr:rowOff>84364</xdr:rowOff>
    </xdr:from>
    <xdr:to>
      <xdr:col>28</xdr:col>
      <xdr:colOff>312963</xdr:colOff>
      <xdr:row>195</xdr:row>
      <xdr:rowOff>160564</xdr:rowOff>
    </xdr:to>
    <xdr:graphicFrame macro="">
      <xdr:nvGraphicFramePr>
        <xdr:cNvPr id="10" name="Chart 9">
          <a:extLst>
            <a:ext uri="{FF2B5EF4-FFF2-40B4-BE49-F238E27FC236}">
              <a16:creationId xmlns:a16="http://schemas.microsoft.com/office/drawing/2014/main" id="{FA938CA4-E8CD-4A9C-A152-6172149CE6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389283</xdr:colOff>
      <xdr:row>432</xdr:row>
      <xdr:rowOff>74544</xdr:rowOff>
    </xdr:from>
    <xdr:to>
      <xdr:col>8</xdr:col>
      <xdr:colOff>51940</xdr:colOff>
      <xdr:row>451</xdr:row>
      <xdr:rowOff>3840</xdr:rowOff>
    </xdr:to>
    <xdr:graphicFrame macro="">
      <xdr:nvGraphicFramePr>
        <xdr:cNvPr id="11" name="Chart 10">
          <a:extLst>
            <a:ext uri="{FF2B5EF4-FFF2-40B4-BE49-F238E27FC236}">
              <a16:creationId xmlns:a16="http://schemas.microsoft.com/office/drawing/2014/main" id="{806F39D7-BCB7-48D1-BE8A-2C1035C47C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468</xdr:row>
      <xdr:rowOff>0</xdr:rowOff>
    </xdr:from>
    <xdr:to>
      <xdr:col>7</xdr:col>
      <xdr:colOff>615157</xdr:colOff>
      <xdr:row>486</xdr:row>
      <xdr:rowOff>119796</xdr:rowOff>
    </xdr:to>
    <xdr:graphicFrame macro="">
      <xdr:nvGraphicFramePr>
        <xdr:cNvPr id="12" name="Chart 11">
          <a:extLst>
            <a:ext uri="{FF2B5EF4-FFF2-40B4-BE49-F238E27FC236}">
              <a16:creationId xmlns:a16="http://schemas.microsoft.com/office/drawing/2014/main" id="{FA246409-CDD1-4C93-A187-633B49734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14</xdr:col>
      <xdr:colOff>744682</xdr:colOff>
      <xdr:row>421</xdr:row>
      <xdr:rowOff>65810</xdr:rowOff>
    </xdr:from>
    <xdr:to>
      <xdr:col>22</xdr:col>
      <xdr:colOff>259773</xdr:colOff>
      <xdr:row>434</xdr:row>
      <xdr:rowOff>90055</xdr:rowOff>
    </xdr:to>
    <xdr:graphicFrame macro="">
      <xdr:nvGraphicFramePr>
        <xdr:cNvPr id="13" name="Chart 12">
          <a:extLst>
            <a:ext uri="{FF2B5EF4-FFF2-40B4-BE49-F238E27FC236}">
              <a16:creationId xmlns:a16="http://schemas.microsoft.com/office/drawing/2014/main" id="{2EA71892-6214-4C94-A1AE-49937749CC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69273</xdr:colOff>
      <xdr:row>281</xdr:row>
      <xdr:rowOff>135083</xdr:rowOff>
    </xdr:from>
    <xdr:to>
      <xdr:col>28</xdr:col>
      <xdr:colOff>398318</xdr:colOff>
      <xdr:row>296</xdr:row>
      <xdr:rowOff>20783</xdr:rowOff>
    </xdr:to>
    <xdr:graphicFrame macro="">
      <xdr:nvGraphicFramePr>
        <xdr:cNvPr id="14" name="Chart 13">
          <a:extLst>
            <a:ext uri="{FF2B5EF4-FFF2-40B4-BE49-F238E27FC236}">
              <a16:creationId xmlns:a16="http://schemas.microsoft.com/office/drawing/2014/main" id="{DFACD31E-11C6-4B0B-96AC-1EBCD3E6F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93393</xdr:colOff>
      <xdr:row>391</xdr:row>
      <xdr:rowOff>73231</xdr:rowOff>
    </xdr:from>
    <xdr:to>
      <xdr:col>28</xdr:col>
      <xdr:colOff>372958</xdr:colOff>
      <xdr:row>403</xdr:row>
      <xdr:rowOff>118506</xdr:rowOff>
    </xdr:to>
    <xdr:graphicFrame macro="">
      <xdr:nvGraphicFramePr>
        <xdr:cNvPr id="15" name="Chart 14">
          <a:extLst>
            <a:ext uri="{FF2B5EF4-FFF2-40B4-BE49-F238E27FC236}">
              <a16:creationId xmlns:a16="http://schemas.microsoft.com/office/drawing/2014/main" id="{F728505D-1C25-49B7-B67D-66E5186A5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29</xdr:col>
      <xdr:colOff>311728</xdr:colOff>
      <xdr:row>365</xdr:row>
      <xdr:rowOff>152399</xdr:rowOff>
    </xdr:from>
    <xdr:to>
      <xdr:col>37</xdr:col>
      <xdr:colOff>34637</xdr:colOff>
      <xdr:row>380</xdr:row>
      <xdr:rowOff>38099</xdr:rowOff>
    </xdr:to>
    <xdr:graphicFrame macro="">
      <xdr:nvGraphicFramePr>
        <xdr:cNvPr id="16" name="Chart 15">
          <a:extLst>
            <a:ext uri="{FF2B5EF4-FFF2-40B4-BE49-F238E27FC236}">
              <a16:creationId xmlns:a16="http://schemas.microsoft.com/office/drawing/2014/main" id="{98BF27D2-5B65-0803-F5E7-E905231B500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38</xdr:col>
      <xdr:colOff>0</xdr:colOff>
      <xdr:row>366</xdr:row>
      <xdr:rowOff>0</xdr:rowOff>
    </xdr:from>
    <xdr:to>
      <xdr:col>47</xdr:col>
      <xdr:colOff>108857</xdr:colOff>
      <xdr:row>385</xdr:row>
      <xdr:rowOff>17318</xdr:rowOff>
    </xdr:to>
    <xdr:graphicFrame macro="">
      <xdr:nvGraphicFramePr>
        <xdr:cNvPr id="17" name="Chart 16">
          <a:extLst>
            <a:ext uri="{FF2B5EF4-FFF2-40B4-BE49-F238E27FC236}">
              <a16:creationId xmlns:a16="http://schemas.microsoft.com/office/drawing/2014/main" id="{29867A3D-C960-4B99-B4C7-B78D89B56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38</xdr:col>
      <xdr:colOff>0</xdr:colOff>
      <xdr:row>386</xdr:row>
      <xdr:rowOff>0</xdr:rowOff>
    </xdr:from>
    <xdr:to>
      <xdr:col>47</xdr:col>
      <xdr:colOff>108857</xdr:colOff>
      <xdr:row>402</xdr:row>
      <xdr:rowOff>166997</xdr:rowOff>
    </xdr:to>
    <xdr:graphicFrame macro="">
      <xdr:nvGraphicFramePr>
        <xdr:cNvPr id="18" name="Chart 17">
          <a:extLst>
            <a:ext uri="{FF2B5EF4-FFF2-40B4-BE49-F238E27FC236}">
              <a16:creationId xmlns:a16="http://schemas.microsoft.com/office/drawing/2014/main" id="{9363D39A-5446-4A03-8D13-CB8EC92F0C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37</xdr:col>
      <xdr:colOff>0</xdr:colOff>
      <xdr:row>314</xdr:row>
      <xdr:rowOff>0</xdr:rowOff>
    </xdr:from>
    <xdr:to>
      <xdr:col>46</xdr:col>
      <xdr:colOff>108857</xdr:colOff>
      <xdr:row>333</xdr:row>
      <xdr:rowOff>17318</xdr:rowOff>
    </xdr:to>
    <xdr:graphicFrame macro="">
      <xdr:nvGraphicFramePr>
        <xdr:cNvPr id="19" name="Chart 18">
          <a:extLst>
            <a:ext uri="{FF2B5EF4-FFF2-40B4-BE49-F238E27FC236}">
              <a16:creationId xmlns:a16="http://schemas.microsoft.com/office/drawing/2014/main" id="{C02B7F17-173F-401B-BB20-0D0ACEEA36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32</xdr:col>
      <xdr:colOff>0</xdr:colOff>
      <xdr:row>167</xdr:row>
      <xdr:rowOff>0</xdr:rowOff>
    </xdr:from>
    <xdr:to>
      <xdr:col>41</xdr:col>
      <xdr:colOff>108857</xdr:colOff>
      <xdr:row>186</xdr:row>
      <xdr:rowOff>17318</xdr:rowOff>
    </xdr:to>
    <xdr:graphicFrame macro="">
      <xdr:nvGraphicFramePr>
        <xdr:cNvPr id="20" name="Chart 19">
          <a:extLst>
            <a:ext uri="{FF2B5EF4-FFF2-40B4-BE49-F238E27FC236}">
              <a16:creationId xmlns:a16="http://schemas.microsoft.com/office/drawing/2014/main" id="{4A34E905-EE6F-47D8-8183-9E56173534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514350</xdr:colOff>
      <xdr:row>6</xdr:row>
      <xdr:rowOff>114300</xdr:rowOff>
    </xdr:from>
    <xdr:to>
      <xdr:col>26</xdr:col>
      <xdr:colOff>361950</xdr:colOff>
      <xdr:row>16</xdr:row>
      <xdr:rowOff>95250</xdr:rowOff>
    </xdr:to>
    <xdr:pic>
      <xdr:nvPicPr>
        <xdr:cNvPr id="2" name="Picture 1">
          <a:extLst>
            <a:ext uri="{FF2B5EF4-FFF2-40B4-BE49-F238E27FC236}">
              <a16:creationId xmlns:a16="http://schemas.microsoft.com/office/drawing/2014/main" id="{4F412315-864A-43F3-9160-D9AFB3C422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6850" y="2714625"/>
          <a:ext cx="2895600" cy="193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571500</xdr:colOff>
      <xdr:row>17</xdr:row>
      <xdr:rowOff>52387</xdr:rowOff>
    </xdr:from>
    <xdr:to>
      <xdr:col>28</xdr:col>
      <xdr:colOff>266700</xdr:colOff>
      <xdr:row>31</xdr:row>
      <xdr:rowOff>71437</xdr:rowOff>
    </xdr:to>
    <xdr:graphicFrame macro="">
      <xdr:nvGraphicFramePr>
        <xdr:cNvPr id="3" name="Chart 2">
          <a:extLst>
            <a:ext uri="{FF2B5EF4-FFF2-40B4-BE49-F238E27FC236}">
              <a16:creationId xmlns:a16="http://schemas.microsoft.com/office/drawing/2014/main" id="{66FE7317-4383-463A-8C9B-DB83C5A165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31</xdr:row>
      <xdr:rowOff>128587</xdr:rowOff>
    </xdr:from>
    <xdr:to>
      <xdr:col>28</xdr:col>
      <xdr:colOff>304800</xdr:colOff>
      <xdr:row>37</xdr:row>
      <xdr:rowOff>90487</xdr:rowOff>
    </xdr:to>
    <xdr:graphicFrame macro="">
      <xdr:nvGraphicFramePr>
        <xdr:cNvPr id="4" name="Chart 3">
          <a:extLst>
            <a:ext uri="{FF2B5EF4-FFF2-40B4-BE49-F238E27FC236}">
              <a16:creationId xmlns:a16="http://schemas.microsoft.com/office/drawing/2014/main" id="{24438AFB-2C62-44A6-818D-534DABF00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91937</xdr:colOff>
      <xdr:row>7</xdr:row>
      <xdr:rowOff>63363</xdr:rowOff>
    </xdr:from>
    <xdr:to>
      <xdr:col>36</xdr:col>
      <xdr:colOff>400050</xdr:colOff>
      <xdr:row>21</xdr:row>
      <xdr:rowOff>64605</xdr:rowOff>
    </xdr:to>
    <xdr:graphicFrame macro="">
      <xdr:nvGraphicFramePr>
        <xdr:cNvPr id="5" name="Chart 4">
          <a:extLst>
            <a:ext uri="{FF2B5EF4-FFF2-40B4-BE49-F238E27FC236}">
              <a16:creationId xmlns:a16="http://schemas.microsoft.com/office/drawing/2014/main" id="{F58C0663-B0D2-4AC4-B37D-AFF6DBC71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93180</xdr:colOff>
      <xdr:row>0</xdr:row>
      <xdr:rowOff>57978</xdr:rowOff>
    </xdr:from>
    <xdr:to>
      <xdr:col>36</xdr:col>
      <xdr:colOff>397980</xdr:colOff>
      <xdr:row>7</xdr:row>
      <xdr:rowOff>10353</xdr:rowOff>
    </xdr:to>
    <xdr:graphicFrame macro="">
      <xdr:nvGraphicFramePr>
        <xdr:cNvPr id="6" name="Chart 5">
          <a:extLst>
            <a:ext uri="{FF2B5EF4-FFF2-40B4-BE49-F238E27FC236}">
              <a16:creationId xmlns:a16="http://schemas.microsoft.com/office/drawing/2014/main" id="{551AD0ED-36B1-4595-892D-9B6BC9F54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229720</xdr:colOff>
      <xdr:row>0</xdr:row>
      <xdr:rowOff>0</xdr:rowOff>
    </xdr:from>
    <xdr:to>
      <xdr:col>27</xdr:col>
      <xdr:colOff>565896</xdr:colOff>
      <xdr:row>6</xdr:row>
      <xdr:rowOff>143435</xdr:rowOff>
    </xdr:to>
    <xdr:graphicFrame macro="">
      <xdr:nvGraphicFramePr>
        <xdr:cNvPr id="7" name="Chart 6">
          <a:extLst>
            <a:ext uri="{FF2B5EF4-FFF2-40B4-BE49-F238E27FC236}">
              <a16:creationId xmlns:a16="http://schemas.microsoft.com/office/drawing/2014/main" id="{6CDCC480-2B7D-4CDF-8DCA-34702104D7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continental-my.sharepoint.com/personal/uia03435_contiwan_com/Documents/Desktop/2025_ASTM_Final_Data/2025_06_Data_Files_Used_for_Report_Writing/2025_08_15_ASTM_Study%201%20recalc_Basis.xlsx" TargetMode="External"/><Relationship Id="rId2" Type="http://schemas.microsoft.com/office/2019/04/relationships/externalLinkLongPath" Target="Desktop/2025_ASTM_Final_Data/2025_06_Data_Files_Used_for_Report_Writing/2025_08_15_ASTM_Study%201%20recalc_Basis.xlsx?A1C9E832" TargetMode="External"/><Relationship Id="rId1" Type="http://schemas.openxmlformats.org/officeDocument/2006/relationships/externalLinkPath" Target="file:///\\A1C9E832\2025_08_15_ASTM_Study%201%20recalc_Ba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Anova"/>
      <sheetName val="Charts"/>
      <sheetName val="Sheet2"/>
      <sheetName val="Pivot rep days with SMRT only"/>
      <sheetName val="Pivot reproducibility"/>
      <sheetName val="Sheet9"/>
      <sheetName val="Sheet9_old"/>
      <sheetName val="Reproducibility _Short Table"/>
      <sheetName val="abs µ -reppro per day"/>
      <sheetName val="Study 1 - incl. recalc Basis"/>
      <sheetName val="Table for SRTT 17&quot; and Conti Co"/>
      <sheetName val="Sheet1"/>
      <sheetName val="Study 1 - incl. recalc Basi (2)"/>
      <sheetName val="Sheet3"/>
      <sheetName val="Study 1 - incl. recalc Basi (3)"/>
    </sheetNames>
    <sheetDataSet>
      <sheetData sheetId="0"/>
      <sheetData sheetId="1"/>
      <sheetData sheetId="2"/>
      <sheetData sheetId="3">
        <row r="49">
          <cell r="B49" t="str">
            <v>A</v>
          </cell>
        </row>
      </sheetData>
      <sheetData sheetId="4">
        <row r="49">
          <cell r="B49" t="str">
            <v>A</v>
          </cell>
        </row>
        <row r="94">
          <cell r="B94">
            <v>1</v>
          </cell>
        </row>
        <row r="95">
          <cell r="B95">
            <v>2</v>
          </cell>
        </row>
        <row r="96">
          <cell r="B96">
            <v>3</v>
          </cell>
        </row>
        <row r="97">
          <cell r="B97">
            <v>4</v>
          </cell>
        </row>
        <row r="98">
          <cell r="B98">
            <v>5</v>
          </cell>
        </row>
        <row r="99">
          <cell r="B99">
            <v>6</v>
          </cell>
        </row>
        <row r="100">
          <cell r="B100">
            <v>7</v>
          </cell>
        </row>
        <row r="101">
          <cell r="B101">
            <v>8</v>
          </cell>
        </row>
        <row r="102">
          <cell r="B102">
            <v>9</v>
          </cell>
        </row>
        <row r="103">
          <cell r="B103">
            <v>10</v>
          </cell>
        </row>
        <row r="104">
          <cell r="B104">
            <v>11</v>
          </cell>
        </row>
        <row r="105">
          <cell r="B105">
            <v>12</v>
          </cell>
        </row>
        <row r="106">
          <cell r="B106">
            <v>13</v>
          </cell>
        </row>
        <row r="107">
          <cell r="B107">
            <v>14</v>
          </cell>
        </row>
        <row r="108">
          <cell r="B108">
            <v>15</v>
          </cell>
        </row>
        <row r="109">
          <cell r="B109">
            <v>16</v>
          </cell>
        </row>
        <row r="110">
          <cell r="B110">
            <v>17</v>
          </cell>
        </row>
        <row r="111">
          <cell r="B111">
            <v>18</v>
          </cell>
        </row>
        <row r="112">
          <cell r="B112">
            <v>19</v>
          </cell>
        </row>
        <row r="113">
          <cell r="B113">
            <v>20</v>
          </cell>
        </row>
        <row r="114">
          <cell r="B114">
            <v>21</v>
          </cell>
        </row>
        <row r="115">
          <cell r="B115">
            <v>22</v>
          </cell>
        </row>
        <row r="116">
          <cell r="B116">
            <v>23</v>
          </cell>
        </row>
        <row r="117">
          <cell r="B117">
            <v>24</v>
          </cell>
        </row>
        <row r="118">
          <cell r="B118">
            <v>25</v>
          </cell>
        </row>
        <row r="119">
          <cell r="B119">
            <v>26</v>
          </cell>
        </row>
        <row r="120">
          <cell r="B120">
            <v>27</v>
          </cell>
        </row>
        <row r="121">
          <cell r="B121">
            <v>28</v>
          </cell>
        </row>
        <row r="122">
          <cell r="B122">
            <v>29</v>
          </cell>
        </row>
        <row r="123">
          <cell r="B123">
            <v>30</v>
          </cell>
        </row>
        <row r="124">
          <cell r="B124">
            <v>31</v>
          </cell>
        </row>
        <row r="125">
          <cell r="B125">
            <v>32</v>
          </cell>
        </row>
        <row r="126">
          <cell r="B126">
            <v>33</v>
          </cell>
        </row>
        <row r="127">
          <cell r="B127">
            <v>34</v>
          </cell>
        </row>
        <row r="128">
          <cell r="B128">
            <v>35</v>
          </cell>
        </row>
        <row r="129">
          <cell r="B129">
            <v>36</v>
          </cell>
        </row>
        <row r="158">
          <cell r="B158">
            <v>1</v>
          </cell>
        </row>
        <row r="159">
          <cell r="B159">
            <v>2</v>
          </cell>
        </row>
        <row r="160">
          <cell r="B160">
            <v>3</v>
          </cell>
        </row>
        <row r="161">
          <cell r="B161">
            <v>4</v>
          </cell>
        </row>
        <row r="162">
          <cell r="B162">
            <v>5</v>
          </cell>
        </row>
        <row r="163">
          <cell r="B163">
            <v>6</v>
          </cell>
        </row>
        <row r="164">
          <cell r="B164">
            <v>7</v>
          </cell>
        </row>
        <row r="165">
          <cell r="B165">
            <v>8</v>
          </cell>
        </row>
        <row r="166">
          <cell r="B166">
            <v>9</v>
          </cell>
        </row>
        <row r="167">
          <cell r="B167">
            <v>10</v>
          </cell>
        </row>
        <row r="168">
          <cell r="B168">
            <v>11</v>
          </cell>
        </row>
        <row r="169">
          <cell r="B169">
            <v>12</v>
          </cell>
        </row>
        <row r="170">
          <cell r="B170">
            <v>13</v>
          </cell>
        </row>
        <row r="171">
          <cell r="B171">
            <v>14</v>
          </cell>
        </row>
        <row r="172">
          <cell r="B172">
            <v>15</v>
          </cell>
        </row>
        <row r="173">
          <cell r="B173">
            <v>16</v>
          </cell>
        </row>
        <row r="174">
          <cell r="B174">
            <v>17</v>
          </cell>
        </row>
        <row r="175">
          <cell r="B175">
            <v>18</v>
          </cell>
        </row>
        <row r="176">
          <cell r="B176">
            <v>19</v>
          </cell>
        </row>
        <row r="177">
          <cell r="B177">
            <v>20</v>
          </cell>
        </row>
        <row r="178">
          <cell r="B178">
            <v>21</v>
          </cell>
        </row>
        <row r="179">
          <cell r="B179">
            <v>22</v>
          </cell>
        </row>
        <row r="180">
          <cell r="B180">
            <v>23</v>
          </cell>
        </row>
        <row r="181">
          <cell r="B181">
            <v>24</v>
          </cell>
        </row>
        <row r="182">
          <cell r="B182">
            <v>25</v>
          </cell>
        </row>
        <row r="183">
          <cell r="B183">
            <v>26</v>
          </cell>
        </row>
        <row r="184">
          <cell r="B184">
            <v>27</v>
          </cell>
        </row>
        <row r="185">
          <cell r="B185">
            <v>28</v>
          </cell>
        </row>
        <row r="186">
          <cell r="B186">
            <v>29</v>
          </cell>
        </row>
        <row r="187">
          <cell r="B187">
            <v>30</v>
          </cell>
        </row>
        <row r="188">
          <cell r="B188">
            <v>31</v>
          </cell>
        </row>
        <row r="189">
          <cell r="B189">
            <v>32</v>
          </cell>
        </row>
        <row r="190">
          <cell r="B190">
            <v>33</v>
          </cell>
        </row>
        <row r="191">
          <cell r="B191">
            <v>34</v>
          </cell>
        </row>
        <row r="192">
          <cell r="B192">
            <v>35</v>
          </cell>
        </row>
        <row r="193">
          <cell r="B193">
            <v>36</v>
          </cell>
        </row>
        <row r="209">
          <cell r="B209">
            <v>1</v>
          </cell>
        </row>
        <row r="210">
          <cell r="B210">
            <v>2</v>
          </cell>
        </row>
        <row r="211">
          <cell r="B211">
            <v>3</v>
          </cell>
        </row>
        <row r="212">
          <cell r="B212">
            <v>4</v>
          </cell>
        </row>
        <row r="213">
          <cell r="B213">
            <v>5</v>
          </cell>
        </row>
        <row r="214">
          <cell r="B214">
            <v>6</v>
          </cell>
        </row>
        <row r="215">
          <cell r="B215">
            <v>7</v>
          </cell>
        </row>
        <row r="216">
          <cell r="B216">
            <v>8</v>
          </cell>
        </row>
        <row r="217">
          <cell r="B217">
            <v>9</v>
          </cell>
        </row>
        <row r="218">
          <cell r="B218">
            <v>10</v>
          </cell>
        </row>
        <row r="219">
          <cell r="B219">
            <v>11</v>
          </cell>
        </row>
        <row r="220">
          <cell r="B220">
            <v>12</v>
          </cell>
        </row>
        <row r="221">
          <cell r="B221">
            <v>13</v>
          </cell>
        </row>
        <row r="222">
          <cell r="B222">
            <v>14</v>
          </cell>
        </row>
        <row r="223">
          <cell r="B223">
            <v>15</v>
          </cell>
        </row>
        <row r="224">
          <cell r="B224">
            <v>16</v>
          </cell>
        </row>
        <row r="225">
          <cell r="B225">
            <v>17</v>
          </cell>
        </row>
        <row r="226">
          <cell r="B226">
            <v>18</v>
          </cell>
        </row>
        <row r="227">
          <cell r="B227">
            <v>19</v>
          </cell>
        </row>
        <row r="228">
          <cell r="B228">
            <v>20</v>
          </cell>
        </row>
        <row r="229">
          <cell r="B229">
            <v>21</v>
          </cell>
        </row>
        <row r="230">
          <cell r="B230">
            <v>22</v>
          </cell>
        </row>
        <row r="231">
          <cell r="B231">
            <v>23</v>
          </cell>
        </row>
        <row r="232">
          <cell r="B232">
            <v>24</v>
          </cell>
        </row>
        <row r="233">
          <cell r="B233">
            <v>25</v>
          </cell>
        </row>
        <row r="234">
          <cell r="B234">
            <v>26</v>
          </cell>
        </row>
        <row r="235">
          <cell r="B235">
            <v>27</v>
          </cell>
        </row>
        <row r="236">
          <cell r="B236">
            <v>28</v>
          </cell>
        </row>
        <row r="237">
          <cell r="B237">
            <v>29</v>
          </cell>
        </row>
        <row r="238">
          <cell r="B238">
            <v>30</v>
          </cell>
        </row>
        <row r="239">
          <cell r="B239">
            <v>31</v>
          </cell>
        </row>
        <row r="240">
          <cell r="B240">
            <v>32</v>
          </cell>
        </row>
        <row r="241">
          <cell r="B241">
            <v>33</v>
          </cell>
        </row>
        <row r="242">
          <cell r="B242">
            <v>34</v>
          </cell>
        </row>
        <row r="243">
          <cell r="B243">
            <v>35</v>
          </cell>
        </row>
        <row r="244">
          <cell r="B244">
            <v>36</v>
          </cell>
        </row>
        <row r="258">
          <cell r="B258">
            <v>1</v>
          </cell>
        </row>
        <row r="259">
          <cell r="B259">
            <v>2</v>
          </cell>
        </row>
        <row r="260">
          <cell r="B260">
            <v>3</v>
          </cell>
        </row>
        <row r="261">
          <cell r="B261">
            <v>4</v>
          </cell>
        </row>
        <row r="262">
          <cell r="B262">
            <v>5</v>
          </cell>
        </row>
        <row r="263">
          <cell r="B263">
            <v>6</v>
          </cell>
        </row>
        <row r="264">
          <cell r="B264">
            <v>7</v>
          </cell>
        </row>
        <row r="265">
          <cell r="B265">
            <v>8</v>
          </cell>
        </row>
        <row r="266">
          <cell r="B266">
            <v>9</v>
          </cell>
        </row>
        <row r="267">
          <cell r="B267">
            <v>10</v>
          </cell>
        </row>
        <row r="268">
          <cell r="B268">
            <v>11</v>
          </cell>
        </row>
        <row r="269">
          <cell r="B269">
            <v>12</v>
          </cell>
        </row>
        <row r="270">
          <cell r="B270">
            <v>13</v>
          </cell>
        </row>
        <row r="271">
          <cell r="B271">
            <v>14</v>
          </cell>
        </row>
        <row r="272">
          <cell r="B272">
            <v>15</v>
          </cell>
        </row>
        <row r="273">
          <cell r="B273">
            <v>16</v>
          </cell>
        </row>
        <row r="274">
          <cell r="B274">
            <v>17</v>
          </cell>
        </row>
        <row r="275">
          <cell r="B275">
            <v>18</v>
          </cell>
        </row>
        <row r="276">
          <cell r="B276">
            <v>19</v>
          </cell>
        </row>
        <row r="277">
          <cell r="B277">
            <v>20</v>
          </cell>
        </row>
        <row r="278">
          <cell r="B278">
            <v>21</v>
          </cell>
        </row>
        <row r="279">
          <cell r="B279">
            <v>22</v>
          </cell>
        </row>
        <row r="280">
          <cell r="B280">
            <v>23</v>
          </cell>
        </row>
        <row r="281">
          <cell r="B281">
            <v>24</v>
          </cell>
        </row>
        <row r="282">
          <cell r="B282">
            <v>25</v>
          </cell>
        </row>
        <row r="283">
          <cell r="B283">
            <v>26</v>
          </cell>
        </row>
        <row r="284">
          <cell r="B284">
            <v>27</v>
          </cell>
        </row>
        <row r="285">
          <cell r="B285">
            <v>28</v>
          </cell>
        </row>
        <row r="286">
          <cell r="B286">
            <v>29</v>
          </cell>
        </row>
        <row r="287">
          <cell r="B287">
            <v>30</v>
          </cell>
        </row>
        <row r="288">
          <cell r="B288">
            <v>31</v>
          </cell>
        </row>
        <row r="289">
          <cell r="B289">
            <v>32</v>
          </cell>
        </row>
        <row r="290">
          <cell r="B290">
            <v>33</v>
          </cell>
        </row>
        <row r="291">
          <cell r="B291">
            <v>34</v>
          </cell>
        </row>
        <row r="292">
          <cell r="B292">
            <v>35</v>
          </cell>
        </row>
        <row r="293">
          <cell r="B293">
            <v>36</v>
          </cell>
        </row>
        <row r="307">
          <cell r="B307">
            <v>1</v>
          </cell>
        </row>
        <row r="308">
          <cell r="B308">
            <v>2</v>
          </cell>
        </row>
        <row r="309">
          <cell r="B309">
            <v>3</v>
          </cell>
        </row>
        <row r="310">
          <cell r="B310">
            <v>4</v>
          </cell>
        </row>
        <row r="311">
          <cell r="B311">
            <v>5</v>
          </cell>
        </row>
        <row r="312">
          <cell r="B312">
            <v>6</v>
          </cell>
        </row>
        <row r="313">
          <cell r="B313">
            <v>7</v>
          </cell>
        </row>
        <row r="314">
          <cell r="B314">
            <v>8</v>
          </cell>
        </row>
        <row r="315">
          <cell r="B315">
            <v>9</v>
          </cell>
        </row>
        <row r="316">
          <cell r="B316">
            <v>10</v>
          </cell>
        </row>
        <row r="317">
          <cell r="B317">
            <v>11</v>
          </cell>
        </row>
        <row r="318">
          <cell r="B318">
            <v>12</v>
          </cell>
        </row>
        <row r="319">
          <cell r="B319">
            <v>13</v>
          </cell>
        </row>
        <row r="320">
          <cell r="B320">
            <v>14</v>
          </cell>
        </row>
        <row r="321">
          <cell r="B321">
            <v>15</v>
          </cell>
        </row>
        <row r="322">
          <cell r="B322">
            <v>16</v>
          </cell>
        </row>
        <row r="323">
          <cell r="B323">
            <v>17</v>
          </cell>
        </row>
        <row r="324">
          <cell r="B324">
            <v>18</v>
          </cell>
        </row>
        <row r="325">
          <cell r="B325">
            <v>19</v>
          </cell>
        </row>
        <row r="326">
          <cell r="B326">
            <v>20</v>
          </cell>
        </row>
        <row r="327">
          <cell r="B327">
            <v>21</v>
          </cell>
        </row>
        <row r="328">
          <cell r="B328">
            <v>22</v>
          </cell>
        </row>
        <row r="329">
          <cell r="B329">
            <v>23</v>
          </cell>
        </row>
        <row r="330">
          <cell r="B330">
            <v>24</v>
          </cell>
        </row>
        <row r="331">
          <cell r="B331">
            <v>25</v>
          </cell>
        </row>
        <row r="332">
          <cell r="B332">
            <v>26</v>
          </cell>
        </row>
        <row r="333">
          <cell r="B333">
            <v>27</v>
          </cell>
        </row>
        <row r="334">
          <cell r="B334">
            <v>28</v>
          </cell>
        </row>
        <row r="335">
          <cell r="B335">
            <v>29</v>
          </cell>
        </row>
        <row r="336">
          <cell r="B336">
            <v>30</v>
          </cell>
        </row>
        <row r="337">
          <cell r="B337">
            <v>31</v>
          </cell>
        </row>
        <row r="338">
          <cell r="B338">
            <v>32</v>
          </cell>
        </row>
        <row r="339">
          <cell r="B339">
            <v>33</v>
          </cell>
        </row>
        <row r="340">
          <cell r="B340">
            <v>34</v>
          </cell>
        </row>
        <row r="341">
          <cell r="B341">
            <v>35</v>
          </cell>
        </row>
        <row r="342">
          <cell r="B342">
            <v>36</v>
          </cell>
        </row>
        <row r="356">
          <cell r="B356">
            <v>1</v>
          </cell>
        </row>
        <row r="357">
          <cell r="B357">
            <v>2</v>
          </cell>
        </row>
        <row r="358">
          <cell r="B358">
            <v>3</v>
          </cell>
        </row>
        <row r="359">
          <cell r="B359">
            <v>4</v>
          </cell>
        </row>
        <row r="360">
          <cell r="B360">
            <v>5</v>
          </cell>
        </row>
        <row r="361">
          <cell r="B361">
            <v>6</v>
          </cell>
        </row>
        <row r="362">
          <cell r="B362">
            <v>7</v>
          </cell>
        </row>
        <row r="363">
          <cell r="B363">
            <v>8</v>
          </cell>
        </row>
        <row r="364">
          <cell r="B364">
            <v>9</v>
          </cell>
        </row>
        <row r="365">
          <cell r="B365">
            <v>10</v>
          </cell>
        </row>
        <row r="366">
          <cell r="B366">
            <v>11</v>
          </cell>
        </row>
        <row r="367">
          <cell r="B367">
            <v>12</v>
          </cell>
        </row>
        <row r="368">
          <cell r="B368">
            <v>13</v>
          </cell>
        </row>
        <row r="369">
          <cell r="B369">
            <v>14</v>
          </cell>
        </row>
        <row r="370">
          <cell r="B370">
            <v>15</v>
          </cell>
        </row>
        <row r="371">
          <cell r="B371">
            <v>16</v>
          </cell>
        </row>
        <row r="372">
          <cell r="B372">
            <v>17</v>
          </cell>
        </row>
        <row r="373">
          <cell r="B373">
            <v>18</v>
          </cell>
        </row>
        <row r="374">
          <cell r="B374">
            <v>19</v>
          </cell>
        </row>
        <row r="375">
          <cell r="B375">
            <v>20</v>
          </cell>
        </row>
        <row r="376">
          <cell r="B376">
            <v>21</v>
          </cell>
        </row>
        <row r="377">
          <cell r="B377">
            <v>22</v>
          </cell>
        </row>
        <row r="378">
          <cell r="B378">
            <v>23</v>
          </cell>
        </row>
        <row r="379">
          <cell r="B379">
            <v>24</v>
          </cell>
        </row>
        <row r="380">
          <cell r="B380">
            <v>25</v>
          </cell>
        </row>
        <row r="381">
          <cell r="B381">
            <v>26</v>
          </cell>
        </row>
        <row r="382">
          <cell r="B382">
            <v>27</v>
          </cell>
        </row>
        <row r="383">
          <cell r="B383">
            <v>28</v>
          </cell>
        </row>
        <row r="384">
          <cell r="B384">
            <v>29</v>
          </cell>
        </row>
        <row r="385">
          <cell r="B385">
            <v>30</v>
          </cell>
        </row>
        <row r="386">
          <cell r="B386">
            <v>31</v>
          </cell>
        </row>
        <row r="387">
          <cell r="B387">
            <v>32</v>
          </cell>
        </row>
        <row r="388">
          <cell r="B388">
            <v>33</v>
          </cell>
        </row>
        <row r="389">
          <cell r="B389">
            <v>34</v>
          </cell>
        </row>
        <row r="390">
          <cell r="B390">
            <v>35</v>
          </cell>
        </row>
        <row r="391">
          <cell r="B391">
            <v>36</v>
          </cell>
        </row>
        <row r="422">
          <cell r="B422" t="str">
            <v>V Steel - A</v>
          </cell>
        </row>
        <row r="423">
          <cell r="A423">
            <v>1</v>
          </cell>
          <cell r="B423">
            <v>68.039186706969133</v>
          </cell>
        </row>
        <row r="424">
          <cell r="A424">
            <v>1.03</v>
          </cell>
          <cell r="B424">
            <v>70.080362308178209</v>
          </cell>
        </row>
        <row r="425">
          <cell r="A425">
            <v>1.07</v>
          </cell>
          <cell r="B425">
            <v>72.801929776456973</v>
          </cell>
        </row>
        <row r="426">
          <cell r="A426">
            <v>1.1299999999999999</v>
          </cell>
          <cell r="B426">
            <v>76.884280978875111</v>
          </cell>
        </row>
        <row r="427">
          <cell r="A427">
            <v>1.1599999999999999</v>
          </cell>
          <cell r="B427">
            <v>78.925456580084187</v>
          </cell>
        </row>
        <row r="428">
          <cell r="A428">
            <v>1.21</v>
          </cell>
          <cell r="B428">
            <v>82.327415915432653</v>
          </cell>
        </row>
        <row r="429">
          <cell r="A429">
            <v>1.25</v>
          </cell>
          <cell r="B429">
            <v>85.048983383711416</v>
          </cell>
        </row>
        <row r="430">
          <cell r="A430">
            <v>1.3</v>
          </cell>
          <cell r="B430">
            <v>88.450942719059881</v>
          </cell>
        </row>
        <row r="431">
          <cell r="A431">
            <v>1.34</v>
          </cell>
          <cell r="B431">
            <v>91.172510187338645</v>
          </cell>
        </row>
      </sheetData>
      <sheetData sheetId="5">
        <row r="1">
          <cell r="C1" t="str">
            <v>*14" SRTT</v>
          </cell>
        </row>
      </sheetData>
      <sheetData sheetId="6"/>
      <sheetData sheetId="7"/>
      <sheetData sheetId="8"/>
      <sheetData sheetId="9"/>
      <sheetData sheetId="10"/>
      <sheetData sheetId="11"/>
      <sheetData sheetId="12"/>
      <sheetData sheetId="13"/>
      <sheetData sheetId="14"/>
    </sheetDataSet>
  </externalBook>
</externalLink>
</file>

<file path=xl/pivotCache/_rels/pivotCacheDefinition1.xml.rels><?xml version="1.0" encoding="UTF-8" standalone="yes"?>
<Relationships xmlns="http://schemas.openxmlformats.org/package/2006/relationships"><Relationship Id="rId3" Type="http://schemas.microsoft.com/office/2019/04/relationships/externalLinkLongPath" Target="Desktop/2025_ASTM_Final_Data/2025_06_Data_Files_Used_for_Report_Writing/2025_08_15_ASTM_Study%201%20recalc_Basis.xlsx?A1C9E832" TargetMode="External"/><Relationship Id="rId2" Type="http://schemas.openxmlformats.org/officeDocument/2006/relationships/externalLinkPath" Target="file:///\\A1C9E832\2025_08_15_ASTM_Study%201%20recalc_Basis.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ese, Klaus" refreshedDate="45898.61385833333" createdVersion="8" refreshedVersion="8" minRefreshableVersion="3" recordCount="570" xr:uid="{3DC784EB-69B9-42E3-81F9-D8A708C3AE1E}">
  <cacheSource type="worksheet">
    <worksheetSource ref="A2:LX572" sheet="Study 1 - incl. recalc Basis" r:id="rId2"/>
  </cacheSource>
  <cacheFields count="336">
    <cacheField name="Location" numFmtId="0">
      <sharedItems count="3">
        <s v="A"/>
        <s v="B"/>
        <s v="C"/>
      </sharedItems>
    </cacheField>
    <cacheField name="Ambient Temperature ˚C" numFmtId="164">
      <sharedItems containsSemiMixedTypes="0" containsString="0" containsNumber="1" minValue="-21.666666666666668" maxValue="-2.7777777777777777"/>
    </cacheField>
    <cacheField name="Surface Temperature ˚C" numFmtId="164">
      <sharedItems containsSemiMixedTypes="0" containsString="0" containsNumber="1" minValue="-15" maxValue="-3.9"/>
    </cacheField>
    <cacheField name="Tiresize" numFmtId="0">
      <sharedItems/>
    </cacheField>
    <cacheField name="Batch" numFmtId="0">
      <sharedItems count="13">
        <s v="14&quot; SRTT"/>
        <s v="Primary 16&quot;"/>
        <s v="200 mile 16&quot;_C1"/>
        <s v="200 mile 16&quot;_C2"/>
        <s v="200 mile 16&quot;_C3"/>
        <s v="New 16&quot; Ardmore"/>
        <s v="17&quot; SRTT Winter"/>
        <s v="Conti Control"/>
        <s v="3PMSF LT"/>
        <s v="17&quot; SRTT Winter with Spins"/>
        <s v="Vsteel"/>
        <s v="Primacy"/>
        <s v="TIGER PAW 16&quot;"/>
      </sharedItems>
    </cacheField>
    <cacheField name="Serial Number" numFmtId="0">
      <sharedItems/>
    </cacheField>
    <cacheField name="Load (lbs)" numFmtId="0">
      <sharedItems containsSemiMixedTypes="0" containsString="0" containsNumber="1" containsInteger="1" minValue="1031" maxValue="1502"/>
    </cacheField>
    <cacheField name="Pressure (psi)" numFmtId="0">
      <sharedItems containsSemiMixedTypes="0" containsString="0" containsNumber="1" containsInteger="1" minValue="35" maxValue="51"/>
    </cacheField>
    <cacheField name="Dot" numFmtId="0">
      <sharedItems containsBlank="1" containsMixedTypes="1" containsNumber="1" containsInteger="1" minValue="3324" maxValue="3424"/>
    </cacheField>
    <cacheField name="Date" numFmtId="14">
      <sharedItems containsSemiMixedTypes="0" containsNonDate="0" containsDate="1" containsString="0" minDate="2025-01-08T00:00:00" maxDate="2025-03-24T00:00:00"/>
    </cacheField>
    <cacheField name="3.2 kph to 1.5 seconds coefficient (time range)" numFmtId="165">
      <sharedItems containsMixedTypes="1" containsNumber="1" minValue="0.19489999999999999" maxValue="0.44629982113838196"/>
    </cacheField>
    <cacheField name="1.6 to 24 kph Coefficient (slip range)" numFmtId="165">
      <sharedItems containsMixedTypes="1" containsNumber="1" minValue="0.2" maxValue="0.44776880741119385"/>
    </cacheField>
    <cacheField name="Spin Ratings: Average 3.2 to 1.5 s" numFmtId="0">
      <sharedItems containsMixedTypes="1" containsNumber="1" minValue="68" maxValue="132.08547973632813"/>
    </cacheField>
    <cacheField name="Spin Ratings: Gradient 3.2 to 1.5 s" numFmtId="0">
      <sharedItems containsBlank="1" containsMixedTypes="1" containsNumber="1" minValue="68" maxValue="134.42271423339844"/>
    </cacheField>
    <cacheField name="Spin Ratings: Average 1.6 to 24 kph" numFmtId="0">
      <sharedItems containsMixedTypes="1" containsNumber="1" minValue="68.9970703125" maxValue="128.54914855957031"/>
    </cacheField>
    <cacheField name="Spin Ratings: Gradient 1.6 to 24 kph" numFmtId="0">
      <sharedItems containsBlank="1" containsMixedTypes="1" containsNumber="1" minValue="69" maxValue="125.23629760742188"/>
    </cacheField>
    <cacheField name="CTI" numFmtId="0">
      <sharedItems containsMixedTypes="1" containsNumber="1" minValue="73" maxValue="80"/>
    </cacheField>
    <cacheField name="Rotational Direction" numFmtId="0">
      <sharedItems containsBlank="1"/>
    </cacheField>
    <cacheField name="Total Spins on tire end of test" numFmtId="0">
      <sharedItems containsMixedTypes="1" containsNumber="1" containsInteger="1" minValue="8" maxValue="2659"/>
    </cacheField>
    <cacheField name="average all eval criteria (Basis Primary)" numFmtId="1">
      <sharedItems containsMixedTypes="1" containsNumber="1" minValue="68.5" maxValue="128.02652359008789"/>
    </cacheField>
    <cacheField name="recalc. to basis &quot;200 mile tire&quot; - Average 3.2 to 1.5 s" numFmtId="0">
      <sharedItems containsNonDate="0" containsString="0" containsBlank="1"/>
    </cacheField>
    <cacheField name="recalc. to basis &quot;200 mile tire&quot; - Gradient 3.2 to 1.5 s" numFmtId="0">
      <sharedItems containsNonDate="0" containsString="0" containsBlank="1"/>
    </cacheField>
    <cacheField name="recalc. to basis &quot;200 mile tire&quot; - Average 1.6 to 24 kph" numFmtId="0">
      <sharedItems containsNonDate="0" containsString="0" containsBlank="1"/>
    </cacheField>
    <cacheField name="recalc. to basis &quot;200 mile tire&quot; - Gradient 1.6 to 24 kph" numFmtId="0">
      <sharedItems containsNonDate="0" containsString="0" containsBlank="1"/>
    </cacheField>
    <cacheField name="recalc. to basis &quot;200 mile tire&quot; - Average all ratings" numFmtId="0">
      <sharedItems containsNonDate="0" containsString="0" containsBlank="1"/>
    </cacheField>
    <cacheField name="relevant groups only" numFmtId="0">
      <sharedItems containsNonDate="0" containsString="0" containsBlank="1"/>
    </cacheField>
    <cacheField name="1" numFmtId="165">
      <sharedItems containsString="0" containsBlank="1" containsNumber="1" minValue="8.1942342221736908E-2" maxValue="0.30690000000000001"/>
    </cacheField>
    <cacheField name="2" numFmtId="165">
      <sharedItems containsString="0" containsBlank="1" containsNumber="1" minValue="9.9061839282512665E-2" maxValue="0.33119999999999999"/>
    </cacheField>
    <cacheField name="3" numFmtId="165">
      <sharedItems containsString="0" containsBlank="1" containsNumber="1" minValue="0.10446963459253311" maxValue="0.33329999999999999"/>
    </cacheField>
    <cacheField name="4" numFmtId="165">
      <sharedItems containsString="0" containsBlank="1" containsNumber="1" minValue="0.1071685329079628" maxValue="0.34229999999999999"/>
    </cacheField>
    <cacheField name="5" numFmtId="165">
      <sharedItems containsString="0" containsBlank="1" containsNumber="1" minValue="0.10868145525455475" maxValue="0.34839999999999999"/>
    </cacheField>
    <cacheField name="6" numFmtId="165">
      <sharedItems containsSemiMixedTypes="0" containsString="0" containsNumber="1" minValue="0.11689847707748413" maxValue="0.35249999999999998"/>
    </cacheField>
    <cacheField name="7" numFmtId="165">
      <sharedItems containsSemiMixedTypes="0" containsString="0" containsNumber="1" minValue="0.12268926948308945" maxValue="0.34960000000000002"/>
    </cacheField>
    <cacheField name="8" numFmtId="165">
      <sharedItems containsSemiMixedTypes="0" containsString="0" containsNumber="1" minValue="0.13363349437713623" maxValue="0.3543"/>
    </cacheField>
    <cacheField name="9" numFmtId="165">
      <sharedItems containsSemiMixedTypes="0" containsString="0" containsNumber="1" minValue="0.14785605669021606" maxValue="0.35809999999999997"/>
    </cacheField>
    <cacheField name="10" numFmtId="165">
      <sharedItems containsSemiMixedTypes="0" containsString="0" containsNumber="1" minValue="0.15254488587379456" maxValue="0.36376047134399414"/>
    </cacheField>
    <cacheField name="11" numFmtId="165">
      <sharedItems containsSemiMixedTypes="0" containsString="0" containsNumber="1" minValue="0.15951961278915405" maxValue="0.36842922866344452"/>
    </cacheField>
    <cacheField name="12" numFmtId="165">
      <sharedItems containsSemiMixedTypes="0" containsString="0" containsNumber="1" minValue="0.16724385321140289" maxValue="0.3730979859828949"/>
    </cacheField>
    <cacheField name="13" numFmtId="165">
      <sharedItems containsSemiMixedTypes="0" containsString="0" containsNumber="1" minValue="0.17564259469509125" maxValue="0.37601019442081451"/>
    </cacheField>
    <cacheField name="14" numFmtId="165">
      <sharedItems containsSemiMixedTypes="0" containsString="0" containsNumber="1" minValue="0.18223315477371216" maxValue="0.38034906983375549"/>
    </cacheField>
    <cacheField name="15" numFmtId="165">
      <sharedItems containsSemiMixedTypes="0" containsString="0" containsNumber="1" minValue="0.18716341257095337" maxValue="0.38574409484863281"/>
    </cacheField>
    <cacheField name="16" numFmtId="165">
      <sharedItems containsSemiMixedTypes="0" containsString="0" containsNumber="1" minValue="0.19051358103752136" maxValue="0.39113911986351013"/>
    </cacheField>
    <cacheField name="17" numFmtId="165">
      <sharedItems containsSemiMixedTypes="0" containsString="0" containsNumber="1" minValue="0.19604173302650452" maxValue="0.39627118408679962"/>
    </cacheField>
    <cacheField name="18" numFmtId="165">
      <sharedItems containsSemiMixedTypes="0" containsString="0" containsNumber="1" minValue="0.20215344429016113" maxValue="0.40140324831008911"/>
    </cacheField>
    <cacheField name="19" numFmtId="165">
      <sharedItems containsSemiMixedTypes="0" containsString="0" containsNumber="1" minValue="0.20790086686611176" maxValue="0.4037851095199585"/>
    </cacheField>
    <cacheField name="20" numFmtId="165">
      <sharedItems containsSemiMixedTypes="0" containsString="0" containsNumber="1" minValue="0.21431902050971985" maxValue="0.40616697072982788"/>
    </cacheField>
    <cacheField name="21" numFmtId="165">
      <sharedItems containsSemiMixedTypes="0" containsString="0" containsNumber="1" minValue="0.22013203799724579" maxValue="0.40817241370677948"/>
    </cacheField>
    <cacheField name="22" numFmtId="165">
      <sharedItems containsSemiMixedTypes="0" containsString="0" containsNumber="1" minValue="0.22543828189373016" maxValue="0.41017785668373108"/>
    </cacheField>
    <cacheField name="23" numFmtId="165">
      <sharedItems containsSemiMixedTypes="0" containsString="0" containsNumber="1" minValue="0.22807855904102325" maxValue="0.41119936108589172"/>
    </cacheField>
    <cacheField name="24" numFmtId="165">
      <sharedItems containsSemiMixedTypes="0" containsString="0" containsNumber="1" minValue="0.21080334484577179" maxValue="0.41222086548805237"/>
    </cacheField>
    <cacheField name="25" numFmtId="165">
      <sharedItems containsSemiMixedTypes="0" containsString="0" containsNumber="1" minValue="0.23111711442470551" maxValue="0.41322413086891174"/>
    </cacheField>
    <cacheField name="26" numFmtId="165">
      <sharedItems containsSemiMixedTypes="0" containsString="0" containsNumber="1" minValue="0.23239326477050781" maxValue="0.41422739624977112"/>
    </cacheField>
    <cacheField name="27" numFmtId="165">
      <sharedItems containsSemiMixedTypes="0" containsString="0" containsNumber="1" minValue="0.23319083452224731" maxValue="0.4169180691242218"/>
    </cacheField>
    <cacheField name="28" numFmtId="165">
      <sharedItems containsSemiMixedTypes="0" containsString="0" containsNumber="1" minValue="0.23488231003284454" maxValue="0.41960874199867249"/>
    </cacheField>
    <cacheField name="29" numFmtId="165">
      <sharedItems containsSemiMixedTypes="0" containsString="0" containsNumber="1" minValue="0.23601680994033813" maxValue="0.42052379250526428"/>
    </cacheField>
    <cacheField name="30" numFmtId="165">
      <sharedItems containsSemiMixedTypes="0" containsString="0" containsNumber="1" minValue="0.22965602576732635" maxValue="0.42143884301185608"/>
    </cacheField>
    <cacheField name="31" numFmtId="165">
      <sharedItems containsSemiMixedTypes="0" containsString="0" containsNumber="1" minValue="0.23609224706888199" maxValue="0.42169478535652161"/>
    </cacheField>
    <cacheField name="32" numFmtId="165">
      <sharedItems containsSemiMixedTypes="0" containsString="0" containsNumber="1" minValue="0.22889487445354462" maxValue="0.42195072770118713"/>
    </cacheField>
    <cacheField name="33" numFmtId="165">
      <sharedItems containsSemiMixedTypes="0" containsString="0" containsNumber="1" minValue="0.23510830849409103" maxValue="0.4219224750995636"/>
    </cacheField>
    <cacheField name="34" numFmtId="165">
      <sharedItems containsSemiMixedTypes="0" containsString="0" containsNumber="1" minValue="0.23463740944862366" maxValue="0.42519107460975647"/>
    </cacheField>
    <cacheField name="35" numFmtId="165">
      <sharedItems containsSemiMixedTypes="0" containsString="0" containsNumber="1" minValue="0.23521334305405617" maxValue="0.42544636130332947"/>
    </cacheField>
    <cacheField name="36" numFmtId="165">
      <sharedItems containsSemiMixedTypes="0" containsString="0" containsNumber="1" minValue="0.23537714779376984" maxValue="0.42570164799690247"/>
    </cacheField>
    <cacheField name="37" numFmtId="165">
      <sharedItems containsSemiMixedTypes="0" containsString="0" containsNumber="1" minValue="0.23506271094083786" maxValue="0.42595693469047546"/>
    </cacheField>
    <cacheField name="38" numFmtId="165">
      <sharedItems containsSemiMixedTypes="0" containsString="0" containsNumber="1" minValue="0.23474827408790588" maxValue="0.42679983377456665"/>
    </cacheField>
    <cacheField name="39" numFmtId="165">
      <sharedItems containsSemiMixedTypes="0" containsString="0" containsNumber="1" minValue="0.23332047834992409" maxValue="0.42684388160705566"/>
    </cacheField>
    <cacheField name="40" numFmtId="165">
      <sharedItems containsSemiMixedTypes="0" containsString="0" containsNumber="1" minValue="0.23189268261194229" maxValue="0.42718510329723358"/>
    </cacheField>
    <cacheField name="41" numFmtId="165">
      <sharedItems containsSemiMixedTypes="0" containsString="0" containsNumber="1" minValue="0.23046488687396049" maxValue="0.42767154425382614"/>
    </cacheField>
    <cacheField name="42" numFmtId="165">
      <sharedItems containsSemiMixedTypes="0" containsString="0" containsNumber="1" minValue="0.2290370911359787" maxValue="0.42834120988845825"/>
    </cacheField>
    <cacheField name="43" numFmtId="165">
      <sharedItems containsSemiMixedTypes="0" containsString="0" containsNumber="1" minValue="0.22828223556280136" maxValue="0.42908915877342224"/>
    </cacheField>
    <cacheField name="44" numFmtId="165">
      <sharedItems containsSemiMixedTypes="0" containsString="0" containsNumber="1" minValue="0.22752737998962402" maxValue="0.43002033233642578"/>
    </cacheField>
    <cacheField name="45" numFmtId="165">
      <sharedItems containsSemiMixedTypes="0" containsString="0" containsNumber="1" minValue="0.22677252441644669" maxValue="0.43095150589942932"/>
    </cacheField>
    <cacheField name="46" numFmtId="165">
      <sharedItems containsSemiMixedTypes="0" containsString="0" containsNumber="1" minValue="0.22601766884326935" maxValue="0.43188267946243286"/>
    </cacheField>
    <cacheField name="47" numFmtId="165">
      <sharedItems containsSemiMixedTypes="0" containsString="0" containsNumber="1" minValue="0.2247236929833889" maxValue="0.43276864290237427"/>
    </cacheField>
    <cacheField name="48" numFmtId="165">
      <sharedItems containsSemiMixedTypes="0" containsString="0" containsNumber="1" minValue="0.22342971712350845" maxValue="0.43365460634231567"/>
    </cacheField>
    <cacheField name="49" numFmtId="165">
      <sharedItems containsSemiMixedTypes="0" containsString="0" containsNumber="1" minValue="0.22213574126362801" maxValue="0.43454056978225708"/>
    </cacheField>
    <cacheField name="50" numFmtId="165">
      <sharedItems containsSemiMixedTypes="0" containsString="0" containsNumber="1" minValue="0.22084176540374756" maxValue="0.43542653322219849"/>
    </cacheField>
    <cacheField name="51" numFmtId="165">
      <sharedItems containsSemiMixedTypes="0" containsString="0" containsNumber="1" minValue="0.22087745741009712" maxValue="0.43693529069423676"/>
    </cacheField>
    <cacheField name="52" numFmtId="165">
      <sharedItems containsSemiMixedTypes="0" containsString="0" containsNumber="1" minValue="0.22091314941644669" maxValue="0.43844404816627502"/>
    </cacheField>
    <cacheField name="53" numFmtId="165">
      <sharedItems containsSemiMixedTypes="0" containsString="0" containsNumber="1" minValue="0.22094884142279625" maxValue="0.43995280563831329"/>
    </cacheField>
    <cacheField name="54" numFmtId="165">
      <sharedItems containsSemiMixedTypes="0" containsString="0" containsNumber="1" minValue="0.21659999999999999" maxValue="0.44146156311035156"/>
    </cacheField>
    <cacheField name="55" numFmtId="165">
      <sharedItems containsSemiMixedTypes="0" containsString="0" containsNumber="1" minValue="0.21941716969013214" maxValue="0.44242219626903534"/>
    </cacheField>
    <cacheField name="56" numFmtId="165">
      <sharedItems containsSemiMixedTypes="0" containsString="0" containsNumber="1" minValue="0.21784980595111847" maxValue="0.44338282942771912"/>
    </cacheField>
    <cacheField name="57" numFmtId="165">
      <sharedItems containsSemiMixedTypes="0" containsString="0" containsNumber="1" minValue="0.2162824422121048" maxValue="0.44434346258640289"/>
    </cacheField>
    <cacheField name="58" numFmtId="165">
      <sharedItems containsSemiMixedTypes="0" containsString="0" containsNumber="1" minValue="0.21471507847309113" maxValue="0.44530409574508667"/>
    </cacheField>
    <cacheField name="59" numFmtId="165">
      <sharedItems containsSemiMixedTypes="0" containsString="0" containsNumber="1" minValue="0.21531309559941292" maxValue="0.4453408271074295"/>
    </cacheField>
    <cacheField name="60" numFmtId="165">
      <sharedItems containsSemiMixedTypes="0" containsString="0" containsNumber="1" minValue="0.21079999999999999" maxValue="0.44537755846977234"/>
    </cacheField>
    <cacheField name="61" numFmtId="165">
      <sharedItems containsSemiMixedTypes="0" containsString="0" containsNumber="1" minValue="0.21010000000000001" maxValue="0.44541428983211517"/>
    </cacheField>
    <cacheField name="62" numFmtId="165">
      <sharedItems containsSemiMixedTypes="0" containsString="0" containsNumber="1" minValue="0.20960000000000001" maxValue="0.44545102119445801"/>
    </cacheField>
    <cacheField name="63" numFmtId="165">
      <sharedItems containsSemiMixedTypes="0" containsString="0" containsNumber="1" minValue="0.20899999999999999" maxValue="0.44636199623346329"/>
    </cacheField>
    <cacheField name="64" numFmtId="165">
      <sharedItems containsSemiMixedTypes="0" containsString="0" containsNumber="1" minValue="0.20849999999999999" maxValue="0.44727297127246857"/>
    </cacheField>
    <cacheField name="65" numFmtId="165">
      <sharedItems containsSemiMixedTypes="0" containsString="0" containsNumber="1" minValue="0.2079" maxValue="0.44818394631147385"/>
    </cacheField>
    <cacheField name="66" numFmtId="165">
      <sharedItems containsSemiMixedTypes="0" containsString="0" containsNumber="1" minValue="0.2072" maxValue="0.44909492135047913"/>
    </cacheField>
    <cacheField name="67" numFmtId="165">
      <sharedItems containsSemiMixedTypes="0" containsString="0" containsNumber="1" minValue="0.20649999999999999" maxValue="0.44872327148914337"/>
    </cacheField>
    <cacheField name="68" numFmtId="165">
      <sharedItems containsSemiMixedTypes="0" containsString="0" containsNumber="1" minValue="0.2059" maxValue="0.44835162162780762"/>
    </cacheField>
    <cacheField name="69" numFmtId="165">
      <sharedItems containsSemiMixedTypes="0" containsString="0" containsNumber="1" minValue="0.20530000000000001" maxValue="0.44797997176647186"/>
    </cacheField>
    <cacheField name="70" numFmtId="165">
      <sharedItems containsSemiMixedTypes="0" containsString="0" containsNumber="1" minValue="0.2046" maxValue="0.44760832190513611"/>
    </cacheField>
    <cacheField name="71" numFmtId="165">
      <sharedItems containsSemiMixedTypes="0" containsString="0" containsNumber="1" minValue="0.2039" maxValue="0.4492662250995636"/>
    </cacheField>
    <cacheField name="72" numFmtId="165">
      <sharedItems containsSemiMixedTypes="0" containsString="0" containsNumber="1" minValue="0.20330000000000001" maxValue="0.45092412829399109"/>
    </cacheField>
    <cacheField name="73" numFmtId="165">
      <sharedItems containsSemiMixedTypes="0" containsString="0" containsNumber="1" minValue="0.20250000000000001" maxValue="0.45258203148841858"/>
    </cacheField>
    <cacheField name="74" numFmtId="165">
      <sharedItems containsSemiMixedTypes="0" containsString="0" containsNumber="1" minValue="0.20180000000000001" maxValue="0.45423993468284607"/>
    </cacheField>
    <cacheField name="75" numFmtId="165">
      <sharedItems containsSemiMixedTypes="0" containsString="0" containsNumber="1" minValue="0.20100000000000001" maxValue="0.45430885255336761"/>
    </cacheField>
    <cacheField name="76" numFmtId="165">
      <sharedItems containsSemiMixedTypes="0" containsString="0" containsNumber="1" minValue="0.20030000000000001" maxValue="0.45437777042388916"/>
    </cacheField>
    <cacheField name="77" numFmtId="165">
      <sharedItems containsSemiMixedTypes="0" containsString="0" containsNumber="1" minValue="0.19939999999999999" maxValue="0.45444668829441071"/>
    </cacheField>
    <cacheField name="78" numFmtId="165">
      <sharedItems containsSemiMixedTypes="0" containsString="0" containsNumber="1" minValue="0.19850000000000001" maxValue="0.45451560616493225"/>
    </cacheField>
    <cacheField name="79" numFmtId="165">
      <sharedItems containsSemiMixedTypes="0" containsString="0" containsNumber="1" minValue="0.1976" maxValue="0.45436231046915054"/>
    </cacheField>
    <cacheField name="80" numFmtId="165">
      <sharedItems containsSemiMixedTypes="0" containsString="0" containsNumber="1" minValue="0.1993" maxValue="0.45420901477336884"/>
    </cacheField>
    <cacheField name="81" numFmtId="165">
      <sharedItems containsSemiMixedTypes="0" containsString="0" containsNumber="1" minValue="0.20169999999999999" maxValue="0.45405571907758713"/>
    </cacheField>
    <cacheField name="82" numFmtId="165">
      <sharedItems containsSemiMixedTypes="0" containsString="0" containsNumber="1" minValue="0.2014" maxValue="0.45390242338180542"/>
    </cacheField>
    <cacheField name="83" numFmtId="165">
      <sharedItems containsSemiMixedTypes="0" containsString="0" containsNumber="1" minValue="0.2019" maxValue="0.45498092472553253"/>
    </cacheField>
    <cacheField name="84" numFmtId="165">
      <sharedItems containsSemiMixedTypes="0" containsString="0" containsNumber="1" minValue="0.2024" maxValue="0.45605942606925964"/>
    </cacheField>
    <cacheField name="85" numFmtId="165">
      <sharedItems containsSemiMixedTypes="0" containsString="0" containsNumber="1" minValue="0.2026" maxValue="0.45713792741298676"/>
    </cacheField>
    <cacheField name="86" numFmtId="165">
      <sharedItems containsSemiMixedTypes="0" containsString="0" containsNumber="1" minValue="0.20269999999999999" maxValue="0.45821642875671387"/>
    </cacheField>
    <cacheField name="87" numFmtId="165">
      <sharedItems containsSemiMixedTypes="0" containsString="0" containsNumber="1" minValue="0.2029" maxValue="0.45828589051961899"/>
    </cacheField>
    <cacheField name="88" numFmtId="165">
      <sharedItems containsSemiMixedTypes="0" containsString="0" containsNumber="1" minValue="0.2044" maxValue="0.45835535228252411"/>
    </cacheField>
    <cacheField name="89" numFmtId="165">
      <sharedItems containsSemiMixedTypes="0" containsString="0" containsNumber="1" minValue="0.20449999999999999" maxValue="0.45842481404542923"/>
    </cacheField>
    <cacheField name="90" numFmtId="165">
      <sharedItems containsSemiMixedTypes="0" containsString="0" containsNumber="1" minValue="0.20549999999999999" maxValue="0.45849427580833435"/>
    </cacheField>
    <cacheField name="91" numFmtId="165">
      <sharedItems containsSemiMixedTypes="0" containsString="0" containsNumber="1" minValue="0.2049" maxValue="0.45826255679130556"/>
    </cacheField>
    <cacheField name="92" numFmtId="165">
      <sharedItems containsSemiMixedTypes="0" containsString="0" containsNumber="1" minValue="0.20449999999999999" maxValue="0.45803083777427678"/>
    </cacheField>
    <cacheField name="93" numFmtId="165">
      <sharedItems containsSemiMixedTypes="0" containsString="0" containsNumber="1" minValue="0.20430000000000001" maxValue="0.45779911875724794"/>
    </cacheField>
    <cacheField name="94" numFmtId="165">
      <sharedItems containsSemiMixedTypes="0" containsString="0" containsNumber="1" minValue="0.2041" maxValue="0.45756739974021915"/>
    </cacheField>
    <cacheField name="95" numFmtId="165">
      <sharedItems containsSemiMixedTypes="0" containsString="0" containsNumber="1" minValue="0.20399999999999999" maxValue="0.45733568072319031"/>
    </cacheField>
    <cacheField name="96" numFmtId="165">
      <sharedItems containsSemiMixedTypes="0" containsString="0" containsNumber="1" minValue="0.20580000000000001" maxValue="0.45710396170616152"/>
    </cacheField>
    <cacheField name="97" numFmtId="165">
      <sharedItems containsSemiMixedTypes="0" containsString="0" containsNumber="1" minValue="0.20530000000000001" maxValue="0.45687224268913273"/>
    </cacheField>
    <cacheField name="98" numFmtId="165">
      <sharedItems containsSemiMixedTypes="0" containsString="0" containsNumber="1" minValue="0.20480000000000001" maxValue="0.45664052367210384"/>
    </cacheField>
    <cacheField name="99" numFmtId="165">
      <sharedItems containsSemiMixedTypes="0" containsString="0" containsNumber="1" minValue="0.2044" maxValue="0.45640880465507511"/>
    </cacheField>
    <cacheField name="100" numFmtId="165">
      <sharedItems containsSemiMixedTypes="0" containsString="0" containsNumber="1" minValue="0.2039" maxValue="0.45617708563804626"/>
    </cacheField>
    <cacheField name="101" numFmtId="165">
      <sharedItems containsSemiMixedTypes="0" containsString="0" containsNumber="1" minValue="0.2034" maxValue="0.45604366362094884"/>
    </cacheField>
    <cacheField name="102" numFmtId="165">
      <sharedItems containsSemiMixedTypes="0" containsString="0" containsNumber="1" minValue="0.20280000000000001" maxValue="0.4559102416038513"/>
    </cacheField>
    <cacheField name="103" numFmtId="165">
      <sharedItems containsSemiMixedTypes="0" containsString="0" containsNumber="1" minValue="0.20399999999999999" maxValue="0.45577681958675387"/>
    </cacheField>
    <cacheField name="104" numFmtId="165">
      <sharedItems containsSemiMixedTypes="0" containsString="0" containsNumber="1" minValue="0.2044" maxValue="0.45564339756965638"/>
    </cacheField>
    <cacheField name="105" numFmtId="165">
      <sharedItems containsSemiMixedTypes="0" containsString="0" containsNumber="1" minValue="0.20330000000000001" maxValue="0.4555099755525589"/>
    </cacheField>
    <cacheField name="106" numFmtId="165">
      <sharedItems containsSemiMixedTypes="0" containsString="0" containsNumber="1" minValue="0.20169999999999999" maxValue="0.45537655353546147"/>
    </cacheField>
    <cacheField name="107" numFmtId="165">
      <sharedItems containsSemiMixedTypes="0" containsString="0" containsNumber="1" minValue="0.2011" maxValue="0.45524313151836393"/>
    </cacheField>
    <cacheField name="108" numFmtId="165">
      <sharedItems containsSemiMixedTypes="0" containsString="0" containsNumber="1" minValue="0.2006" maxValue="0.4551097095012665"/>
    </cacheField>
    <cacheField name="109" numFmtId="165">
      <sharedItems containsSemiMixedTypes="0" containsString="0" containsNumber="1" minValue="0.2" maxValue="0.45497628748416907"/>
    </cacheField>
    <cacheField name="110" numFmtId="165">
      <sharedItems containsSemiMixedTypes="0" containsString="0" containsNumber="1" minValue="0.19950000000000001" maxValue="0.45484286546707153"/>
    </cacheField>
    <cacheField name="111" numFmtId="165">
      <sharedItems containsSemiMixedTypes="0" containsString="0" containsNumber="1" minValue="0.2049" maxValue="0.45486651659011845"/>
    </cacheField>
    <cacheField name="112" numFmtId="165">
      <sharedItems containsSemiMixedTypes="0" containsString="0" containsNumber="1" minValue="0.2046" maxValue="0.45489016771316532"/>
    </cacheField>
    <cacheField name="113" numFmtId="165">
      <sharedItems containsSemiMixedTypes="0" containsString="0" containsNumber="1" minValue="0.2044" maxValue="0.45491381883621218"/>
    </cacheField>
    <cacheField name="114" numFmtId="165">
      <sharedItems containsSemiMixedTypes="0" containsString="0" containsNumber="1" minValue="0.2044" maxValue="0.4549374699592591"/>
    </cacheField>
    <cacheField name="115" numFmtId="165">
      <sharedItems containsSemiMixedTypes="0" containsString="0" containsNumber="1" minValue="0.20449999999999999" maxValue="0.45496112108230591"/>
    </cacheField>
    <cacheField name="116" numFmtId="165">
      <sharedItems containsSemiMixedTypes="0" containsString="0" containsNumber="1" minValue="0.20469999999999999" maxValue="0.45498477220535283"/>
    </cacheField>
    <cacheField name="117" numFmtId="165">
      <sharedItems containsSemiMixedTypes="0" containsString="0" containsNumber="1" minValue="0.2009" maxValue="0.45500842332839964"/>
    </cacheField>
    <cacheField name="118" numFmtId="165">
      <sharedItems containsSemiMixedTypes="0" containsString="0" containsNumber="1" minValue="0.19769999999999999" maxValue="0.45503207445144656"/>
    </cacheField>
    <cacheField name="119" numFmtId="165">
      <sharedItems containsSemiMixedTypes="0" containsString="0" containsNumber="1" minValue="0.19339999999999999" maxValue="0.45505572557449342"/>
    </cacheField>
    <cacheField name="120" numFmtId="165">
      <sharedItems containsSemiMixedTypes="0" containsString="0" containsNumber="1" minValue="0.19070000000000001" maxValue="0.45507937669754028"/>
    </cacheField>
    <cacheField name="121" numFmtId="165">
      <sharedItems containsSemiMixedTypes="0" containsString="0" containsNumber="1" minValue="0.19" maxValue="0.45540861189365389"/>
    </cacheField>
    <cacheField name="122" numFmtId="165">
      <sharedItems containsSemiMixedTypes="0" containsString="0" containsNumber="1" minValue="0.18940000000000001" maxValue="0.4557378470897675"/>
    </cacheField>
    <cacheField name="123" numFmtId="165">
      <sharedItems containsSemiMixedTypes="0" containsString="0" containsNumber="1" minValue="0.18890000000000001" maxValue="0.45606708228588105"/>
    </cacheField>
    <cacheField name="124" numFmtId="165">
      <sharedItems containsSemiMixedTypes="0" containsString="0" containsNumber="1" minValue="0.18840000000000001" maxValue="0.45639631748199466"/>
    </cacheField>
    <cacheField name="125" numFmtId="165">
      <sharedItems containsSemiMixedTypes="0" containsString="0" containsNumber="1" minValue="0.18809999999999999" maxValue="0.45672555267810822"/>
    </cacheField>
    <cacheField name="126" numFmtId="165">
      <sharedItems containsSemiMixedTypes="0" containsString="0" containsNumber="1" minValue="0.18770000000000001" maxValue="0.45705478787422182"/>
    </cacheField>
    <cacheField name="127" numFmtId="165">
      <sharedItems containsSemiMixedTypes="0" containsString="0" containsNumber="1" minValue="0.18679999999999999" maxValue="0.45738402307033543"/>
    </cacheField>
    <cacheField name="128" numFmtId="165">
      <sharedItems containsSemiMixedTypes="0" containsString="0" containsNumber="1" minValue="0.1908" maxValue="0.45771325826644893"/>
    </cacheField>
    <cacheField name="129" numFmtId="165">
      <sharedItems containsSemiMixedTypes="0" containsString="0" containsNumber="1" minValue="0.1903" maxValue="0.45804249346256259"/>
    </cacheField>
    <cacheField name="130" numFmtId="165">
      <sharedItems containsSemiMixedTypes="0" containsString="0" containsNumber="1" minValue="0.1898" maxValue="0.45837172865867615"/>
    </cacheField>
    <cacheField name="131" numFmtId="165">
      <sharedItems containsSemiMixedTypes="0" containsString="0" containsNumber="1" minValue="0.1893" maxValue="0.45844215452671055"/>
    </cacheField>
    <cacheField name="132" numFmtId="165">
      <sharedItems containsSemiMixedTypes="0" containsString="0" containsNumber="1" minValue="0.1888" maxValue="0.45851258039474485"/>
    </cacheField>
    <cacheField name="133" numFmtId="165">
      <sharedItems containsSemiMixedTypes="0" containsString="0" containsNumber="1" minValue="0.1883" maxValue="0.45858300626277926"/>
    </cacheField>
    <cacheField name="134" numFmtId="165">
      <sharedItems containsSemiMixedTypes="0" containsString="0" containsNumber="1" minValue="0.18779999999999999" maxValue="0.45865343213081361"/>
    </cacheField>
    <cacheField name="135" numFmtId="165">
      <sharedItems containsSemiMixedTypes="0" containsString="0" containsNumber="1" minValue="0.18740000000000001" maxValue="0.45872385799884796"/>
    </cacheField>
    <cacheField name="136" numFmtId="165">
      <sharedItems containsSemiMixedTypes="0" containsString="0" containsNumber="1" minValue="0.18690000000000001" maxValue="0.45879428386688237"/>
    </cacheField>
    <cacheField name="137" numFmtId="165">
      <sharedItems containsSemiMixedTypes="0" containsString="0" containsNumber="1" minValue="0.18629999999999999" maxValue="0.45886470973491666"/>
    </cacheField>
    <cacheField name="138" numFmtId="165">
      <sharedItems containsSemiMixedTypes="0" containsString="0" containsNumber="1" minValue="0.1857" maxValue="0.45893513560295107"/>
    </cacheField>
    <cacheField name="139" numFmtId="165">
      <sharedItems containsSemiMixedTypes="0" containsString="0" containsNumber="1" minValue="0.1855" maxValue="0.45900556147098548"/>
    </cacheField>
    <cacheField name="140" numFmtId="165">
      <sharedItems containsSemiMixedTypes="0" containsString="0" containsNumber="1" minValue="0.18390000000000001" maxValue="0.45907598733901978"/>
    </cacheField>
    <cacheField name="141" numFmtId="165">
      <sharedItems containsSemiMixedTypes="0" containsString="0" containsNumber="1" minValue="0.1812" maxValue="0.45890095233917239"/>
    </cacheField>
    <cacheField name="142" numFmtId="165">
      <sharedItems containsSemiMixedTypes="0" containsString="0" containsNumber="1" minValue="0.18110000000000001" maxValue="0.458725917339325"/>
    </cacheField>
    <cacheField name="143" numFmtId="165">
      <sharedItems containsSemiMixedTypes="0" containsString="0" containsNumber="1" minValue="0.17879999999999999" maxValue="0.45855088233947749"/>
    </cacheField>
    <cacheField name="144" numFmtId="165">
      <sharedItems containsSemiMixedTypes="0" containsString="0" containsNumber="1" minValue="0.1784" maxValue="0.45837584733963016"/>
    </cacheField>
    <cacheField name="145" numFmtId="165">
      <sharedItems containsSemiMixedTypes="0" containsString="0" containsNumber="1" minValue="0.17810000000000001" maxValue="0.45820081233978271"/>
    </cacheField>
    <cacheField name="146" numFmtId="165">
      <sharedItems containsSemiMixedTypes="0" containsString="0" containsNumber="1" minValue="0.17860000000000001" maxValue="0.45802577733993532"/>
    </cacheField>
    <cacheField name="147" numFmtId="165">
      <sharedItems containsSemiMixedTypes="0" containsString="0" containsNumber="1" minValue="0.17879999999999999" maxValue="0.45785074234008788"/>
    </cacheField>
    <cacheField name="148" numFmtId="165">
      <sharedItems containsSemiMixedTypes="0" containsString="0" containsNumber="1" minValue="0.17879999999999999" maxValue="0.45767570734024043"/>
    </cacheField>
    <cacheField name="149" numFmtId="165">
      <sharedItems containsSemiMixedTypes="0" containsString="0" containsNumber="1" minValue="0.17730000000000001" maxValue="0.4575006723403931"/>
    </cacheField>
    <cacheField name="150" numFmtId="165">
      <sharedItems containsSemiMixedTypes="0" containsString="0" containsNumber="1" minValue="0.17510000000000001" maxValue="0.45732563734054565"/>
    </cacheField>
    <cacheField name="151" numFmtId="165">
      <sharedItems containsSemiMixedTypes="0" containsString="0" containsNumber="1" minValue="0.17419999999999999" maxValue="0.45723780989646917"/>
    </cacheField>
    <cacheField name="152" numFmtId="165">
      <sharedItems containsSemiMixedTypes="0" containsString="0" containsNumber="1" minValue="0.1741" maxValue="0.45714998245239258"/>
    </cacheField>
    <cacheField name="153" numFmtId="165">
      <sharedItems containsSemiMixedTypes="0" containsString="0" containsNumber="1" minValue="0.17710000000000001" maxValue="0.45706215500831604"/>
    </cacheField>
    <cacheField name="154" numFmtId="165">
      <sharedItems containsSemiMixedTypes="0" containsString="0" containsNumber="1" minValue="0.17660000000000001" maxValue="0.45697432756423956"/>
    </cacheField>
    <cacheField name="155" numFmtId="165">
      <sharedItems containsSemiMixedTypes="0" containsString="0" containsNumber="1" minValue="0.1797" maxValue="0.45688650012016296"/>
    </cacheField>
    <cacheField name="156" numFmtId="165">
      <sharedItems containsSemiMixedTypes="0" containsString="0" containsNumber="1" minValue="0.1792" maxValue="0.45679867267608648"/>
    </cacheField>
    <cacheField name="157" numFmtId="165">
      <sharedItems containsSemiMixedTypes="0" containsString="0" containsNumber="1" minValue="0.17899999999999999" maxValue="0.45671084523200989"/>
    </cacheField>
    <cacheField name="158" numFmtId="165">
      <sharedItems containsSemiMixedTypes="0" containsString="0" containsNumber="1" minValue="0.17879999999999999" maxValue="0.45662301778793335"/>
    </cacheField>
    <cacheField name="159" numFmtId="165">
      <sharedItems containsSemiMixedTypes="0" containsString="0" containsNumber="1" minValue="0.17879999999999999" maxValue="0.45653519034385687"/>
    </cacheField>
    <cacheField name="160" numFmtId="165">
      <sharedItems containsSemiMixedTypes="0" containsString="0" containsNumber="1" minValue="0.17929999999999999" maxValue="0.45644736289978027"/>
    </cacheField>
    <cacheField name="161" numFmtId="165">
      <sharedItems containsSemiMixedTypes="0" containsString="0" containsNumber="1" minValue="0.1807" maxValue="0.45614333152771003"/>
    </cacheField>
    <cacheField name="162" numFmtId="165">
      <sharedItems containsSemiMixedTypes="0" containsString="0" containsNumber="1" minValue="0.1847" maxValue="0.45583930015563967"/>
    </cacheField>
    <cacheField name="163" numFmtId="165">
      <sharedItems containsSemiMixedTypes="0" containsString="0" containsNumber="1" minValue="0.18479999999999999" maxValue="0.45553526878356937"/>
    </cacheField>
    <cacheField name="164" numFmtId="165">
      <sharedItems containsSemiMixedTypes="0" containsString="0" containsNumber="1" minValue="0.18559999999999999" maxValue="0.45523123741149907"/>
    </cacheField>
    <cacheField name="165" numFmtId="165">
      <sharedItems containsSemiMixedTypes="0" containsString="0" containsNumber="1" minValue="0.1842" maxValue="0.45492720603942871"/>
    </cacheField>
    <cacheField name="166" numFmtId="165">
      <sharedItems containsSemiMixedTypes="0" containsString="0" containsNumber="1" minValue="0.18540000000000001" maxValue="0.45462317466735847"/>
    </cacheField>
    <cacheField name="167" numFmtId="165">
      <sharedItems containsSemiMixedTypes="0" containsString="0" containsNumber="1" minValue="0.18579999999999999" maxValue="0.45431914329528811"/>
    </cacheField>
    <cacheField name="168" numFmtId="165">
      <sharedItems containsSemiMixedTypes="0" containsString="0" containsNumber="1" minValue="0.19159999999999999" maxValue="0.45401511192321775"/>
    </cacheField>
    <cacheField name="169" numFmtId="165">
      <sharedItems containsSemiMixedTypes="0" containsString="0" containsNumber="1" minValue="0.1925" maxValue="0.45371108055114751"/>
    </cacheField>
    <cacheField name="170" numFmtId="165">
      <sharedItems containsSemiMixedTypes="0" containsString="0" containsNumber="1" minValue="0.19370000000000001" maxValue="0.45340704917907715"/>
    </cacheField>
    <cacheField name="171" numFmtId="165">
      <sharedItems containsSemiMixedTypes="0" containsString="0" containsNumber="1" minValue="0.1946" maxValue="0.45287363529205327"/>
    </cacheField>
    <cacheField name="172" numFmtId="165">
      <sharedItems containsSemiMixedTypes="0" containsString="0" containsNumber="1" minValue="0.1948" maxValue="0.45234022140502927"/>
    </cacheField>
    <cacheField name="173" numFmtId="165">
      <sharedItems containsSemiMixedTypes="0" containsString="0" containsNumber="1" minValue="0.19500000000000001" maxValue="0.45180680751800539"/>
    </cacheField>
    <cacheField name="174" numFmtId="165">
      <sharedItems containsSemiMixedTypes="0" containsString="0" containsNumber="1" minValue="0.1951" maxValue="0.45127339363098151"/>
    </cacheField>
    <cacheField name="175" numFmtId="165">
      <sharedItems containsSemiMixedTypes="0" containsString="0" containsNumber="1" minValue="0.19600000000000001" maxValue="0.45073997974395752"/>
    </cacheField>
    <cacheField name="176" numFmtId="165">
      <sharedItems containsSemiMixedTypes="0" containsString="0" containsNumber="1" minValue="0.1963" maxValue="0.45020656585693364"/>
    </cacheField>
    <cacheField name="177" numFmtId="165">
      <sharedItems containsSemiMixedTypes="0" containsString="0" containsNumber="1" minValue="0.19639999999999999" maxValue="0.4496731519699097"/>
    </cacheField>
    <cacheField name="178" numFmtId="165">
      <sharedItems containsSemiMixedTypes="0" containsString="0" containsNumber="1" minValue="0.19663890004158019" maxValue="0.44913973808288576"/>
    </cacheField>
    <cacheField name="179" numFmtId="165">
      <sharedItems containsSemiMixedTypes="0" containsString="0" containsNumber="1" minValue="0.19650197178125381" maxValue="0.44860632419586188"/>
    </cacheField>
    <cacheField name="180" numFmtId="165">
      <sharedItems containsSemiMixedTypes="0" containsString="0" containsNumber="1" minValue="0.19636504352092743" maxValue="0.44807291030883789"/>
    </cacheField>
    <cacheField name="181" numFmtId="165">
      <sharedItems containsSemiMixedTypes="0" containsString="0" containsNumber="1" minValue="0.1965849593281746" maxValue="0.44738790988922122"/>
    </cacheField>
    <cacheField name="182" numFmtId="165">
      <sharedItems containsSemiMixedTypes="0" containsString="0" containsNumber="1" minValue="0.19680487513542178" maxValue="0.44670290946960445"/>
    </cacheField>
    <cacheField name="183" numFmtId="165">
      <sharedItems containsSemiMixedTypes="0" containsString="0" containsNumber="1" minValue="0.19702479094266889" maxValue="0.44601790904998778"/>
    </cacheField>
    <cacheField name="184" numFmtId="165">
      <sharedItems containsSemiMixedTypes="0" containsString="0" containsNumber="1" minValue="0.19724470674991609" maxValue="0.44533290863037112"/>
    </cacheField>
    <cacheField name="185" numFmtId="165">
      <sharedItems containsSemiMixedTypes="0" containsString="0" containsNumber="1" minValue="0.19746462255716324" maxValue="0.44464790821075439"/>
    </cacheField>
    <cacheField name="186" numFmtId="165">
      <sharedItems containsSemiMixedTypes="0" containsString="0" containsNumber="1" minValue="0.1958" maxValue="0.44396290779113773"/>
    </cacheField>
    <cacheField name="187" numFmtId="165">
      <sharedItems containsSemiMixedTypes="0" containsString="0" containsNumber="1" minValue="0.19470000000000001" maxValue="0.44327790737152095"/>
    </cacheField>
    <cacheField name="188" numFmtId="165">
      <sharedItems containsSemiMixedTypes="0" containsString="0" containsNumber="1" minValue="0.19359999999999999" maxValue="0.44259290695190434"/>
    </cacheField>
    <cacheField name="189" numFmtId="165">
      <sharedItems containsSemiMixedTypes="0" containsString="0" containsNumber="1" minValue="0.1925" maxValue="0.44190790653228762"/>
    </cacheField>
    <cacheField name="190" numFmtId="165">
      <sharedItems containsSemiMixedTypes="0" containsString="0" containsNumber="1" minValue="0.19009999999999999" maxValue="0.4412229061126709"/>
    </cacheField>
    <cacheField name="191" numFmtId="165">
      <sharedItems containsSemiMixedTypes="0" containsString="0" containsNumber="1" minValue="0.189" maxValue="0.44097790718078617"/>
    </cacheField>
    <cacheField name="192" numFmtId="165">
      <sharedItems containsSemiMixedTypes="0" containsString="0" containsNumber="1" minValue="0.18790000000000001" maxValue="0.44073290824890138"/>
    </cacheField>
    <cacheField name="193" numFmtId="165">
      <sharedItems containsSemiMixedTypes="0" containsString="0" containsNumber="1" minValue="0.18559999999999999" maxValue="0.44048790931701665"/>
    </cacheField>
    <cacheField name="194" numFmtId="165">
      <sharedItems containsSemiMixedTypes="0" containsString="0" containsNumber="1" minValue="0.18479999999999999" maxValue="0.44024291038513186"/>
    </cacheField>
    <cacheField name="195" numFmtId="165">
      <sharedItems containsSemiMixedTypes="0" containsString="0" containsNumber="1" minValue="0.18410000000000001" maxValue="0.43999791145324707"/>
    </cacheField>
    <cacheField name="196" numFmtId="165">
      <sharedItems containsSemiMixedTypes="0" containsString="0" containsNumber="1" minValue="0.1812" maxValue="0.43975291252136228"/>
    </cacheField>
    <cacheField name="197" numFmtId="165">
      <sharedItems containsSemiMixedTypes="0" containsString="0" containsNumber="1" minValue="0.18099999999999999" maxValue="0.43950791358947755"/>
    </cacheField>
    <cacheField name="198" numFmtId="165">
      <sharedItems containsSemiMixedTypes="0" containsString="0" containsNumber="1" minValue="0.1802" maxValue="0.43926291465759276"/>
    </cacheField>
    <cacheField name="199" numFmtId="165">
      <sharedItems containsSemiMixedTypes="0" containsString="0" containsNumber="1" minValue="0.1797" maxValue="0.43901791572570803"/>
    </cacheField>
    <cacheField name="200" numFmtId="165">
      <sharedItems containsSemiMixedTypes="0" containsString="0" containsNumber="1" minValue="0.1794" maxValue="0.43877291679382324"/>
    </cacheField>
    <cacheField name="201" numFmtId="165">
      <sharedItems containsSemiMixedTypes="0" containsString="0" containsNumber="1" minValue="0.1772" maxValue="0.43944911956787114"/>
    </cacheField>
    <cacheField name="202" numFmtId="165">
      <sharedItems containsSemiMixedTypes="0" containsString="0" containsNumber="1" minValue="0.1767" maxValue="0.44012532234191892"/>
    </cacheField>
    <cacheField name="203" numFmtId="165">
      <sharedItems containsSemiMixedTypes="0" containsString="0" containsNumber="1" minValue="0.1764" maxValue="0.44080152511596682"/>
    </cacheField>
    <cacheField name="204" numFmtId="165">
      <sharedItems containsSemiMixedTypes="0" containsString="0" containsNumber="1" minValue="0.17630000000000001" maxValue="0.44147772789001472"/>
    </cacheField>
    <cacheField name="205" numFmtId="165">
      <sharedItems containsSemiMixedTypes="0" containsString="0" containsNumber="1" minValue="0.17610000000000001" maxValue="0.4421539306640625"/>
    </cacheField>
    <cacheField name="206" numFmtId="165">
      <sharedItems containsSemiMixedTypes="0" containsString="0" containsNumber="1" minValue="0.17180000000000001" maxValue="0.4428301334381104"/>
    </cacheField>
    <cacheField name="207" numFmtId="165">
      <sharedItems containsSemiMixedTypes="0" containsString="0" containsNumber="1" minValue="0.1716" maxValue="0.44350633621215824"/>
    </cacheField>
    <cacheField name="208" numFmtId="165">
      <sharedItems containsSemiMixedTypes="0" containsString="0" containsNumber="1" minValue="0.1714" maxValue="0.44418253898620608"/>
    </cacheField>
    <cacheField name="209" numFmtId="165">
      <sharedItems containsSemiMixedTypes="0" containsString="0" containsNumber="1" minValue="0.17119999999999999" maxValue="0.44485874176025397"/>
    </cacheField>
    <cacheField name="210" numFmtId="165">
      <sharedItems containsSemiMixedTypes="0" containsString="0" containsNumber="1" minValue="0.17100000000000001" maxValue="0.44553494453430176"/>
    </cacheField>
    <cacheField name="211" numFmtId="165">
      <sharedItems containsSemiMixedTypes="0" containsString="0" containsNumber="1" minValue="0.17100000000000001" maxValue="0.44586525559425361"/>
    </cacheField>
    <cacheField name="212" numFmtId="165">
      <sharedItems containsSemiMixedTypes="0" containsString="0" containsNumber="1" minValue="0.17130000000000001" maxValue="0.44619556665420534"/>
    </cacheField>
    <cacheField name="213" numFmtId="165">
      <sharedItems containsSemiMixedTypes="0" containsString="0" containsNumber="1" minValue="0.17150000000000001" maxValue="0.44652587771415714"/>
    </cacheField>
    <cacheField name="214" numFmtId="165">
      <sharedItems containsSemiMixedTypes="0" containsString="0" containsNumber="1" minValue="0.1719" maxValue="0.44685618877410893"/>
    </cacheField>
    <cacheField name="215" numFmtId="165">
      <sharedItems containsSemiMixedTypes="0" containsString="0" containsNumber="1" minValue="0.17230000000000001" maxValue="0.44718649983406067"/>
    </cacheField>
    <cacheField name="216" numFmtId="165">
      <sharedItems containsSemiMixedTypes="0" containsString="0" containsNumber="1" minValue="0.17499999999999999" maxValue="0.44751681089401252"/>
    </cacheField>
    <cacheField name="217" numFmtId="165">
      <sharedItems containsSemiMixedTypes="0" containsString="0" containsNumber="1" minValue="0.1757" maxValue="0.44784712195396426"/>
    </cacheField>
    <cacheField name="218" numFmtId="165">
      <sharedItems containsSemiMixedTypes="0" containsString="0" containsNumber="1" minValue="0.17249999999999999" maxValue="0.44817743301391599"/>
    </cacheField>
    <cacheField name="219" numFmtId="165">
      <sharedItems containsSemiMixedTypes="0" containsString="0" containsNumber="1" minValue="0.1731" maxValue="0.44850774407386784"/>
    </cacheField>
    <cacheField name="220" numFmtId="165">
      <sharedItems containsSemiMixedTypes="0" containsString="0" containsNumber="1" minValue="0.17430000000000001" maxValue="0.44883805513381958"/>
    </cacheField>
    <cacheField name="221" numFmtId="165">
      <sharedItems containsSemiMixedTypes="0" containsString="0" containsNumber="1" minValue="0.17399999999999999" maxValue="0.44894069731235509"/>
    </cacheField>
    <cacheField name="222" numFmtId="165">
      <sharedItems containsSemiMixedTypes="0" containsString="0" containsNumber="1" minValue="0.17480000000000001" maxValue="0.44904333949089048"/>
    </cacheField>
    <cacheField name="223" numFmtId="165">
      <sharedItems containsSemiMixedTypes="0" containsString="0" containsNumber="1" minValue="0.1787" maxValue="0.44914598166942599"/>
    </cacheField>
    <cacheField name="224" numFmtId="165">
      <sharedItems containsSemiMixedTypes="0" containsString="0" containsNumber="1" minValue="0.1804" maxValue="0.44924862384796149"/>
    </cacheField>
    <cacheField name="225" numFmtId="165">
      <sharedItems containsSemiMixedTypes="0" containsString="0" containsNumber="1" minValue="0.17979999999999999" maxValue="0.44935126602649689"/>
    </cacheField>
    <cacheField name="226" numFmtId="165">
      <sharedItems containsSemiMixedTypes="0" containsString="0" containsNumber="1" minValue="0.1812" maxValue="0.44945390820503239"/>
    </cacheField>
    <cacheField name="227" numFmtId="165">
      <sharedItems containsSemiMixedTypes="0" containsString="0" containsNumber="1" minValue="0.18360000000000001" maxValue="0.44955655038356784"/>
    </cacheField>
    <cacheField name="228" numFmtId="165">
      <sharedItems containsSemiMixedTypes="0" containsString="0" containsNumber="1" minValue="0.1852" maxValue="0.44965919256210329"/>
    </cacheField>
    <cacheField name="229" numFmtId="165">
      <sharedItems containsSemiMixedTypes="0" containsString="0" containsNumber="1" minValue="0.187" maxValue="0.4497618347406388"/>
    </cacheField>
    <cacheField name="230" numFmtId="165">
      <sharedItems containsSemiMixedTypes="0" containsString="0" containsNumber="1" minValue="0.188" maxValue="0.44986447691917419"/>
    </cacheField>
    <cacheField name="231" numFmtId="165">
      <sharedItems containsSemiMixedTypes="0" containsString="0" containsNumber="1" minValue="0.188" maxValue="0.44973553121089938"/>
    </cacheField>
    <cacheField name="232" numFmtId="165">
      <sharedItems containsSemiMixedTypes="0" containsString="0" containsNumber="1" minValue="0.18790000000000001" maxValue="0.4496065855026245"/>
    </cacheField>
    <cacheField name="233" numFmtId="165">
      <sharedItems containsSemiMixedTypes="0" containsString="0" containsNumber="1" minValue="0.18790000000000001" maxValue="0.44947763979434968"/>
    </cacheField>
    <cacheField name="234" numFmtId="165">
      <sharedItems containsSemiMixedTypes="0" containsString="0" containsNumber="1" minValue="0.1867" maxValue="0.44934869408607486"/>
    </cacheField>
    <cacheField name="235" numFmtId="165">
      <sharedItems containsSemiMixedTypes="0" containsString="0" containsNumber="1" minValue="0.18911001831293106" maxValue="0.44921974837779999"/>
    </cacheField>
    <cacheField name="236" numFmtId="165">
      <sharedItems containsSemiMixedTypes="0" containsString="0" containsNumber="1" minValue="0.18895579576492311" maxValue="0.44909080266952517"/>
    </cacheField>
    <cacheField name="237" numFmtId="165">
      <sharedItems containsSemiMixedTypes="0" containsString="0" containsNumber="1" minValue="0.18880157321691513" maxValue="0.44896185696125029"/>
    </cacheField>
    <cacheField name="238" numFmtId="165">
      <sharedItems containsSemiMixedTypes="0" containsString="0" containsNumber="1" minValue="0.18864735066890717" maxValue="0.44883291125297547"/>
    </cacheField>
    <cacheField name="239" numFmtId="165">
      <sharedItems containsSemiMixedTypes="0" containsString="0" containsNumber="1" minValue="0.18849312812089919" maxValue="0.4487039655447006"/>
    </cacheField>
    <cacheField name="240" numFmtId="165">
      <sharedItems containsSemiMixedTypes="0" containsString="0" containsNumber="1" minValue="0.18833890557289124" maxValue="0.44857501983642578"/>
    </cacheField>
    <cacheField name="241" numFmtId="165">
      <sharedItems containsSemiMixedTypes="0" containsString="0" containsNumber="1" minValue="0.18873434960842134" maxValue="0.44748544096946719"/>
    </cacheField>
    <cacheField name="242" numFmtId="165">
      <sharedItems containsSemiMixedTypes="0" containsString="0" containsNumber="1" minValue="0.18912979364395144" maxValue="0.44639586210250859"/>
    </cacheField>
    <cacheField name="243" numFmtId="165">
      <sharedItems containsSemiMixedTypes="0" containsString="0" containsNumber="1" minValue="0.18952523767948148" maxValue="0.44530628323554994"/>
    </cacheField>
    <cacheField name="244" numFmtId="165">
      <sharedItems containsSemiMixedTypes="0" containsString="0" containsNumber="1" minValue="0.18992068171501161" maxValue="0.44421670436859134"/>
    </cacheField>
    <cacheField name="245" numFmtId="165">
      <sharedItems containsSemiMixedTypes="0" containsString="0" containsNumber="1" minValue="0.19031612575054169" maxValue="0.44312712550163269"/>
    </cacheField>
    <cacheField name="246" numFmtId="165">
      <sharedItems containsSemiMixedTypes="0" containsString="0" containsNumber="1" minValue="0.19071156978607179" maxValue="0.44203754663467409"/>
    </cacheField>
    <cacheField name="247" numFmtId="165">
      <sharedItems containsSemiMixedTypes="0" containsString="0" containsNumber="1" minValue="0.19110701382160186" maxValue="0.4409479677677155"/>
    </cacheField>
    <cacheField name="248" numFmtId="165">
      <sharedItems containsSemiMixedTypes="0" containsString="0" containsNumber="1" minValue="0.19150245785713196" maxValue="0.43985838890075679"/>
    </cacheField>
    <cacheField name="249" numFmtId="165">
      <sharedItems containsSemiMixedTypes="0" containsString="0" containsNumber="1" minValue="0.19189790189266206" maxValue="0.43876881003379825"/>
    </cacheField>
    <cacheField name="250" numFmtId="165">
      <sharedItems containsSemiMixedTypes="0" containsString="0" containsNumber="1" minValue="0.19229334592819214" maxValue="0.4376792311668396"/>
    </cacheField>
    <cacheField name="251" numFmtId="165">
      <sharedItems containsSemiMixedTypes="0" containsString="0" containsNumber="1" minValue="0.19264782965183258" maxValue="0.43733372688293459"/>
    </cacheField>
    <cacheField name="252" numFmtId="165">
      <sharedItems containsSemiMixedTypes="0" containsString="0" containsNumber="1" minValue="0.19239999999999999" maxValue="0.43698822259902953"/>
    </cacheField>
    <cacheField name="253" numFmtId="165">
      <sharedItems containsSemiMixedTypes="0" containsString="0" containsNumber="1" minValue="0.19059999999999999" maxValue="0.43664271831512447"/>
    </cacheField>
    <cacheField name="254" numFmtId="165">
      <sharedItems containsSemiMixedTypes="0" containsString="0" containsNumber="1" minValue="0.18759999999999999" maxValue="0.43629721403121952"/>
    </cacheField>
    <cacheField name="255" numFmtId="165">
      <sharedItems containsSemiMixedTypes="0" containsString="0" containsNumber="1" minValue="0.18640000000000001" maxValue="0.43595170974731445"/>
    </cacheField>
    <cacheField name="256" numFmtId="165">
      <sharedItems containsSemiMixedTypes="0" containsString="0" containsNumber="1" minValue="0.1855" maxValue="0.43560620546340945"/>
    </cacheField>
    <cacheField name="257" numFmtId="165">
      <sharedItems containsSemiMixedTypes="0" containsString="0" containsNumber="1" minValue="0.1847" maxValue="0.43526070117950438"/>
    </cacheField>
    <cacheField name="258" numFmtId="165">
      <sharedItems containsSemiMixedTypes="0" containsString="0" containsNumber="1" minValue="0.18459999999999999" maxValue="0.43491519689559938"/>
    </cacheField>
    <cacheField name="259" numFmtId="165">
      <sharedItems containsSemiMixedTypes="0" containsString="0" containsNumber="1" minValue="0.1847" maxValue="0.43456969261169437"/>
    </cacheField>
    <cacheField name="260" numFmtId="165">
      <sharedItems containsSemiMixedTypes="0" containsString="0" containsNumber="1" minValue="0.1852" maxValue="0.43422418832778931"/>
    </cacheField>
    <cacheField name="261" numFmtId="165">
      <sharedItems containsSemiMixedTypes="0" containsString="0" containsNumber="1" minValue="0.18340000000000001" maxValue="0.43385001420974734"/>
    </cacheField>
    <cacheField name="262" numFmtId="165">
      <sharedItems containsSemiMixedTypes="0" containsString="0" containsNumber="1" minValue="0.1822" maxValue="0.43347584009170531"/>
    </cacheField>
    <cacheField name="263" numFmtId="165">
      <sharedItems containsSemiMixedTypes="0" containsString="0" containsNumber="1" minValue="0.18140000000000001" maxValue="0.43310166597366334"/>
    </cacheField>
    <cacheField name="264" numFmtId="165">
      <sharedItems containsSemiMixedTypes="0" containsString="0" containsNumber="1" minValue="0.18099999999999999" maxValue="0.43272749185562132"/>
    </cacheField>
    <cacheField name="265" numFmtId="165">
      <sharedItems containsSemiMixedTypes="0" containsString="0" containsNumber="1" minValue="0.1807" maxValue="0.43235331773757935"/>
    </cacheField>
    <cacheField name="266" numFmtId="165">
      <sharedItems containsSemiMixedTypes="0" containsString="0" containsNumber="1" minValue="0.18049999999999999" maxValue="0.43197914361953738"/>
    </cacheField>
    <cacheField name="267" numFmtId="165">
      <sharedItems containsSemiMixedTypes="0" containsString="0" containsNumber="1" minValue="0.18029999999999999" maxValue="0.43160496950149541"/>
    </cacheField>
    <cacheField name="268" numFmtId="165">
      <sharedItems containsSemiMixedTypes="0" containsString="0" containsNumber="1" minValue="0.1797" maxValue="0.43123079538345338"/>
    </cacheField>
    <cacheField name="269" numFmtId="165">
      <sharedItems containsSemiMixedTypes="0" containsString="0" containsNumber="1" minValue="0.1792" maxValue="0.43085662126541141"/>
    </cacheField>
    <cacheField name="270" numFmtId="165">
      <sharedItems containsSemiMixedTypes="0" containsString="0" containsNumber="1" minValue="0.17899999999999999" maxValue="0.43048244714736938"/>
    </cacheField>
    <cacheField name="271" numFmtId="165">
      <sharedItems containsSemiMixedTypes="0" containsString="0" containsNumber="1" minValue="0.17879999999999999" maxValue="0.42955075502395634"/>
    </cacheField>
    <cacheField name="272" numFmtId="165">
      <sharedItems containsSemiMixedTypes="0" containsString="0" containsNumber="1" minValue="0.17899999999999999" maxValue="0.42861906290054325"/>
    </cacheField>
    <cacheField name="273" numFmtId="165">
      <sharedItems containsSemiMixedTypes="0" containsString="0" containsNumber="1" minValue="0.17979999999999999" maxValue="0.42768737077713015"/>
    </cacheField>
    <cacheField name="274" numFmtId="165">
      <sharedItems containsSemiMixedTypes="0" containsString="0" containsNumber="1" minValue="0.1779" maxValue="0.42675567865371711"/>
    </cacheField>
    <cacheField name="275" numFmtId="165">
      <sharedItems containsSemiMixedTypes="0" containsString="0" containsNumber="1" minValue="0.1784" maxValue="0.42582398653030396"/>
    </cacheField>
    <cacheField name="276" numFmtId="165">
      <sharedItems containsSemiMixedTypes="0" containsString="0" containsNumber="1" minValue="0.17899999999999999" maxValue="0.42489229440689091"/>
    </cacheField>
    <cacheField name="277" numFmtId="165">
      <sharedItems containsSemiMixedTypes="0" containsString="0" containsNumber="1" minValue="0.1799" maxValue="0.42396060228347776"/>
    </cacheField>
    <cacheField name="278" numFmtId="165">
      <sharedItems containsSemiMixedTypes="0" containsString="0" containsNumber="1" minValue="0.18079999999999999" maxValue="0.42302891016006472"/>
    </cacheField>
    <cacheField name="279" numFmtId="165">
      <sharedItems containsSemiMixedTypes="0" containsString="0" containsNumber="1" minValue="0.18190000000000001" maxValue="0.42209721803665162"/>
    </cacheField>
    <cacheField name="280" numFmtId="165">
      <sharedItems containsSemiMixedTypes="0" containsString="0" containsNumber="1" minValue="0.18390000000000001" maxValue="0.42116552591323853"/>
    </cacheField>
    <cacheField name="281" numFmtId="165">
      <sharedItems containsSemiMixedTypes="0" containsString="0" containsNumber="1" minValue="0.18609999999999999" maxValue="0.42142900228500368"/>
    </cacheField>
    <cacheField name="282" numFmtId="165">
      <sharedItems containsSemiMixedTypes="0" containsString="0" containsNumber="1" minValue="0.1883" maxValue="0.42169247865676884"/>
    </cacheField>
    <cacheField name="283" numFmtId="165">
      <sharedItems containsSemiMixedTypes="0" containsString="0" containsNumber="1" minValue="0.18840000000000001" maxValue="0.42195595502853395"/>
    </cacheField>
    <cacheField name="284" numFmtId="165">
      <sharedItems containsSemiMixedTypes="0" containsString="0" containsNumber="1" minValue="0.18840000000000001" maxValue="0.42221943140029911"/>
    </cacheField>
    <cacheField name="285" numFmtId="165">
      <sharedItems containsSemiMixedTypes="0" containsString="0" containsNumber="1" minValue="0.1885" maxValue="0.42248290777206421"/>
    </cacheField>
    <cacheField name="286" numFmtId="165">
      <sharedItems containsSemiMixedTypes="0" containsString="0" containsNumber="1" minValue="0.18720000000000001" maxValue="0.42274638414382937"/>
    </cacheField>
    <cacheField name="287" numFmtId="165">
      <sharedItems containsSemiMixedTypes="0" containsString="0" containsNumber="1" minValue="0.18720000000000001" maxValue="0.42300986051559453"/>
    </cacheField>
    <cacheField name="288" numFmtId="165">
      <sharedItems containsSemiMixedTypes="0" containsString="0" containsNumber="1" minValue="0.18809999999999999" maxValue="0.42327333688735957"/>
    </cacheField>
    <cacheField name="289" numFmtId="165">
      <sharedItems containsSemiMixedTypes="0" containsString="0" containsNumber="1" minValue="0.18770000000000001" maxValue="0.42353681325912479"/>
    </cacheField>
    <cacheField name="290" numFmtId="165">
      <sharedItems containsSemiMixedTypes="0" containsString="0" containsNumber="1" minValue="0.18858630955219269" maxValue="0.42380028963088989"/>
    </cacheField>
    <cacheField name="291" numFmtId="165">
      <sharedItems containsSemiMixedTypes="0" containsString="0" containsNumber="1" minValue="0.18879069089889527" maxValue="0.42338732481002811"/>
    </cacheField>
    <cacheField name="292" numFmtId="165">
      <sharedItems containsSemiMixedTypes="0" containsString="0" containsNumber="1" minValue="0.18899507224559786" maxValue="0.42297435998916622"/>
    </cacheField>
    <cacheField name="293" numFmtId="165">
      <sharedItems containsSemiMixedTypes="0" containsString="0" containsNumber="1" minValue="0.18919945359230039" maxValue="0.42256139516830449"/>
    </cacheField>
    <cacheField name="294" numFmtId="165">
      <sharedItems containsSemiMixedTypes="0" containsString="0" containsNumber="1" minValue="0.189" maxValue="0.42214843034744265"/>
    </cacheField>
    <cacheField name="295" numFmtId="165">
      <sharedItems containsSemiMixedTypes="0" containsString="0" containsNumber="1" minValue="0.1883" maxValue="0.42173546552658081"/>
    </cacheField>
    <cacheField name="296" numFmtId="165">
      <sharedItems containsSemiMixedTypes="0" containsString="0" containsNumber="1" minValue="0.1875" maxValue="0.42132250070571903"/>
    </cacheField>
    <cacheField name="297" numFmtId="165">
      <sharedItems containsSemiMixedTypes="0" containsString="0" containsNumber="1" minValue="0.187" maxValue="0.42090953588485719"/>
    </cacheField>
    <cacheField name="298" numFmtId="165">
      <sharedItems containsSemiMixedTypes="0" containsString="0" containsNumber="1" minValue="0.18640000000000001" maxValue="0.42049657106399541"/>
    </cacheField>
    <cacheField name="299" numFmtId="165">
      <sharedItems containsSemiMixedTypes="0" containsString="0" containsNumber="1" minValue="0.18590000000000001" maxValue="0.42008360624313357"/>
    </cacheField>
    <cacheField name="300" numFmtId="165">
      <sharedItems containsSemiMixedTypes="0" containsString="0" containsNumber="1" minValue="0.18579999999999999" maxValue="0.41967064142227173"/>
    </cacheField>
    <cacheField name="comment" numFmtId="0">
      <sharedItems containsBlank="1"/>
    </cacheField>
    <cacheField name="µ calc from curve 20-300%" numFmtId="165">
      <sharedItems containsSemiMixedTypes="0" containsString="0" containsNumber="1" minValue="0.19782455516014225" maxValue="0.44306278409058514"/>
    </cacheField>
    <cacheField name="average all ratings vs Primary 16&quot;" numFmtId="1">
      <sharedItems containsString="0" containsBlank="1" containsNumber="1" minValue="68.5" maxValue="128.02652359008789"/>
    </cacheField>
    <cacheField name="average ratings based on Witness = 100%" numFmtId="164">
      <sharedItems containsString="0" containsBlank="1" containsNumber="1" minValue="62.272727272727266" maxValue="129.44940824821492"/>
    </cacheField>
    <cacheField name="delta µ = µ time range - µ slip range" numFmtId="165">
      <sharedItems containsString="0" containsBlank="1" containsNumber="1" minValue="-6.0723215341567993E-2" maxValue="1.5999999999999959E-2"/>
    </cacheField>
    <cacheField name="slope (*1000) µ-slip curve between 100-300% slip" numFmtId="0">
      <sharedItems containsSemiMixedTypes="0" containsString="0" containsNumber="1" minValue="-0.69769877593045526" maxValue="0.38887614788641972"/>
    </cacheField>
    <cacheField name="slope (*1000) of regression for µ-slip curve between 20-300% slip" numFmtId="0">
      <sharedItems containsSemiMixedTypes="0" containsString="0" containsNumber="1" minValue="-0.5838104269362292" maxValue="0.35323159156824963"/>
    </cacheField>
    <cacheField name="delta in slope for different tires (slope witness - slope variant)" numFmtId="0">
      <sharedItems containsSemiMixedTypes="0" containsString="0" containsNumber="1" minValue="-0.39605536253041296" maxValue="0.25912721391156096"/>
    </cacheField>
    <cacheField name="test runs / days 1-36" numFmtId="0">
      <sharedItems containsSemiMixedTypes="0" containsString="0" containsNumber="1" containsInteger="1" minValue="1" maxValue="36" count="36">
        <n v="1"/>
        <n v="2"/>
        <n v="3"/>
        <n v="4"/>
        <n v="5"/>
        <n v="6"/>
        <n v="7"/>
        <n v="8"/>
        <n v="9"/>
        <n v="10"/>
        <n v="11"/>
        <n v="12"/>
        <n v="13"/>
        <n v="14"/>
        <n v="15"/>
        <n v="16"/>
        <n v="17"/>
        <n v="18"/>
        <n v="19"/>
        <n v="20"/>
        <n v="21"/>
        <n v="22"/>
        <n v="23"/>
        <n v="24"/>
        <n v="25"/>
        <n v="26"/>
        <n v="27"/>
        <n v="28"/>
        <n v="29"/>
        <n v="30"/>
        <n v="31"/>
        <n v="32"/>
        <n v="33"/>
        <n v="34"/>
        <n v="35"/>
        <n v="36"/>
      </sharedItems>
    </cacheField>
    <cacheField name="Testorder single groups 1-570" numFmtId="0">
      <sharedItems containsSemiMixedTypes="0" containsString="0" containsNumber="1" containsInteger="1" minValue="1" maxValue="570" count="570">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366"/>
        <n v="367"/>
        <n v="368"/>
        <n v="369"/>
        <n v="370"/>
        <n v="371"/>
        <n v="372"/>
        <n v="373"/>
        <n v="374"/>
        <n v="375"/>
        <n v="376"/>
        <n v="377"/>
        <n v="378"/>
        <n v="379"/>
        <n v="380"/>
        <n v="381"/>
        <n v="382"/>
        <n v="383"/>
        <n v="384"/>
        <n v="385"/>
        <n v="386"/>
        <n v="387"/>
        <n v="388"/>
        <n v="389"/>
        <n v="390"/>
        <n v="391"/>
        <n v="392"/>
        <n v="393"/>
        <n v="394"/>
        <n v="395"/>
        <n v="396"/>
        <n v="397"/>
        <n v="398"/>
        <n v="399"/>
        <n v="400"/>
        <n v="401"/>
        <n v="402"/>
        <n v="403"/>
        <n v="404"/>
        <n v="405"/>
        <n v="406"/>
        <n v="407"/>
        <n v="408"/>
        <n v="409"/>
        <n v="410"/>
        <n v="411"/>
        <n v="412"/>
        <n v="413"/>
        <n v="414"/>
        <n v="415"/>
        <n v="416"/>
        <n v="417"/>
        <n v="418"/>
        <n v="419"/>
        <n v="420"/>
        <n v="421"/>
        <n v="422"/>
        <n v="423"/>
        <n v="424"/>
        <n v="425"/>
        <n v="426"/>
        <n v="427"/>
        <n v="428"/>
        <n v="429"/>
        <n v="430"/>
        <n v="431"/>
        <n v="432"/>
        <n v="433"/>
        <n v="434"/>
        <n v="435"/>
        <n v="436"/>
        <n v="437"/>
        <n v="438"/>
        <n v="439"/>
        <n v="440"/>
        <n v="441"/>
        <n v="442"/>
        <n v="443"/>
        <n v="444"/>
        <n v="445"/>
        <n v="446"/>
        <n v="447"/>
        <n v="448"/>
        <n v="449"/>
        <n v="450"/>
        <n v="451"/>
        <n v="452"/>
        <n v="453"/>
        <n v="454"/>
        <n v="455"/>
        <n v="456"/>
        <n v="457"/>
        <n v="458"/>
        <n v="459"/>
        <n v="460"/>
        <n v="461"/>
        <n v="462"/>
        <n v="463"/>
        <n v="464"/>
        <n v="465"/>
        <n v="466"/>
        <n v="467"/>
        <n v="468"/>
        <n v="469"/>
        <n v="470"/>
        <n v="471"/>
        <n v="472"/>
        <n v="473"/>
        <n v="474"/>
        <n v="475"/>
        <n v="476"/>
        <n v="477"/>
        <n v="478"/>
        <n v="479"/>
        <n v="480"/>
        <n v="481"/>
        <n v="482"/>
        <n v="483"/>
        <n v="484"/>
        <n v="485"/>
        <n v="486"/>
        <n v="487"/>
        <n v="488"/>
        <n v="489"/>
        <n v="490"/>
        <n v="491"/>
        <n v="492"/>
        <n v="493"/>
        <n v="494"/>
        <n v="495"/>
        <n v="496"/>
        <n v="497"/>
        <n v="498"/>
        <n v="499"/>
        <n v="500"/>
        <n v="501"/>
        <n v="502"/>
        <n v="503"/>
        <n v="504"/>
        <n v="505"/>
        <n v="506"/>
        <n v="507"/>
        <n v="508"/>
        <n v="509"/>
        <n v="510"/>
        <n v="511"/>
        <n v="512"/>
        <n v="513"/>
        <n v="514"/>
        <n v="515"/>
        <n v="516"/>
        <n v="517"/>
        <n v="518"/>
        <n v="519"/>
        <n v="520"/>
        <n v="521"/>
        <n v="522"/>
        <n v="523"/>
        <n v="524"/>
        <n v="525"/>
        <n v="526"/>
        <n v="527"/>
        <n v="528"/>
        <n v="529"/>
        <n v="530"/>
        <n v="531"/>
        <n v="532"/>
        <n v="533"/>
        <n v="534"/>
        <n v="535"/>
        <n v="536"/>
        <n v="537"/>
        <n v="538"/>
        <n v="539"/>
        <n v="540"/>
        <n v="541"/>
        <n v="542"/>
        <n v="543"/>
        <n v="544"/>
        <n v="545"/>
        <n v="546"/>
        <n v="547"/>
        <n v="548"/>
        <n v="549"/>
        <n v="550"/>
        <n v="551"/>
        <n v="552"/>
        <n v="553"/>
        <n v="554"/>
        <n v="555"/>
        <n v="556"/>
        <n v="557"/>
        <n v="558"/>
        <n v="559"/>
        <n v="560"/>
        <n v="561"/>
        <n v="562"/>
        <n v="563"/>
        <n v="564"/>
        <n v="565"/>
        <n v="566"/>
        <n v="567"/>
        <n v="568"/>
        <n v="569"/>
        <n v="57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0">
  <r>
    <x v="0"/>
    <n v="-11.7"/>
    <n v="-8.9"/>
    <s v="P195/75R14"/>
    <x v="0"/>
    <s v="ZB007833"/>
    <n v="1031"/>
    <n v="35"/>
    <s v="APKAB3UU0720"/>
    <d v="2025-01-18T00:00:00"/>
    <n v="0.31"/>
    <n v="0.30359999999999998"/>
    <n v="101"/>
    <m/>
    <n v="97"/>
    <m/>
    <n v="77.800000000001248"/>
    <s v=""/>
    <n v="62"/>
    <n v="99"/>
    <m/>
    <m/>
    <m/>
    <m/>
    <m/>
    <m/>
    <n v="0.25640000000000002"/>
    <n v="0.27879999999999999"/>
    <n v="0.30159999999999998"/>
    <n v="0.30399999999999999"/>
    <n v="0.3054"/>
    <n v="0.3014"/>
    <n v="0.3085"/>
    <n v="0.31030000000000002"/>
    <n v="0.31190000000000001"/>
    <n v="0.311"/>
    <n v="0.32169999999999999"/>
    <n v="0.31990000000000002"/>
    <n v="0.32029999999999997"/>
    <n v="0.32029999999999997"/>
    <n v="0.3211"/>
    <n v="0.31969999999999998"/>
    <n v="0.31819999999999998"/>
    <n v="0.31950000000000001"/>
    <n v="0.32390000000000002"/>
    <n v="0.3261"/>
    <n v="0.3301"/>
    <n v="0.33279999999999998"/>
    <n v="0.33200000000000002"/>
    <n v="0.33189999999999997"/>
    <n v="0.33310000000000001"/>
    <n v="0.33260000000000001"/>
    <n v="0.3357"/>
    <n v="0.3352"/>
    <n v="0.33479999999999999"/>
    <n v="0.33450000000000002"/>
    <n v="0.33500000000000002"/>
    <n v="0.33460000000000001"/>
    <n v="0.3342"/>
    <n v="0.33510000000000001"/>
    <n v="0.32979999999999998"/>
    <n v="0.33169999999999999"/>
    <n v="0.33169999999999999"/>
    <n v="0.33100000000000002"/>
    <n v="0.33100000000000002"/>
    <n v="0.32990000000000003"/>
    <n v="0.32979999999999998"/>
    <n v="0.33400000000000002"/>
    <n v="0.33150000000000002"/>
    <n v="0.33139999999999997"/>
    <n v="0.3306"/>
    <n v="0.33040000000000003"/>
    <n v="0.33029999999999998"/>
    <n v="0.32369999999999999"/>
    <n v="0.32229999999999998"/>
    <n v="0.3221"/>
    <n v="0.32179999999999997"/>
    <n v="0.32140000000000002"/>
    <n v="0.3211"/>
    <n v="0.31950000000000001"/>
    <n v="0.31929999999999997"/>
    <n v="0.32190000000000002"/>
    <n v="0.3216"/>
    <n v="0.32129999999999997"/>
    <n v="0.32100000000000001"/>
    <n v="0.3206"/>
    <n v="0.32029999999999997"/>
    <n v="0.31969999999999998"/>
    <n v="0.31940000000000002"/>
    <n v="0.32019999999999998"/>
    <n v="0.32040000000000002"/>
    <n v="0.32019999999999998"/>
    <n v="0.32"/>
    <n v="0.31979999999999997"/>
    <n v="0.3155"/>
    <n v="0.31519999999999998"/>
    <n v="0.315"/>
    <n v="0.31469999999999998"/>
    <n v="0.31509999999999999"/>
    <n v="0.31209999999999999"/>
    <n v="0.312"/>
    <n v="0.31180000000000002"/>
    <n v="0.31159999999999999"/>
    <n v="0.31140000000000001"/>
    <n v="0.31119999999999998"/>
    <n v="0.311"/>
    <n v="0.31080000000000002"/>
    <n v="0.3105"/>
    <n v="0.30570000000000003"/>
    <n v="0.30590000000000001"/>
    <n v="0.30630000000000002"/>
    <n v="0.30669999999999997"/>
    <n v="0.30759999999999998"/>
    <n v="0.30880000000000002"/>
    <n v="0.30959999999999999"/>
    <n v="0.30980000000000002"/>
    <n v="0.30580000000000002"/>
    <n v="0.30570000000000003"/>
    <n v="0.30580000000000002"/>
    <n v="0.30580000000000002"/>
    <n v="0.30590000000000001"/>
    <n v="0.30599999999999999"/>
    <n v="0.30599999999999999"/>
    <n v="0.30609999999999998"/>
    <n v="0.30630000000000002"/>
    <n v="0.3044"/>
    <n v="0.30430000000000001"/>
    <n v="0.3024"/>
    <n v="0.3024"/>
    <n v="0.30249999999999999"/>
    <n v="0.30270000000000002"/>
    <n v="0.30409999999999998"/>
    <n v="0.308"/>
    <n v="0.31069999999999998"/>
    <n v="0.31430000000000002"/>
    <n v="0.31430000000000002"/>
    <n v="0.31780000000000003"/>
    <n v="0.31780000000000003"/>
    <n v="0.31759999999999999"/>
    <n v="0.31740000000000002"/>
    <n v="0.31740000000000002"/>
    <n v="0.31740000000000002"/>
    <n v="0.31730000000000003"/>
    <n v="0.32"/>
    <n v="0.32069999999999999"/>
    <n v="0.32069999999999999"/>
    <n v="0.31780000000000003"/>
    <n v="0.31740000000000002"/>
    <n v="0.31830000000000003"/>
    <n v="0.31690000000000002"/>
    <n v="0.31140000000000001"/>
    <n v="0.31059999999999999"/>
    <n v="0.31240000000000001"/>
    <n v="0.31559999999999999"/>
    <n v="0.31459999999999999"/>
    <n v="0.3105"/>
    <n v="0.30930000000000002"/>
    <n v="0.30249999999999999"/>
    <n v="0.30159999999999998"/>
    <n v="0.29809999999999998"/>
    <n v="0.2974"/>
    <n v="0.29670000000000002"/>
    <n v="0.29649999999999999"/>
    <n v="0.29570000000000002"/>
    <n v="0.2974"/>
    <n v="0.29659999999999997"/>
    <n v="0.29570000000000002"/>
    <n v="0.2928"/>
    <n v="0.2918"/>
    <n v="0.29089999999999999"/>
    <n v="0.28970000000000001"/>
    <n v="0.29480000000000001"/>
    <n v="0.29210000000000003"/>
    <n v="0.29210000000000003"/>
    <n v="0.29370000000000002"/>
    <n v="0.29370000000000002"/>
    <n v="0.29289999999999999"/>
    <n v="0.29370000000000002"/>
    <n v="0.29289999999999999"/>
    <n v="0.29809999999999998"/>
    <n v="0.29770000000000002"/>
    <n v="0.2964"/>
    <n v="0.29959999999999998"/>
    <n v="0.30349999999999999"/>
    <n v="0.30299999999999999"/>
    <n v="0.30249999999999999"/>
    <n v="0.30159999999999998"/>
    <n v="0.30309999999999998"/>
    <n v="0.30349999999999999"/>
    <n v="0.3034"/>
    <n v="0.30690000000000001"/>
    <n v="0.30630000000000002"/>
    <n v="0.30559999999999998"/>
    <n v="0.3049"/>
    <n v="0.30420000000000003"/>
    <n v="0.30320000000000003"/>
    <n v="0.3024"/>
    <n v="0.30659999999999998"/>
    <n v="0.29399999999999998"/>
    <n v="0.29189999999999999"/>
    <n v="0.29020000000000001"/>
    <n v="0.28860000000000002"/>
    <n v="0.28749999999999998"/>
    <n v="0.28660000000000002"/>
    <n v="0.28570000000000001"/>
    <n v="0.27950000000000003"/>
    <n v="0.27539999999999998"/>
    <n v="0.28000000000000003"/>
    <n v="0.27889999999999998"/>
    <n v="0.27789999999999998"/>
    <n v="0.27700000000000002"/>
    <n v="0.27589999999999998"/>
    <n v="0.27400000000000002"/>
    <n v="0.27300000000000002"/>
    <n v="0.27210000000000001"/>
    <n v="0.27489999999999998"/>
    <n v="0.27379999999999999"/>
    <n v="0.27289999999999998"/>
    <n v="0.27189999999999998"/>
    <n v="0.27479999999999999"/>
    <n v="0.27060000000000001"/>
    <n v="0.2697"/>
    <n v="0.26719999999999999"/>
    <n v="0.26440000000000002"/>
    <n v="0.2641"/>
    <n v="0.26400000000000001"/>
    <n v="0.26640000000000003"/>
    <n v="0.26800000000000002"/>
    <n v="0.27600000000000002"/>
    <n v="0.2757"/>
    <n v="0.27539999999999998"/>
    <n v="0.27510000000000001"/>
    <n v="0.2762"/>
    <n v="0.27629999999999999"/>
    <n v="0.27660000000000001"/>
    <n v="0.2762"/>
    <n v="0.27589999999999998"/>
    <n v="0.27560000000000001"/>
    <n v="0.27529999999999999"/>
    <n v="0.27500000000000002"/>
    <n v="0.2737"/>
    <n v="0.27400000000000002"/>
    <n v="0.27360000000000001"/>
    <n v="0.27329999999999999"/>
    <n v="0.27300000000000002"/>
    <n v="0.27260000000000001"/>
    <n v="0.27060000000000001"/>
    <n v="0.27"/>
    <n v="0.26910000000000001"/>
    <n v="0.26769999999999999"/>
    <n v="0.26640000000000003"/>
    <n v="0.26500000000000001"/>
    <n v="0.2661"/>
    <n v="0.2596"/>
    <n v="0.25850000000000001"/>
    <n v="0.25729999999999997"/>
    <n v="0.25650000000000001"/>
    <n v="0.25569999999999998"/>
    <n v="0.255"/>
    <n v="0.25359999999999999"/>
    <n v="0.25879999999999997"/>
    <n v="0.25879999999999997"/>
    <n v="0.25750000000000001"/>
    <n v="0.25640000000000002"/>
    <n v="0.25509999999999999"/>
    <n v="0.25409999999999999"/>
    <n v="0.25259999999999999"/>
    <n v="0.25119999999999998"/>
    <n v="0.25030000000000002"/>
    <n v="0.2495"/>
    <n v="0.24859999999999999"/>
    <n v="0.2477"/>
    <n v="0.247"/>
    <n v="0.24970000000000001"/>
    <n v="0.24929999999999999"/>
    <n v="0.24890000000000001"/>
    <n v="0.2525"/>
    <n v="0.25230000000000002"/>
    <n v="0.24940000000000001"/>
    <n v="0.24879999999999999"/>
    <n v="0.24840000000000001"/>
    <n v="0.2485"/>
    <n v="0.24740000000000001"/>
    <n v="0.246"/>
    <n v="0.2447"/>
    <n v="0.24970000000000001"/>
    <n v="0.24859999999999999"/>
    <n v="0.24790000000000001"/>
    <n v="0.2535"/>
    <n v="0.254"/>
    <n v="0.25309999999999999"/>
    <n v="0.25419999999999998"/>
    <n v="0.25369999999999998"/>
    <n v="0.25340000000000001"/>
    <n v="0.25309999999999999"/>
    <n v="0.24879999999999999"/>
    <n v="0.25180000000000002"/>
    <n v="0.25130000000000002"/>
    <n v="0.25140000000000001"/>
    <n v="0.25080000000000002"/>
    <n v="0.25030000000000002"/>
    <n v="0.24970000000000001"/>
    <n v="0.24909999999999999"/>
    <n v="0.25430000000000003"/>
    <n v="0.25330000000000003"/>
    <n v="0.25230000000000002"/>
    <n v="0.25109999999999999"/>
    <n v="0.2419"/>
    <n v="0.24129999999999999"/>
    <n v="0.2419"/>
    <n v="0.2412"/>
    <n v="0.24060000000000001"/>
    <n v="0.2399"/>
    <n v="0.2392"/>
    <n v="0.2387"/>
    <n v="0.23549999999999999"/>
    <n v="0.23649999999999999"/>
    <n v="0.2364"/>
    <n v="0.2361"/>
    <n v="0.23480000000000001"/>
    <n v="0.2354"/>
    <n v="0.2346"/>
    <n v="0.23350000000000001"/>
    <n v="0.22839999999999999"/>
    <n v="0.22889999999999999"/>
    <n v="0.22839999999999999"/>
    <m/>
    <n v="0.28859252669039154"/>
    <n v="99"/>
    <n v="91.666666666666657"/>
    <n v="6.4000000000000168E-3"/>
    <n v="-0.4228445396778483"/>
    <n v="-0.35768288461746495"/>
    <n v="-0.14095355276963489"/>
    <x v="0"/>
    <x v="0"/>
  </r>
  <r>
    <x v="0"/>
    <n v="-12.2"/>
    <n v="-8.9"/>
    <s v="P225/60R16"/>
    <x v="1"/>
    <s v="ZW008355"/>
    <n v="1171"/>
    <n v="35"/>
    <s v="APXOB2UU3823"/>
    <d v="2025-01-18T00:00:00"/>
    <n v="0.3145"/>
    <n v="0.31790000000000002"/>
    <n v="100"/>
    <n v="100"/>
    <n v="100"/>
    <n v="100"/>
    <n v="77.800000000001248"/>
    <s v=""/>
    <n v="566"/>
    <n v="100"/>
    <m/>
    <m/>
    <m/>
    <m/>
    <m/>
    <m/>
    <n v="0.26600000000000001"/>
    <n v="0.29809999999999998"/>
    <n v="0.3054"/>
    <n v="0.3256"/>
    <n v="0.33189999999999997"/>
    <n v="0.33229999999999998"/>
    <n v="0.34010000000000001"/>
    <n v="0.33779999999999999"/>
    <n v="0.33500000000000002"/>
    <n v="0.3382"/>
    <n v="0.34050000000000002"/>
    <n v="0.34320000000000001"/>
    <n v="0.34720000000000001"/>
    <n v="0.34539999999999998"/>
    <n v="0.34370000000000001"/>
    <n v="0.3463"/>
    <n v="0.34889999999999999"/>
    <n v="0.34949999999999998"/>
    <n v="0.35020000000000001"/>
    <n v="0.34970000000000001"/>
    <n v="0.35020000000000001"/>
    <n v="0.34960000000000002"/>
    <n v="0.36080000000000001"/>
    <n v="0.3609"/>
    <n v="0.36170000000000002"/>
    <n v="0.36149999999999999"/>
    <n v="0.36120000000000002"/>
    <n v="0.35899999999999999"/>
    <n v="0.35920000000000002"/>
    <n v="0.35830000000000001"/>
    <n v="0.3589"/>
    <n v="0.35589999999999999"/>
    <n v="0.3569"/>
    <n v="0.35470000000000002"/>
    <n v="0.35360000000000003"/>
    <n v="0.35289999999999999"/>
    <n v="0.3523"/>
    <n v="0.35120000000000001"/>
    <n v="0.35039999999999999"/>
    <n v="0.35060000000000002"/>
    <n v="0.3397"/>
    <n v="0.33950000000000002"/>
    <n v="0.3392"/>
    <n v="0.33839999999999998"/>
    <n v="0.32800000000000001"/>
    <n v="0.32629999999999998"/>
    <n v="0.33110000000000001"/>
    <n v="0.33119999999999999"/>
    <n v="0.33350000000000002"/>
    <n v="0.33279999999999998"/>
    <n v="0.3327"/>
    <n v="0.33150000000000002"/>
    <n v="0.33150000000000002"/>
    <n v="0.32890000000000003"/>
    <n v="0.33279999999999998"/>
    <n v="0.33040000000000003"/>
    <n v="0.33300000000000002"/>
    <n v="0.3327"/>
    <n v="0.33229999999999998"/>
    <n v="0.33200000000000002"/>
    <n v="0.33160000000000001"/>
    <n v="0.32890000000000003"/>
    <n v="0.32850000000000001"/>
    <n v="0.32819999999999999"/>
    <n v="0.3246"/>
    <n v="0.32219999999999999"/>
    <n v="0.31990000000000002"/>
    <n v="0.31929999999999997"/>
    <n v="0.31990000000000002"/>
    <n v="0.32419999999999999"/>
    <n v="0.3246"/>
    <n v="0.3246"/>
    <n v="0.3246"/>
    <n v="0.3246"/>
    <n v="0.32440000000000002"/>
    <n v="0.3241"/>
    <n v="0.32390000000000002"/>
    <n v="0.3251"/>
    <n v="0.32469999999999999"/>
    <n v="0.32429999999999998"/>
    <n v="0.32400000000000001"/>
    <n v="0.3241"/>
    <n v="0.32319999999999999"/>
    <n v="0.32229999999999998"/>
    <n v="0.32129999999999997"/>
    <n v="0.32050000000000001"/>
    <n v="0.32400000000000001"/>
    <n v="0.3241"/>
    <n v="0.32400000000000001"/>
    <n v="0.32390000000000002"/>
    <n v="0.3236"/>
    <n v="0.32319999999999999"/>
    <n v="0.32290000000000002"/>
    <n v="0.3231"/>
    <n v="0.32269999999999999"/>
    <n v="0.32219999999999999"/>
    <n v="0.32179999999999997"/>
    <n v="0.32150000000000001"/>
    <n v="0.3211"/>
    <n v="0.32079999999999997"/>
    <n v="0.3201"/>
    <n v="0.32300000000000001"/>
    <n v="0.32290000000000002"/>
    <n v="0.32279999999999998"/>
    <n v="0.32269999999999999"/>
    <n v="0.3226"/>
    <n v="0.31850000000000001"/>
    <n v="0.31809999999999999"/>
    <n v="0.31759999999999999"/>
    <n v="0.31409999999999999"/>
    <n v="0.31780000000000003"/>
    <n v="0.31730000000000003"/>
    <n v="0.31690000000000002"/>
    <n v="0.31640000000000001"/>
    <n v="0.316"/>
    <n v="0.31569999999999998"/>
    <n v="0.3125"/>
    <n v="0.32179999999999997"/>
    <n v="0.3216"/>
    <n v="0.31969999999999998"/>
    <n v="0.31769999999999998"/>
    <n v="0.31509999999999999"/>
    <n v="0.31340000000000001"/>
    <n v="0.30070000000000002"/>
    <n v="0.29959999999999998"/>
    <n v="0.2984"/>
    <n v="0.29730000000000001"/>
    <n v="0.29630000000000001"/>
    <n v="0.29430000000000001"/>
    <n v="0.2944"/>
    <n v="0.29389999999999999"/>
    <n v="0.29330000000000001"/>
    <n v="0.29270000000000002"/>
    <n v="0.29220000000000002"/>
    <n v="0.29139999999999999"/>
    <n v="0.29070000000000001"/>
    <n v="0.28999999999999998"/>
    <n v="0.28960000000000002"/>
    <n v="0.2893"/>
    <n v="0.28899999999999998"/>
    <n v="0.28870000000000001"/>
    <n v="0.2923"/>
    <n v="0.29199999999999998"/>
    <n v="0.29139999999999999"/>
    <n v="0.29420000000000002"/>
    <n v="0.29389999999999999"/>
    <n v="0.29430000000000001"/>
    <n v="0.30080000000000001"/>
    <n v="0.30299999999999999"/>
    <n v="0.30809999999999998"/>
    <n v="0.30919999999999997"/>
    <n v="0.31030000000000002"/>
    <n v="0.31190000000000001"/>
    <n v="0.312"/>
    <n v="0.312"/>
    <n v="0.31469999999999998"/>
    <n v="0.31469999999999998"/>
    <n v="0.3145"/>
    <n v="0.314"/>
    <n v="0.31380000000000002"/>
    <n v="0.31359999999999999"/>
    <n v="0.31340000000000001"/>
    <n v="0.31319999999999998"/>
    <n v="0.31290000000000001"/>
    <n v="0.31280000000000002"/>
    <n v="0.31440000000000001"/>
    <n v="0.314"/>
    <n v="0.3155"/>
    <n v="0.31490000000000001"/>
    <n v="0.31430000000000002"/>
    <n v="0.31309999999999999"/>
    <n v="0.31209999999999999"/>
    <n v="0.312"/>
    <n v="0.31069999999999998"/>
    <n v="0.3095"/>
    <n v="0.30769999999999997"/>
    <n v="0.30580000000000002"/>
    <n v="0.30470000000000003"/>
    <n v="0.30680000000000002"/>
    <n v="0.30570000000000003"/>
    <n v="0.30449999999999999"/>
    <n v="0.30330000000000001"/>
    <n v="0.30209999999999998"/>
    <n v="0.30080000000000001"/>
    <n v="0.2989"/>
    <n v="0.29770000000000002"/>
    <n v="0.29649999999999999"/>
    <n v="0.2954"/>
    <n v="0.29420000000000002"/>
    <n v="0.29289999999999999"/>
    <n v="0.29170000000000001"/>
    <n v="0.2903"/>
    <n v="0.28920000000000001"/>
    <n v="0.28520000000000001"/>
    <n v="0.28560000000000002"/>
    <n v="0.28420000000000001"/>
    <n v="0.28289999999999998"/>
    <n v="0.28160000000000002"/>
    <n v="0.28010000000000002"/>
    <n v="0.2787"/>
    <n v="0.27750000000000002"/>
    <n v="0.27639999999999998"/>
    <n v="0.27539999999999998"/>
    <n v="0.27439999999999998"/>
    <n v="0.27710000000000001"/>
    <n v="0.27600000000000002"/>
    <n v="0.27500000000000002"/>
    <n v="0.2762"/>
    <n v="0.27939999999999998"/>
    <n v="0.2757"/>
    <n v="0.27750000000000002"/>
    <n v="0.27789999999999998"/>
    <n v="0.28089999999999998"/>
    <n v="0.28039999999999998"/>
    <n v="0.28010000000000002"/>
    <n v="0.2797"/>
    <n v="0.27950000000000003"/>
    <n v="0.28349999999999997"/>
    <n v="0.28339999999999999"/>
    <n v="0.2833"/>
    <n v="0.28310000000000002"/>
    <n v="0.28299999999999997"/>
    <n v="0.28289999999999998"/>
    <n v="0.2828"/>
    <n v="0.2828"/>
    <n v="0.2828"/>
    <n v="0.28289999999999998"/>
    <n v="0.28310000000000002"/>
    <n v="0.2833"/>
    <n v="0.28360000000000002"/>
    <n v="0.28120000000000001"/>
    <n v="0.28160000000000002"/>
    <n v="0.28179999999999999"/>
    <n v="0.28129999999999999"/>
    <n v="0.28079999999999999"/>
    <n v="0.28039999999999998"/>
    <n v="0.28029999999999999"/>
    <n v="0.2802"/>
    <n v="0.28010000000000002"/>
    <n v="0.2792"/>
    <n v="0.28710000000000002"/>
    <n v="0.28649999999999998"/>
    <n v="0.28050000000000003"/>
    <n v="0.27879999999999999"/>
    <n v="0.27750000000000002"/>
    <n v="0.27089999999999997"/>
    <n v="0.26950000000000002"/>
    <n v="0.2681"/>
    <n v="0.2666"/>
    <n v="0.26519999999999999"/>
    <n v="0.26379999999999998"/>
    <n v="0.2626"/>
    <n v="0.2616"/>
    <n v="0.26050000000000001"/>
    <n v="0.25679999999999997"/>
    <n v="0.25629999999999997"/>
    <n v="0.26129999999999998"/>
    <n v="0.2601"/>
    <n v="0.26"/>
    <n v="0.2601"/>
    <n v="0.25900000000000001"/>
    <n v="0.25779999999999997"/>
    <n v="0.25650000000000001"/>
    <n v="0.25540000000000002"/>
    <n v="0.25440000000000002"/>
    <n v="0.253"/>
    <n v="0.25030000000000002"/>
    <n v="0.248"/>
    <n v="0.24729999999999999"/>
    <n v="0.2467"/>
    <n v="0.25069999999999998"/>
    <n v="0.25019999999999998"/>
    <n v="0.25"/>
    <n v="0.24979999999999999"/>
    <n v="0.25030000000000002"/>
    <n v="0.24979999999999999"/>
    <n v="0.24929999999999999"/>
    <n v="0.24979999999999999"/>
    <n v="0.25469999999999998"/>
    <n v="0.25390000000000001"/>
    <n v="0.253"/>
    <n v="0.251"/>
    <n v="0.251"/>
    <n v="0.25159999999999999"/>
    <n v="0.253"/>
    <n v="0.25650000000000001"/>
    <n v="0.25700000000000001"/>
    <n v="0.25750000000000001"/>
    <n v="0.25790000000000002"/>
    <n v="0.25829999999999997"/>
    <n v="0.25869999999999999"/>
    <n v="0.25890000000000002"/>
    <n v="0.2591"/>
    <n v="0.25929999999999997"/>
    <n v="0.25979999999999998"/>
    <n v="0.26040000000000002"/>
    <n v="0.26100000000000001"/>
    <n v="0.26169999999999999"/>
    <n v="0.26269999999999999"/>
    <n v="0.2631"/>
    <m/>
    <n v="0.29995836298932399"/>
    <n v="100"/>
    <n v="92.592592592592595"/>
    <n v="-3.4000000000000141E-3"/>
    <n v="-0.34850391606324793"/>
    <n v="-0.34903206092007494"/>
    <n v="-0.1496043764670249"/>
    <x v="0"/>
    <x v="1"/>
  </r>
  <r>
    <x v="0"/>
    <n v="-12.2"/>
    <n v="-8.9"/>
    <s v="P225/60R16"/>
    <x v="2"/>
    <s v="ZU010403"/>
    <n v="1171"/>
    <n v="35"/>
    <s v="APXOB2UU3324"/>
    <d v="2025-01-18T00:00:00"/>
    <n v="0.26840000000000003"/>
    <n v="0.27900000000000003"/>
    <n v="88"/>
    <n v="86"/>
    <n v="89"/>
    <n v="88"/>
    <n v="77.800000000001248"/>
    <s v=""/>
    <n v="10"/>
    <n v="87.75"/>
    <m/>
    <m/>
    <m/>
    <m/>
    <m/>
    <m/>
    <n v="0.24310000000000001"/>
    <n v="0.2802"/>
    <n v="0.30020000000000002"/>
    <n v="0.33250000000000002"/>
    <n v="0.33139999999999997"/>
    <n v="0.33119999999999999"/>
    <n v="0.33079999999999998"/>
    <n v="0.33019999999999999"/>
    <n v="0.33339999999999997"/>
    <n v="0.33539999999999998"/>
    <n v="0.3367"/>
    <n v="0.33750000000000002"/>
    <n v="0.3387"/>
    <n v="0.3377"/>
    <n v="0.33900000000000002"/>
    <n v="0.34060000000000001"/>
    <n v="0.33979999999999999"/>
    <n v="0.33889999999999998"/>
    <n v="0.33810000000000001"/>
    <n v="0.33550000000000002"/>
    <n v="0.33600000000000002"/>
    <n v="0.33539999999999998"/>
    <n v="0.33560000000000001"/>
    <n v="0.33450000000000002"/>
    <n v="0.3337"/>
    <n v="0.32890000000000003"/>
    <n v="0.32829999999999998"/>
    <n v="0.3276"/>
    <n v="0.32350000000000001"/>
    <n v="0.32319999999999999"/>
    <n v="0.3201"/>
    <n v="0.31990000000000002"/>
    <n v="0.31900000000000001"/>
    <n v="0.31819999999999998"/>
    <n v="0.31730000000000003"/>
    <n v="0.31619999999999998"/>
    <n v="0.31290000000000001"/>
    <n v="0.31209999999999999"/>
    <n v="0.31459999999999999"/>
    <n v="0.317"/>
    <n v="0.3165"/>
    <n v="0.31780000000000003"/>
    <n v="0.31730000000000003"/>
    <n v="0.31659999999999999"/>
    <n v="0.31040000000000001"/>
    <n v="0.31019999999999998"/>
    <n v="0.30880000000000002"/>
    <n v="0.30740000000000001"/>
    <n v="0.307"/>
    <n v="0.30740000000000001"/>
    <n v="0.307"/>
    <n v="0.30669999999999997"/>
    <n v="0.30630000000000002"/>
    <n v="0.30590000000000001"/>
    <n v="0.3054"/>
    <n v="0.30499999999999999"/>
    <n v="0.30449999999999999"/>
    <n v="0.30399999999999999"/>
    <n v="0.30230000000000001"/>
    <n v="0.3019"/>
    <n v="0.3014"/>
    <n v="0.30080000000000001"/>
    <n v="0.30020000000000002"/>
    <n v="0.29959999999999998"/>
    <n v="0.29899999999999999"/>
    <n v="0.29830000000000001"/>
    <n v="0.30009999999999998"/>
    <n v="0.3004"/>
    <n v="0.30020000000000002"/>
    <n v="0.29880000000000001"/>
    <n v="0.29809999999999998"/>
    <n v="0.29749999999999999"/>
    <n v="0.29620000000000002"/>
    <n v="0.29580000000000001"/>
    <n v="0.29530000000000001"/>
    <n v="0.29480000000000001"/>
    <n v="0.2923"/>
    <n v="0.29089999999999999"/>
    <n v="0.2903"/>
    <n v="0.28960000000000002"/>
    <n v="0.28889999999999999"/>
    <n v="0.2883"/>
    <n v="0.28770000000000001"/>
    <n v="0.28710000000000002"/>
    <n v="0.28649999999999998"/>
    <n v="0.2888"/>
    <n v="0.28849999999999998"/>
    <n v="0.28810000000000002"/>
    <n v="0.28770000000000001"/>
    <n v="0.2873"/>
    <n v="0.2868"/>
    <n v="0.28620000000000001"/>
    <n v="0.28570000000000001"/>
    <n v="0.28520000000000001"/>
    <n v="0.28470000000000001"/>
    <n v="0.28410000000000002"/>
    <n v="0.28360000000000002"/>
    <n v="0.28310000000000002"/>
    <n v="0.28270000000000001"/>
    <n v="0.28239999999999998"/>
    <n v="0.28649999999999998"/>
    <n v="0.28710000000000002"/>
    <n v="0.28639999999999999"/>
    <n v="0.28420000000000001"/>
    <n v="0.28029999999999999"/>
    <n v="0.28120000000000001"/>
    <n v="0.28139999999999998"/>
    <n v="0.2823"/>
    <n v="0.28060000000000002"/>
    <n v="0.27989999999999998"/>
    <n v="0.27879999999999999"/>
    <n v="0.27800000000000002"/>
    <n v="0.2772"/>
    <n v="0.27639999999999998"/>
    <n v="0.27560000000000001"/>
    <n v="0.27439999999999998"/>
    <n v="0.27310000000000001"/>
    <n v="0.27260000000000001"/>
    <n v="0.27650000000000002"/>
    <n v="0.27539999999999998"/>
    <n v="0.27400000000000002"/>
    <n v="0.27260000000000001"/>
    <n v="0.2737"/>
    <n v="0.27489999999999998"/>
    <n v="0.27300000000000002"/>
    <n v="0.27260000000000001"/>
    <n v="0.27100000000000002"/>
    <n v="0.2707"/>
    <n v="0.27029999999999998"/>
    <n v="0.26989999999999997"/>
    <n v="0.26950000000000002"/>
    <n v="0.26910000000000001"/>
    <n v="0.26869999999999999"/>
    <n v="0.26850000000000002"/>
    <n v="0.26939999999999997"/>
    <n v="0.26960000000000001"/>
    <n v="0.26939999999999997"/>
    <n v="0.27239999999999998"/>
    <n v="0.2717"/>
    <n v="0.27089999999999997"/>
    <n v="0.26860000000000001"/>
    <n v="0.26840000000000003"/>
    <n v="0.26779999999999998"/>
    <n v="0.27210000000000001"/>
    <n v="0.2712"/>
    <n v="0.2707"/>
    <n v="0.26989999999999997"/>
    <n v="0.26900000000000002"/>
    <n v="0.2681"/>
    <n v="0.2671"/>
    <n v="0.2661"/>
    <n v="0.2651"/>
    <n v="0.2641"/>
    <n v="0.26279999999999998"/>
    <n v="0.25890000000000002"/>
    <n v="0.25819999999999999"/>
    <n v="0.25750000000000001"/>
    <n v="0.25990000000000002"/>
    <n v="0.25929999999999997"/>
    <n v="0.25790000000000002"/>
    <n v="0.2571"/>
    <n v="0.25650000000000001"/>
    <n v="0.25779999999999997"/>
    <n v="0.26050000000000001"/>
    <n v="0.2606"/>
    <n v="0.25990000000000002"/>
    <n v="0.26090000000000002"/>
    <n v="0.26040000000000002"/>
    <n v="0.25990000000000002"/>
    <n v="0.25919999999999999"/>
    <n v="0.25840000000000002"/>
    <n v="0.25840000000000002"/>
    <n v="0.25769999999999998"/>
    <n v="0.2571"/>
    <n v="0.25640000000000002"/>
    <n v="0.25569999999999998"/>
    <n v="0.25509999999999999"/>
    <n v="0.25440000000000002"/>
    <n v="0.25369999999999998"/>
    <n v="0.25290000000000001"/>
    <n v="0.25230000000000002"/>
    <n v="0.25180000000000002"/>
    <n v="0.25059999999999999"/>
    <n v="0.24740000000000001"/>
    <n v="0.2467"/>
    <n v="0.24579999999999999"/>
    <n v="0.24490000000000001"/>
    <n v="0.24410000000000001"/>
    <n v="0.24349999999999999"/>
    <n v="0.24329999999999999"/>
    <n v="0.24329999999999999"/>
    <n v="0.24479999999999999"/>
    <n v="0.24410000000000001"/>
    <n v="0.24030000000000001"/>
    <n v="0.23930000000000001"/>
    <n v="0.2384"/>
    <n v="0.2374"/>
    <n v="0.23649999999999999"/>
    <n v="0.23580000000000001"/>
    <n v="0.2351"/>
    <n v="0.2344"/>
    <n v="0.2339"/>
    <n v="0.2384"/>
    <n v="0.23780000000000001"/>
    <n v="0.23730000000000001"/>
    <n v="0.23710000000000001"/>
    <n v="0.23880000000000001"/>
    <n v="0.2382"/>
    <n v="0.2404"/>
    <n v="0.2404"/>
    <n v="0.24329999999999999"/>
    <n v="0.24579999999999999"/>
    <n v="0.24579999999999999"/>
    <n v="0.24399999999999999"/>
    <n v="0.2437"/>
    <n v="0.24349999999999999"/>
    <n v="0.24329999999999999"/>
    <n v="0.24310000000000001"/>
    <n v="0.24249999999999999"/>
    <n v="0.24759999999999999"/>
    <n v="0.2472"/>
    <n v="0.2467"/>
    <n v="0.2462"/>
    <n v="0.2455"/>
    <n v="0.24479999999999999"/>
    <n v="0.24410000000000001"/>
    <n v="0.24349999999999999"/>
    <n v="0.24299999999999999"/>
    <n v="0.24260000000000001"/>
    <n v="0.2442"/>
    <n v="0.24340000000000001"/>
    <n v="0.2414"/>
    <n v="0.2382"/>
    <n v="0.23730000000000001"/>
    <n v="0.23649999999999999"/>
    <n v="0.2356"/>
    <n v="0.2349"/>
    <n v="0.23430000000000001"/>
    <n v="0.23380000000000001"/>
    <n v="0.23649999999999999"/>
    <n v="0.2359"/>
    <n v="0.2351"/>
    <n v="0.23449999999999999"/>
    <n v="0.23380000000000001"/>
    <n v="0.23319999999999999"/>
    <n v="0.2326"/>
    <n v="0.23219999999999999"/>
    <n v="0.23180000000000001"/>
    <n v="0.23150000000000001"/>
    <n v="0.2356"/>
    <n v="0.2351"/>
    <n v="0.23499999999999999"/>
    <n v="0.2356"/>
    <n v="0.23380000000000001"/>
    <n v="0.23300000000000001"/>
    <n v="0.23069999999999999"/>
    <n v="0.23"/>
    <n v="0.2293"/>
    <n v="0.22819999999999999"/>
    <n v="0.22869999999999999"/>
    <n v="0.2283"/>
    <n v="0.22989999999999999"/>
    <n v="0.2293"/>
    <n v="0.2286"/>
    <n v="0.2281"/>
    <n v="0.22770000000000001"/>
    <n v="0.2341"/>
    <n v="0.23369999999999999"/>
    <n v="0.2334"/>
    <n v="0.23319999999999999"/>
    <n v="0.2319"/>
    <n v="0.23119999999999999"/>
    <n v="0.23050000000000001"/>
    <n v="0.22989999999999999"/>
    <n v="0.22919999999999999"/>
    <n v="0.22689999999999999"/>
    <n v="0.22470000000000001"/>
    <n v="0.2238"/>
    <n v="0.22289999999999999"/>
    <n v="0.22220000000000001"/>
    <n v="0.2218"/>
    <n v="0.2213"/>
    <n v="0.2205"/>
    <n v="0.22"/>
    <n v="0.21959999999999999"/>
    <n v="0.219"/>
    <n v="0.21959999999999999"/>
    <n v="0.219"/>
    <n v="0.21820000000000001"/>
    <n v="0.2175"/>
    <n v="0.21690000000000001"/>
    <n v="0.21640000000000001"/>
    <n v="0.21579999999999999"/>
    <n v="0.2152"/>
    <n v="0.21429999999999999"/>
    <n v="0.214"/>
    <n v="0.2137"/>
    <n v="0.2135"/>
    <n v="0.2137"/>
    <n v="0.216"/>
    <m/>
    <n v="0.26402669039145876"/>
    <n v="87.75"/>
    <n v="81.25"/>
    <n v="-1.0599999999999998E-2"/>
    <n v="-0.32458282843209701"/>
    <n v="-0.37942422308516061"/>
    <n v="-0.11921221430193923"/>
    <x v="0"/>
    <x v="2"/>
  </r>
  <r>
    <x v="0"/>
    <n v="-12.2"/>
    <n v="-8.9"/>
    <s v="P225/60R16"/>
    <x v="3"/>
    <s v="ZU009513"/>
    <n v="1171"/>
    <n v="35"/>
    <s v="APXOB2UU3324"/>
    <d v="2025-01-18T00:00:00"/>
    <n v="0.27089999999999997"/>
    <n v="0.28289999999999998"/>
    <n v="89"/>
    <n v="87"/>
    <n v="91"/>
    <n v="90"/>
    <n v="77.800000000001248"/>
    <s v=""/>
    <n v="11"/>
    <n v="89.25"/>
    <m/>
    <m/>
    <m/>
    <m/>
    <m/>
    <m/>
    <n v="0.23760000000000001"/>
    <n v="0.2838"/>
    <n v="0.30669999999999997"/>
    <n v="0.33100000000000002"/>
    <n v="0.33500000000000002"/>
    <n v="0.3342"/>
    <n v="0.34539999999999998"/>
    <n v="0.3543"/>
    <n v="0.35809999999999997"/>
    <n v="0.35389999999999999"/>
    <n v="0.35220000000000001"/>
    <n v="0.34949999999999998"/>
    <n v="0.34720000000000001"/>
    <n v="0.34389999999999998"/>
    <n v="0.34399999999999997"/>
    <n v="0.3463"/>
    <n v="0.34360000000000002"/>
    <n v="0.34960000000000002"/>
    <n v="0.35120000000000001"/>
    <n v="0.35089999999999999"/>
    <n v="0.35239999999999999"/>
    <n v="0.3503"/>
    <n v="0.3483"/>
    <n v="0.34810000000000002"/>
    <n v="0.3538"/>
    <n v="0.35249999999999998"/>
    <n v="0.3528"/>
    <n v="0.35199999999999998"/>
    <n v="0.34810000000000002"/>
    <n v="0.35020000000000001"/>
    <n v="0.34910000000000002"/>
    <n v="0.34810000000000002"/>
    <n v="0.34720000000000001"/>
    <n v="0.34260000000000002"/>
    <n v="0.3417"/>
    <n v="0.34079999999999999"/>
    <n v="0.33989999999999998"/>
    <n v="0.33860000000000001"/>
    <n v="0.33810000000000001"/>
    <n v="0.33760000000000001"/>
    <n v="0.33710000000000001"/>
    <n v="0.3367"/>
    <n v="0.3377"/>
    <n v="0.33739999999999998"/>
    <n v="0.33579999999999999"/>
    <n v="0.33579999999999999"/>
    <n v="0.33489999999999998"/>
    <n v="0.33750000000000002"/>
    <n v="0.33800000000000002"/>
    <n v="0.33169999999999999"/>
    <n v="0.33150000000000002"/>
    <n v="0.33119999999999999"/>
    <n v="0.33079999999999998"/>
    <n v="0.33260000000000001"/>
    <n v="0.33229999999999998"/>
    <n v="0.33139999999999997"/>
    <n v="0.33150000000000002"/>
    <n v="0.33119999999999999"/>
    <n v="0.33079999999999998"/>
    <n v="0.33040000000000003"/>
    <n v="0.3271"/>
    <n v="0.32700000000000001"/>
    <n v="0.32669999999999999"/>
    <n v="0.3261"/>
    <n v="0.32400000000000001"/>
    <n v="0.32329999999999998"/>
    <n v="0.3226"/>
    <n v="0.32200000000000001"/>
    <n v="0.32150000000000001"/>
    <n v="0.32019999999999998"/>
    <n v="0.31969999999999998"/>
    <n v="0.31909999999999999"/>
    <n v="0.31869999999999998"/>
    <n v="0.31979999999999997"/>
    <n v="0.31929999999999997"/>
    <n v="0.31659999999999999"/>
    <n v="0.316"/>
    <n v="0.31530000000000002"/>
    <n v="0.31459999999999999"/>
    <n v="0.31409999999999999"/>
    <n v="0.3135"/>
    <n v="0.31290000000000001"/>
    <n v="0.31230000000000002"/>
    <n v="0.31180000000000002"/>
    <n v="0.31119999999999998"/>
    <n v="0.31059999999999999"/>
    <n v="0.30930000000000002"/>
    <n v="0.3085"/>
    <n v="0.30740000000000001"/>
    <n v="0.30640000000000001"/>
    <n v="0.30549999999999999"/>
    <n v="0.3039"/>
    <n v="0.30309999999999998"/>
    <n v="0.30220000000000002"/>
    <n v="0.30159999999999998"/>
    <n v="0.30120000000000002"/>
    <n v="0.3009"/>
    <n v="0.3009"/>
    <n v="0.30020000000000002"/>
    <n v="0.2994"/>
    <n v="0.2979"/>
    <n v="0.2974"/>
    <n v="0.29699999999999999"/>
    <n v="0.29609999999999997"/>
    <n v="0.29060000000000002"/>
    <n v="0.2903"/>
    <n v="0.28970000000000001"/>
    <n v="0.28949999999999998"/>
    <n v="0.28910000000000002"/>
    <n v="0.28860000000000002"/>
    <n v="0.28820000000000001"/>
    <n v="0.28149999999999997"/>
    <n v="0.28120000000000001"/>
    <n v="0.28079999999999999"/>
    <n v="0.28050000000000003"/>
    <n v="0.27889999999999998"/>
    <n v="0.27410000000000001"/>
    <n v="0.2752"/>
    <n v="0.27489999999999998"/>
    <n v="0.27510000000000001"/>
    <n v="0.2737"/>
    <n v="0.27360000000000001"/>
    <n v="0.27350000000000002"/>
    <n v="0.27329999999999999"/>
    <n v="0.27310000000000001"/>
    <n v="0.26800000000000002"/>
    <n v="0.26729999999999998"/>
    <n v="0.2666"/>
    <n v="0.26629999999999998"/>
    <n v="0.26600000000000001"/>
    <n v="0.26569999999999999"/>
    <n v="0.26550000000000001"/>
    <n v="0.26369999999999999"/>
    <n v="0.2661"/>
    <n v="0.26479999999999998"/>
    <n v="0.26569999999999999"/>
    <n v="0.26679999999999998"/>
    <n v="0.26979999999999998"/>
    <n v="0.27200000000000002"/>
    <n v="0.2722"/>
    <n v="0.26900000000000002"/>
    <n v="0.26350000000000001"/>
    <n v="0.26550000000000001"/>
    <n v="0.2651"/>
    <n v="0.26479999999999998"/>
    <n v="0.26450000000000001"/>
    <n v="0.26429999999999998"/>
    <n v="0.2641"/>
    <n v="0.26419999999999999"/>
    <n v="0.26550000000000001"/>
    <n v="0.26500000000000001"/>
    <n v="0.2646"/>
    <n v="0.25929999999999997"/>
    <n v="0.25900000000000001"/>
    <n v="0.2581"/>
    <n v="0.2576"/>
    <n v="0.25719999999999998"/>
    <n v="0.25669999999999998"/>
    <n v="0.25640000000000002"/>
    <n v="0.25600000000000001"/>
    <n v="0.25679999999999997"/>
    <n v="0.25640000000000002"/>
    <n v="0.2535"/>
    <n v="0.25369999999999998"/>
    <n v="0.25569999999999998"/>
    <n v="0.25569999999999998"/>
    <n v="0.25580000000000003"/>
    <n v="0.24879999999999999"/>
    <n v="0.2495"/>
    <n v="0.24979999999999999"/>
    <n v="0.24990000000000001"/>
    <n v="0.24990000000000001"/>
    <n v="0.24979999999999999"/>
    <n v="0.24990000000000001"/>
    <n v="0.25069999999999998"/>
    <n v="0.25719999999999998"/>
    <n v="0.25690000000000002"/>
    <n v="0.25369999999999998"/>
    <n v="0.25340000000000001"/>
    <n v="0.25319999999999998"/>
    <n v="0.25240000000000001"/>
    <n v="0.24929999999999999"/>
    <n v="0.24890000000000001"/>
    <n v="0.24859999999999999"/>
    <n v="0.24840000000000001"/>
    <n v="0.2482"/>
    <n v="0.24759999999999999"/>
    <n v="0.24579999999999999"/>
    <n v="0.2457"/>
    <n v="0.245"/>
    <n v="0.24440000000000001"/>
    <n v="0.24199999999999999"/>
    <n v="0.2346"/>
    <n v="0.2339"/>
    <n v="0.23330000000000001"/>
    <n v="0.23280000000000001"/>
    <n v="0.2324"/>
    <n v="0.2321"/>
    <n v="0.2319"/>
    <n v="0.23250000000000001"/>
    <n v="0.23250000000000001"/>
    <n v="0.23269999999999999"/>
    <n v="0.2329"/>
    <n v="0.23319999999999999"/>
    <n v="0.2336"/>
    <n v="0.2341"/>
    <n v="0.23250000000000001"/>
    <n v="0.2329"/>
    <n v="0.23780000000000001"/>
    <n v="0.2382"/>
    <n v="0.23400000000000001"/>
    <n v="0.2341"/>
    <n v="0.23430000000000001"/>
    <n v="0.23449999999999999"/>
    <n v="0.23469999999999999"/>
    <n v="0.2349"/>
    <n v="0.2351"/>
    <n v="0.2351"/>
    <n v="0.2356"/>
    <n v="0.23619999999999999"/>
    <n v="0.24149999999999999"/>
    <n v="0.2414"/>
    <n v="0.2407"/>
    <n v="0.23980000000000001"/>
    <n v="0.2389"/>
    <n v="0.23780000000000001"/>
    <n v="0.23669999999999999"/>
    <n v="0.2356"/>
    <n v="0.2346"/>
    <n v="0.2336"/>
    <n v="0.23250000000000001"/>
    <n v="0.23200000000000001"/>
    <n v="0.23830000000000001"/>
    <n v="0.23949999999999999"/>
    <n v="0.2392"/>
    <n v="0.2389"/>
    <n v="0.23860000000000001"/>
    <n v="0.2379"/>
    <n v="0.23719999999999999"/>
    <n v="0.23569999999999999"/>
    <n v="0.23519999999999999"/>
    <n v="0.23469999999999999"/>
    <n v="0.23380000000000001"/>
    <n v="0.23319999999999999"/>
    <n v="0.23250000000000001"/>
    <n v="0.2319"/>
    <n v="0.23150000000000001"/>
    <n v="0.23300000000000001"/>
    <n v="0.2334"/>
    <n v="0.2329"/>
    <n v="0.23219999999999999"/>
    <n v="0.23150000000000001"/>
    <n v="0.23180000000000001"/>
    <n v="0.23180000000000001"/>
    <n v="0.23319999999999999"/>
    <n v="0.23130000000000001"/>
    <n v="0.23039999999999999"/>
    <n v="0.2296"/>
    <n v="0.23169999999999999"/>
    <n v="0.23150000000000001"/>
    <n v="0.23119999999999999"/>
    <n v="0.23100000000000001"/>
    <n v="0.2311"/>
    <n v="0.23430000000000001"/>
    <n v="0.2341"/>
    <n v="0.2339"/>
    <n v="0.23369999999999999"/>
    <n v="0.23369999999999999"/>
    <n v="0.23369999999999999"/>
    <n v="0.23350000000000001"/>
    <n v="0.23369999999999999"/>
    <n v="0.23330000000000001"/>
    <n v="0.23280000000000001"/>
    <n v="0.23219999999999999"/>
    <n v="0.23169999999999999"/>
    <n v="0.23119999999999999"/>
    <n v="0.23080000000000001"/>
    <n v="0.2319"/>
    <n v="0.2321"/>
    <n v="0.23250000000000001"/>
    <n v="0.23330000000000001"/>
    <n v="0.2326"/>
    <n v="0.2319"/>
    <n v="0.23119999999999999"/>
    <n v="0.23039999999999999"/>
    <n v="0.22969999999999999"/>
    <n v="0.22889999999999999"/>
    <n v="0.22819999999999999"/>
    <n v="0.22739999999999999"/>
    <n v="0.2243"/>
    <n v="0.22370000000000001"/>
    <n v="0.22309999999999999"/>
    <n v="0.21870000000000001"/>
    <n v="0.21759999999999999"/>
    <n v="0.21840000000000001"/>
    <n v="0.21779999999999999"/>
    <n v="0.21690000000000001"/>
    <n v="0.21590000000000001"/>
    <n v="0.21490000000000001"/>
    <n v="0.21390000000000001"/>
    <m/>
    <n v="0.27022882562277589"/>
    <n v="89.25"/>
    <n v="82.638888888888886"/>
    <n v="-1.2000000000000011E-2"/>
    <n v="-0.3113515590365008"/>
    <n v="-0.47728488139406616"/>
    <n v="-2.1351555993033677E-2"/>
    <x v="0"/>
    <x v="3"/>
  </r>
  <r>
    <x v="0"/>
    <n v="-12.2"/>
    <n v="-8.9"/>
    <s v="P225/60R16"/>
    <x v="1"/>
    <s v="ZW008355"/>
    <n v="1171"/>
    <n v="35"/>
    <s v="APXOB2UU3823"/>
    <d v="2025-01-18T00:00:00"/>
    <n v="0.30790000000000001"/>
    <n v="0.31469999999999998"/>
    <n v="100"/>
    <n v="100"/>
    <n v="100"/>
    <n v="100"/>
    <n v="77.800000000001248"/>
    <s v=""/>
    <n v="579"/>
    <n v="100"/>
    <m/>
    <m/>
    <m/>
    <m/>
    <m/>
    <m/>
    <n v="0.25600000000000001"/>
    <n v="0.29749999999999999"/>
    <n v="0.31309999999999999"/>
    <n v="0.3105"/>
    <n v="0.32140000000000002"/>
    <n v="0.32100000000000001"/>
    <n v="0.32869999999999999"/>
    <n v="0.33539999999999998"/>
    <n v="0.34029999999999999"/>
    <n v="0.33339999999999997"/>
    <n v="0.3407"/>
    <n v="0.34100000000000003"/>
    <n v="0.3412"/>
    <n v="0.33689999999999998"/>
    <n v="0.33850000000000002"/>
    <n v="0.3387"/>
    <n v="0.34250000000000003"/>
    <n v="0.34820000000000001"/>
    <n v="0.34839999999999999"/>
    <n v="0.34689999999999999"/>
    <n v="0.34510000000000002"/>
    <n v="0.3427"/>
    <n v="0.34200000000000003"/>
    <n v="0.34060000000000001"/>
    <n v="0.35049999999999998"/>
    <n v="0.35549999999999998"/>
    <n v="0.3548"/>
    <n v="0.34820000000000001"/>
    <n v="0.34710000000000002"/>
    <n v="0.34660000000000002"/>
    <n v="0.34539999999999998"/>
    <n v="0.34449999999999997"/>
    <n v="0.34370000000000001"/>
    <n v="0.34079999999999999"/>
    <n v="0.34210000000000002"/>
    <n v="0.3407"/>
    <n v="0.33879999999999999"/>
    <n v="0.33750000000000002"/>
    <n v="0.3362"/>
    <n v="0.33500000000000002"/>
    <n v="0.33360000000000001"/>
    <n v="0.33400000000000002"/>
    <n v="0.33289999999999997"/>
    <n v="0.3327"/>
    <n v="0.33400000000000002"/>
    <n v="0.33450000000000002"/>
    <n v="0.33479999999999999"/>
    <n v="0.33510000000000001"/>
    <n v="0.3342"/>
    <n v="0.3342"/>
    <n v="0.33439999999999998"/>
    <n v="0.33239999999999997"/>
    <n v="0.33250000000000002"/>
    <n v="0.33239999999999997"/>
    <n v="0.33260000000000001"/>
    <n v="0.3327"/>
    <n v="0.33289999999999997"/>
    <n v="0.33300000000000002"/>
    <n v="0.33289999999999997"/>
    <n v="0.33289999999999997"/>
    <n v="0.33169999999999999"/>
    <n v="0.3352"/>
    <n v="0.3357"/>
    <n v="0.33710000000000001"/>
    <n v="0.33729999999999999"/>
    <n v="0.33739999999999998"/>
    <n v="0.33700000000000002"/>
    <n v="0.33700000000000002"/>
    <n v="0.33689999999999998"/>
    <n v="0.33500000000000002"/>
    <n v="0.3352"/>
    <n v="0.33529999999999999"/>
    <n v="0.3352"/>
    <n v="0.33710000000000001"/>
    <n v="0.33700000000000002"/>
    <n v="0.3327"/>
    <n v="0.33289999999999997"/>
    <n v="0.3332"/>
    <n v="0.33379999999999999"/>
    <n v="0.33700000000000002"/>
    <n v="0.33700000000000002"/>
    <n v="0.33679999999999999"/>
    <n v="0.33650000000000002"/>
    <n v="0.3362"/>
    <n v="0.33529999999999999"/>
    <n v="0.3352"/>
    <n v="0.33510000000000001"/>
    <n v="0.33489999999999998"/>
    <n v="0.33479999999999999"/>
    <n v="0.33450000000000002"/>
    <n v="0.33400000000000002"/>
    <n v="0.33350000000000002"/>
    <n v="0.33289999999999997"/>
    <n v="0.33040000000000003"/>
    <n v="0.3301"/>
    <n v="0.3296"/>
    <n v="0.32919999999999999"/>
    <n v="0.32869999999999999"/>
    <n v="0.32800000000000001"/>
    <n v="0.32719999999999999"/>
    <n v="0.32650000000000001"/>
    <n v="0.3211"/>
    <n v="0.31990000000000002"/>
    <n v="0.31530000000000002"/>
    <n v="0.3145"/>
    <n v="0.31419999999999998"/>
    <n v="0.31080000000000002"/>
    <n v="0.3105"/>
    <n v="0.31019999999999998"/>
    <n v="0.31"/>
    <n v="0.30399999999999999"/>
    <n v="0.3009"/>
    <n v="0.3049"/>
    <n v="0.30459999999999998"/>
    <n v="0.30420000000000003"/>
    <n v="0.30380000000000001"/>
    <n v="0.3034"/>
    <n v="0.30530000000000002"/>
    <n v="0.30480000000000002"/>
    <n v="0.3044"/>
    <n v="0.3039"/>
    <n v="0.30270000000000002"/>
    <n v="0.30209999999999998"/>
    <n v="0.30009999999999998"/>
    <n v="0.2999"/>
    <n v="0.2994"/>
    <n v="0.29930000000000001"/>
    <n v="0.2994"/>
    <n v="0.29949999999999999"/>
    <n v="0.29970000000000002"/>
    <n v="0.3004"/>
    <n v="0.30030000000000001"/>
    <n v="0.30049999999999999"/>
    <n v="0.30059999999999998"/>
    <n v="0.3034"/>
    <n v="0.31159999999999999"/>
    <n v="0.30890000000000001"/>
    <n v="0.307"/>
    <n v="0.30370000000000003"/>
    <n v="0.30280000000000001"/>
    <n v="0.30209999999999998"/>
    <n v="0.30149999999999999"/>
    <n v="0.30109999999999998"/>
    <n v="0.30070000000000002"/>
    <n v="0.3004"/>
    <n v="0.30030000000000001"/>
    <n v="0.30209999999999998"/>
    <n v="0.30449999999999999"/>
    <n v="0.30420000000000003"/>
    <n v="0.30399999999999999"/>
    <n v="0.30380000000000001"/>
    <n v="0.29849999999999999"/>
    <n v="0.29580000000000001"/>
    <n v="0.29530000000000001"/>
    <n v="0.29509999999999997"/>
    <n v="0.29680000000000001"/>
    <n v="0.29620000000000002"/>
    <n v="0.29559999999999997"/>
    <n v="0.29509999999999997"/>
    <n v="0.29459999999999997"/>
    <n v="0.29409999999999997"/>
    <n v="0.29370000000000002"/>
    <n v="0.29580000000000001"/>
    <n v="0.29549999999999998"/>
    <n v="0.29499999999999998"/>
    <n v="0.2944"/>
    <n v="0.29360000000000003"/>
    <n v="0.29360000000000003"/>
    <n v="0.29170000000000001"/>
    <n v="0.29039999999999999"/>
    <n v="0.28889999999999999"/>
    <n v="0.28789999999999999"/>
    <n v="0.28689999999999999"/>
    <n v="0.2873"/>
    <n v="0.28639999999999999"/>
    <n v="0.28560000000000002"/>
    <n v="0.2848"/>
    <n v="0.28399999999999997"/>
    <n v="0.28349999999999997"/>
    <n v="0.28399999999999997"/>
    <n v="0.2843"/>
    <n v="0.29160000000000003"/>
    <n v="0.29049999999999998"/>
    <n v="0.29120000000000001"/>
    <n v="0.29260000000000003"/>
    <n v="0.2918"/>
    <n v="0.29120000000000001"/>
    <n v="0.29330000000000001"/>
    <n v="0.29260000000000003"/>
    <n v="0.29210000000000003"/>
    <n v="0.29139999999999999"/>
    <n v="0.29099999999999998"/>
    <n v="0.29060000000000002"/>
    <n v="0.2903"/>
    <n v="0.29010000000000002"/>
    <n v="0.29010000000000002"/>
    <n v="0.29020000000000001"/>
    <n v="0.2903"/>
    <n v="0.2964"/>
    <n v="0.29649999999999999"/>
    <n v="0.29649999999999999"/>
    <n v="0.29599999999999999"/>
    <n v="0.2954"/>
    <n v="0.29480000000000001"/>
    <n v="0.29409999999999997"/>
    <n v="0.29349999999999998"/>
    <n v="0.28939999999999999"/>
    <n v="0.28889999999999999"/>
    <n v="0.28839999999999999"/>
    <n v="0.28789999999999999"/>
    <n v="0.28749999999999998"/>
    <n v="0.28689999999999999"/>
    <n v="0.28620000000000001"/>
    <n v="0.2853"/>
    <n v="0.28370000000000001"/>
    <n v="0.28070000000000001"/>
    <n v="0.28260000000000002"/>
    <n v="0.28120000000000001"/>
    <n v="0.27910000000000001"/>
    <n v="0.26960000000000001"/>
    <n v="0.26869999999999999"/>
    <n v="0.27100000000000002"/>
    <n v="0.26869999999999999"/>
    <n v="0.26729999999999998"/>
    <n v="0.26640000000000003"/>
    <n v="0.26500000000000001"/>
    <n v="0.26290000000000002"/>
    <n v="0.2621"/>
    <n v="0.26140000000000002"/>
    <n v="0.26100000000000001"/>
    <n v="0.26540000000000002"/>
    <n v="0.26540000000000002"/>
    <n v="0.26519999999999999"/>
    <n v="0.26519999999999999"/>
    <n v="0.26140000000000002"/>
    <n v="0.2616"/>
    <n v="0.26200000000000001"/>
    <n v="0.26200000000000001"/>
    <n v="0.26190000000000002"/>
    <n v="0.26319999999999999"/>
    <n v="0.26469999999999999"/>
    <n v="0.2697"/>
    <n v="0.26900000000000002"/>
    <n v="0.26860000000000001"/>
    <n v="0.26829999999999998"/>
    <n v="0.2681"/>
    <n v="0.26790000000000003"/>
    <n v="0.2676"/>
    <n v="0.26740000000000003"/>
    <n v="0.26740000000000003"/>
    <n v="0.26719999999999999"/>
    <n v="0.26910000000000001"/>
    <n v="0.27639999999999998"/>
    <n v="0.27579999999999999"/>
    <n v="0.27529999999999999"/>
    <n v="0.2747"/>
    <n v="0.2742"/>
    <n v="0.27500000000000002"/>
    <n v="0.27539999999999998"/>
    <n v="0.27889999999999998"/>
    <n v="0.2782"/>
    <n v="0.27750000000000002"/>
    <n v="0.27689999999999998"/>
    <n v="0.27639999999999998"/>
    <n v="0.27560000000000001"/>
    <n v="0.27500000000000002"/>
    <n v="0.27779999999999999"/>
    <n v="0.2762"/>
    <n v="0.27589999999999998"/>
    <n v="0.27579999999999999"/>
    <n v="0.27539999999999998"/>
    <n v="0.27510000000000001"/>
    <n v="0.2747"/>
    <n v="0.27410000000000001"/>
    <n v="0.27100000000000002"/>
    <n v="0.27039999999999997"/>
    <n v="0.27100000000000002"/>
    <n v="0.27060000000000001"/>
    <n v="0.2702"/>
    <n v="0.27"/>
    <n v="0.26869999999999999"/>
    <n v="0.26840000000000003"/>
    <n v="0.27360000000000001"/>
    <n v="0.27400000000000002"/>
    <n v="0.27629999999999999"/>
    <n v="0.2762"/>
    <n v="0.2757"/>
    <n v="0.27510000000000001"/>
    <n v="0.27460000000000001"/>
    <n v="0.27400000000000002"/>
    <n v="0.27300000000000002"/>
    <n v="0.2717"/>
    <n v="0.27060000000000001"/>
    <n v="0.27"/>
    <n v="0.26910000000000001"/>
    <n v="0.26819999999999999"/>
    <n v="0.26550000000000001"/>
    <n v="0.26419999999999999"/>
    <n v="0.26290000000000002"/>
    <n v="0.26140000000000002"/>
    <m/>
    <n v="0.30061067615658366"/>
    <n v="100"/>
    <n v="92.592592592592595"/>
    <n v="-6.7999999999999727E-3"/>
    <n v="-0.23666779961578238"/>
    <n v="-0.30976419431253993"/>
    <n v="-0.18887224307455991"/>
    <x v="0"/>
    <x v="4"/>
  </r>
  <r>
    <x v="0"/>
    <n v="-12.2"/>
    <n v="-8.9"/>
    <s v="P225/60R16"/>
    <x v="4"/>
    <s v="ZU010428"/>
    <n v="1171"/>
    <n v="35"/>
    <s v="APXOB2UU3324"/>
    <d v="2025-01-18T00:00:00"/>
    <n v="0.28749999999999998"/>
    <n v="0.29659999999999997"/>
    <n v="94"/>
    <n v="94"/>
    <n v="95"/>
    <n v="95"/>
    <n v="77.800000000001248"/>
    <s v=""/>
    <n v="13"/>
    <n v="94.5"/>
    <m/>
    <m/>
    <m/>
    <m/>
    <m/>
    <m/>
    <n v="0.26590000000000003"/>
    <n v="0.27589999999999998"/>
    <n v="0.29289999999999999"/>
    <n v="0.30909999999999999"/>
    <n v="0.32179999999999997"/>
    <n v="0.33239999999999997"/>
    <n v="0.3251"/>
    <n v="0.33839999999999998"/>
    <n v="0.34179999999999999"/>
    <n v="0.33929999999999999"/>
    <n v="0.33179999999999998"/>
    <n v="0.33410000000000001"/>
    <n v="0.33510000000000001"/>
    <n v="0.34010000000000001"/>
    <n v="0.33989999999999998"/>
    <n v="0.34339999999999998"/>
    <n v="0.34420000000000001"/>
    <n v="0.34250000000000003"/>
    <n v="0.33989999999999998"/>
    <n v="0.34229999999999999"/>
    <n v="0.34329999999999999"/>
    <n v="0.34499999999999997"/>
    <n v="0.3463"/>
    <n v="0.3402"/>
    <n v="0.33829999999999999"/>
    <n v="0.34139999999999998"/>
    <n v="0.34100000000000003"/>
    <n v="0.34129999999999999"/>
    <n v="0.34079999999999999"/>
    <n v="0.34050000000000002"/>
    <n v="0.33710000000000001"/>
    <n v="0.3367"/>
    <n v="0.33729999999999999"/>
    <n v="0.34010000000000001"/>
    <n v="0.33950000000000002"/>
    <n v="0.33800000000000002"/>
    <n v="0.33729999999999999"/>
    <n v="0.33810000000000001"/>
    <n v="0.3372"/>
    <n v="0.3392"/>
    <n v="0.33850000000000002"/>
    <n v="0.33779999999999999"/>
    <n v="0.3372"/>
    <n v="0.33660000000000001"/>
    <n v="0.33600000000000002"/>
    <n v="0.33539999999999998"/>
    <n v="0.33489999999999998"/>
    <n v="0.33439999999999998"/>
    <n v="0.33189999999999997"/>
    <n v="0.33289999999999997"/>
    <n v="0.32950000000000002"/>
    <n v="0.32579999999999998"/>
    <n v="0.32490000000000002"/>
    <n v="0.3241"/>
    <n v="0.32279999999999998"/>
    <n v="0.3216"/>
    <n v="0.31740000000000002"/>
    <n v="0.31659999999999999"/>
    <n v="0.31640000000000001"/>
    <n v="0.3155"/>
    <n v="0.31459999999999999"/>
    <n v="0.31380000000000002"/>
    <n v="0.313"/>
    <n v="0.31219999999999998"/>
    <n v="0.3115"/>
    <n v="0.31080000000000002"/>
    <n v="0.31159999999999999"/>
    <n v="0.30859999999999999"/>
    <n v="0.3085"/>
    <n v="0.30819999999999997"/>
    <n v="0.30790000000000001"/>
    <n v="0.307"/>
    <n v="0.30669999999999997"/>
    <n v="0.30640000000000001"/>
    <n v="0.30620000000000003"/>
    <n v="0.30599999999999999"/>
    <n v="0.30580000000000002"/>
    <n v="0.30409999999999998"/>
    <n v="0.30430000000000001"/>
    <n v="0.30430000000000001"/>
    <n v="0.30659999999999998"/>
    <n v="0.30609999999999998"/>
    <n v="0.30559999999999998"/>
    <n v="0.30520000000000003"/>
    <n v="0.30470000000000003"/>
    <n v="0.30420000000000003"/>
    <n v="0.30359999999999998"/>
    <n v="0.30299999999999999"/>
    <n v="0.3024"/>
    <n v="0.30170000000000002"/>
    <n v="0.30399999999999999"/>
    <n v="0.30370000000000003"/>
    <n v="0.3034"/>
    <n v="0.30309999999999998"/>
    <n v="0.30270000000000002"/>
    <n v="0.30430000000000001"/>
    <n v="0.30370000000000003"/>
    <n v="0.30309999999999998"/>
    <n v="0.30259999999999998"/>
    <n v="0.30199999999999999"/>
    <n v="0.30130000000000001"/>
    <n v="0.30059999999999998"/>
    <n v="0.3"/>
    <n v="0.29830000000000001"/>
    <n v="0.2979"/>
    <n v="0.29749999999999999"/>
    <n v="0.29630000000000001"/>
    <n v="0.29609999999999997"/>
    <n v="0.29959999999999998"/>
    <n v="0.3"/>
    <n v="0.29959999999999998"/>
    <n v="0.30270000000000002"/>
    <n v="0.30180000000000001"/>
    <n v="0.30149999999999999"/>
    <n v="0.29830000000000001"/>
    <n v="0.29659999999999997"/>
    <n v="0.29399999999999998"/>
    <n v="0.29299999999999998"/>
    <n v="0.29260000000000003"/>
    <n v="0.29239999999999999"/>
    <n v="0.28989999999999999"/>
    <n v="0.2903"/>
    <n v="0.29599999999999999"/>
    <n v="0.29570000000000002"/>
    <n v="0.29549999999999998"/>
    <n v="0.28910000000000002"/>
    <n v="0.28439999999999999"/>
    <n v="0.28320000000000001"/>
    <n v="0.28210000000000002"/>
    <n v="0.28239999999999998"/>
    <n v="0.28120000000000001"/>
    <n v="0.28000000000000003"/>
    <n v="0.27810000000000001"/>
    <n v="0.27689999999999998"/>
    <n v="0.27529999999999999"/>
    <n v="0.2777"/>
    <n v="0.27739999999999998"/>
    <n v="0.27710000000000001"/>
    <n v="0.27689999999999998"/>
    <n v="0.27679999999999999"/>
    <n v="0.27660000000000001"/>
    <n v="0.27639999999999998"/>
    <n v="0.2762"/>
    <n v="0.27839999999999998"/>
    <n v="0.2782"/>
    <n v="0.27810000000000001"/>
    <n v="0.27779999999999999"/>
    <n v="0.27429999999999999"/>
    <n v="0.27679999999999999"/>
    <n v="0.27650000000000002"/>
    <n v="0.27629999999999999"/>
    <n v="0.27839999999999998"/>
    <n v="0.27850000000000003"/>
    <n v="0.27839999999999998"/>
    <n v="0.27700000000000002"/>
    <n v="0.27639999999999998"/>
    <n v="0.27589999999999998"/>
    <n v="0.27200000000000002"/>
    <n v="0.27400000000000002"/>
    <n v="0.27329999999999999"/>
    <n v="0.27029999999999998"/>
    <n v="0.26960000000000001"/>
    <n v="0.26879999999999998"/>
    <n v="0.2681"/>
    <n v="0.26740000000000003"/>
    <n v="0.26690000000000003"/>
    <n v="0.2661"/>
    <n v="0.2641"/>
    <n v="0.25990000000000002"/>
    <n v="0.25900000000000001"/>
    <n v="0.25800000000000001"/>
    <n v="0.25719999999999998"/>
    <n v="0.25659999999999999"/>
    <n v="0.25600000000000001"/>
    <n v="0.25559999999999999"/>
    <n v="0.25509999999999999"/>
    <n v="0.25459999999999999"/>
    <n v="0.25419999999999998"/>
    <n v="0.25390000000000001"/>
    <n v="0.25159999999999999"/>
    <n v="0.25280000000000002"/>
    <n v="0.2525"/>
    <n v="0.25219999999999998"/>
    <n v="0.25779999999999997"/>
    <n v="0.25779999999999997"/>
    <n v="0.25779999999999997"/>
    <n v="0.25800000000000001"/>
    <n v="0.2586"/>
    <n v="0.26250000000000001"/>
    <n v="0.26889999999999997"/>
    <n v="0.26919999999999999"/>
    <n v="0.27050000000000002"/>
    <n v="0.27060000000000001"/>
    <n v="0.27110000000000001"/>
    <n v="0.27129999999999999"/>
    <n v="0.26919999999999999"/>
    <n v="0.26929999999999998"/>
    <n v="0.26989999999999997"/>
    <n v="0.27"/>
    <n v="0.27029999999999998"/>
    <n v="0.27060000000000001"/>
    <n v="0.27089999999999997"/>
    <n v="0.2757"/>
    <n v="0.2757"/>
    <n v="0.27579999999999999"/>
    <n v="0.27660000000000001"/>
    <n v="0.27579999999999999"/>
    <n v="0.27560000000000001"/>
    <n v="0.27589999999999998"/>
    <n v="0.27750000000000002"/>
    <n v="0.27639999999999998"/>
    <n v="0.26419999999999999"/>
    <n v="0.26369999999999999"/>
    <n v="0.26319999999999999"/>
    <n v="0.26269999999999999"/>
    <n v="0.2621"/>
    <n v="0.26090000000000002"/>
    <n v="0.26029999999999998"/>
    <n v="0.25990000000000002"/>
    <n v="0.25929999999999997"/>
    <n v="0.25940000000000002"/>
    <n v="0.25190000000000001"/>
    <n v="0.25130000000000002"/>
    <n v="0.25080000000000002"/>
    <n v="0.25030000000000002"/>
    <n v="0.2485"/>
    <n v="0.2482"/>
    <n v="0.24890000000000001"/>
    <n v="0.25219999999999998"/>
    <n v="0.252"/>
    <n v="0.25180000000000002"/>
    <n v="0.25169999999999998"/>
    <n v="0.2525"/>
    <n v="0.25369999999999998"/>
    <n v="0.25390000000000001"/>
    <n v="0.254"/>
    <n v="0.25419999999999998"/>
    <n v="0.25209999999999999"/>
    <n v="0.25159999999999999"/>
    <n v="0.246"/>
    <n v="0.245"/>
    <n v="0.24329999999999999"/>
    <n v="0.24329999999999999"/>
    <n v="0.24329999999999999"/>
    <n v="0.24340000000000001"/>
    <n v="0.2437"/>
    <n v="0.24660000000000001"/>
    <n v="0.24779999999999999"/>
    <n v="0.2515"/>
    <n v="0.25130000000000002"/>
    <n v="0.25130000000000002"/>
    <n v="0.25219999999999998"/>
    <n v="0.25219999999999998"/>
    <n v="0.25340000000000001"/>
    <n v="0.25190000000000001"/>
    <n v="0.25130000000000002"/>
    <n v="0.25090000000000001"/>
    <n v="0.25059999999999999"/>
    <n v="0.25190000000000001"/>
    <n v="0.25159999999999999"/>
    <n v="0.2515"/>
    <n v="0.2545"/>
    <n v="0.25430000000000003"/>
    <n v="0.25469999999999998"/>
    <n v="0.25459999999999999"/>
    <n v="0.25419999999999998"/>
    <n v="0.25380000000000003"/>
    <n v="0.25669999999999998"/>
    <n v="0.25569999999999998"/>
    <n v="0.25059999999999999"/>
    <n v="0.24959999999999999"/>
    <n v="0.24859999999999999"/>
    <n v="0.2477"/>
    <n v="0.24679999999999999"/>
    <n v="0.246"/>
    <n v="0.2452"/>
    <n v="0.24399999999999999"/>
    <n v="0.24249999999999999"/>
    <n v="0.24149999999999999"/>
    <n v="0.23810000000000001"/>
    <n v="0.23719999999999999"/>
    <n v="0.2364"/>
    <n v="0.2361"/>
    <n v="0.2356"/>
    <n v="0.2374"/>
    <n v="0.23730000000000001"/>
    <n v="0.23880000000000001"/>
    <n v="0.24110000000000001"/>
    <n v="0.2409"/>
    <n v="0.24060000000000001"/>
    <n v="0.2414"/>
    <n v="0.24129999999999999"/>
    <n v="0.24110000000000001"/>
    <n v="0.23730000000000001"/>
    <n v="0.23699999999999999"/>
    <n v="0.2379"/>
    <n v="0.2379"/>
    <n v="0.23719999999999999"/>
    <n v="0.23649999999999999"/>
    <n v="0.23580000000000001"/>
    <m/>
    <n v="0.28027366548042704"/>
    <n v="94.5"/>
    <n v="87.5"/>
    <n v="-9.099999999999997E-3"/>
    <n v="-0.28435614009162119"/>
    <n v="-0.36465748683057675"/>
    <n v="-0.13397895055652309"/>
    <x v="0"/>
    <x v="5"/>
  </r>
  <r>
    <x v="0"/>
    <n v="-12.2"/>
    <n v="-8.9"/>
    <s v="P225/60R16"/>
    <x v="5"/>
    <s v="ZU009522"/>
    <n v="1171"/>
    <n v="35"/>
    <s v="APXOB2UU3324"/>
    <d v="2025-01-18T00:00:00"/>
    <n v="0.33279999999999998"/>
    <n v="0.33350000000000002"/>
    <n v="109"/>
    <n v="109"/>
    <n v="107"/>
    <n v="107"/>
    <n v="77.800000000001248"/>
    <s v=""/>
    <n v="25"/>
    <n v="108"/>
    <m/>
    <m/>
    <m/>
    <m/>
    <m/>
    <m/>
    <n v="0.25390000000000001"/>
    <n v="0.27960000000000002"/>
    <n v="0.29709999999999998"/>
    <n v="0.31030000000000002"/>
    <n v="0.31480000000000002"/>
    <n v="0.32390000000000002"/>
    <n v="0.32650000000000001"/>
    <n v="0.33810000000000001"/>
    <n v="0.33610000000000001"/>
    <n v="0.33989999999999998"/>
    <n v="0.33539999999999998"/>
    <n v="0.3347"/>
    <n v="0.34360000000000002"/>
    <n v="0.34329999999999999"/>
    <n v="0.34689999999999999"/>
    <n v="0.34689999999999999"/>
    <n v="0.35410000000000003"/>
    <n v="0.35299999999999998"/>
    <n v="0.3523"/>
    <n v="0.3518"/>
    <n v="0.35060000000000002"/>
    <n v="0.34649999999999997"/>
    <n v="0.34620000000000001"/>
    <n v="0.3483"/>
    <n v="0.35649999999999998"/>
    <n v="0.35339999999999999"/>
    <n v="0.35899999999999999"/>
    <n v="0.3695"/>
    <n v="0.37030000000000002"/>
    <n v="0.37419999999999998"/>
    <n v="0.37240000000000001"/>
    <n v="0.37509999999999999"/>
    <n v="0.37259999999999999"/>
    <n v="0.36990000000000001"/>
    <n v="0.36930000000000002"/>
    <n v="0.36849999999999999"/>
    <n v="0.37"/>
    <n v="0.36969999999999997"/>
    <n v="0.36709999999999998"/>
    <n v="0.36680000000000001"/>
    <n v="0.36659999999999998"/>
    <n v="0.36270000000000002"/>
    <n v="0.36159999999999998"/>
    <n v="0.36159999999999998"/>
    <n v="0.36320000000000002"/>
    <n v="0.3614"/>
    <n v="0.35920000000000002"/>
    <n v="0.36420000000000002"/>
    <n v="0.36399999999999999"/>
    <n v="0.36459999999999998"/>
    <n v="0.36449999999999999"/>
    <n v="0.36430000000000001"/>
    <n v="0.36420000000000002"/>
    <n v="0.3654"/>
    <n v="0.36530000000000001"/>
    <n v="0.36509999999999998"/>
    <n v="0.3649"/>
    <n v="0.36549999999999999"/>
    <n v="0.36480000000000001"/>
    <n v="0.36480000000000001"/>
    <n v="0.36580000000000001"/>
    <n v="0.36509999999999998"/>
    <n v="0.3669"/>
    <n v="0.3654"/>
    <n v="0.3634"/>
    <n v="0.36320000000000002"/>
    <n v="0.3659"/>
    <n v="0.3659"/>
    <n v="0.36549999999999999"/>
    <n v="0.36520000000000002"/>
    <n v="0.3649"/>
    <n v="0.36580000000000001"/>
    <n v="0.36530000000000001"/>
    <n v="0.36470000000000002"/>
    <n v="0.35970000000000002"/>
    <n v="0.35610000000000003"/>
    <n v="0.35620000000000002"/>
    <n v="0.35589999999999999"/>
    <n v="0.35199999999999998"/>
    <n v="0.35160000000000002"/>
    <n v="0.3513"/>
    <n v="0.3458"/>
    <n v="0.34510000000000002"/>
    <n v="0.34449999999999997"/>
    <n v="0.34399999999999997"/>
    <n v="0.34360000000000002"/>
    <n v="0.34320000000000001"/>
    <n v="0.3422"/>
    <n v="0.34160000000000001"/>
    <n v="0.34110000000000001"/>
    <n v="0.3407"/>
    <n v="0.3402"/>
    <n v="0.34"/>
    <n v="0.33960000000000001"/>
    <n v="0.33929999999999999"/>
    <n v="0.33900000000000002"/>
    <n v="0.3382"/>
    <n v="0.33760000000000001"/>
    <n v="0.3372"/>
    <n v="0.3367"/>
    <n v="0.33629999999999999"/>
    <n v="0.33679999999999999"/>
    <n v="0.33489999999999998"/>
    <n v="0.33629999999999999"/>
    <n v="0.33610000000000001"/>
    <n v="0.33579999999999999"/>
    <n v="0.3357"/>
    <n v="0.3342"/>
    <n v="0.33400000000000002"/>
    <n v="0.33289999999999997"/>
    <n v="0.33350000000000002"/>
    <n v="0.33250000000000002"/>
    <n v="0.33210000000000001"/>
    <n v="0.33460000000000001"/>
    <n v="0.3337"/>
    <n v="0.33589999999999998"/>
    <n v="0.33500000000000002"/>
    <n v="0.33429999999999999"/>
    <n v="0.33350000000000002"/>
    <n v="0.3327"/>
    <n v="0.33189999999999997"/>
    <n v="0.33139999999999997"/>
    <n v="0.33040000000000003"/>
    <n v="0.32850000000000001"/>
    <n v="0.32740000000000002"/>
    <n v="0.32640000000000002"/>
    <n v="0.32569999999999999"/>
    <n v="0.32500000000000001"/>
    <n v="0.32469999999999999"/>
    <n v="0.32440000000000002"/>
    <n v="0.32429999999999998"/>
    <n v="0.32379999999999998"/>
    <n v="0.3241"/>
    <n v="0.32329999999999998"/>
    <n v="0.32219999999999999"/>
    <n v="0.32329999999999998"/>
    <n v="0.3221"/>
    <n v="0.32250000000000001"/>
    <n v="0.3216"/>
    <n v="0.3206"/>
    <n v="0.32040000000000002"/>
    <n v="0.32669999999999999"/>
    <n v="0.32569999999999999"/>
    <n v="0.32479999999999998"/>
    <n v="0.3246"/>
    <n v="0.3236"/>
    <n v="0.32290000000000002"/>
    <n v="0.32229999999999998"/>
    <n v="0.32190000000000002"/>
    <n v="0.3211"/>
    <n v="0.32069999999999999"/>
    <n v="0.32040000000000002"/>
    <n v="0.3201"/>
    <n v="0.31979999999999997"/>
    <n v="0.32100000000000001"/>
    <n v="0.3206"/>
    <n v="0.32019999999999998"/>
    <n v="0.32150000000000001"/>
    <n v="0.31940000000000002"/>
    <n v="0.31940000000000002"/>
    <n v="0.31830000000000003"/>
    <n v="0.31719999999999998"/>
    <n v="0.31690000000000002"/>
    <n v="0.3145"/>
    <n v="0.31409999999999999"/>
    <n v="0.31409999999999999"/>
    <n v="0.31390000000000001"/>
    <n v="0.31369999999999998"/>
    <n v="0.31369999999999998"/>
    <n v="0.31359999999999999"/>
    <n v="0.31359999999999999"/>
    <n v="0.3135"/>
    <n v="0.31180000000000002"/>
    <n v="0.31109999999999999"/>
    <n v="0.31090000000000001"/>
    <n v="0.31069999999999998"/>
    <n v="0.31409999999999999"/>
    <n v="0.31380000000000002"/>
    <n v="0.31369999999999998"/>
    <n v="0.31340000000000001"/>
    <n v="0.31230000000000002"/>
    <n v="0.31130000000000002"/>
    <n v="0.30980000000000002"/>
    <n v="0.30890000000000001"/>
    <n v="0.30620000000000003"/>
    <n v="0.30580000000000002"/>
    <n v="0.30580000000000002"/>
    <n v="0.30559999999999998"/>
    <n v="0.31180000000000002"/>
    <n v="0.31280000000000002"/>
    <n v="0.31259999999999999"/>
    <n v="0.31230000000000002"/>
    <n v="0.31190000000000001"/>
    <n v="0.31119999999999998"/>
    <n v="0.31030000000000002"/>
    <n v="0.30959999999999999"/>
    <n v="0.309"/>
    <n v="0.30840000000000001"/>
    <n v="0.30740000000000001"/>
    <n v="0.30640000000000001"/>
    <n v="0.3054"/>
    <n v="0.30409999999999998"/>
    <n v="0.30009999999999998"/>
    <n v="0.29380000000000001"/>
    <n v="0.29289999999999999"/>
    <n v="0.29260000000000003"/>
    <n v="0.29160000000000003"/>
    <n v="0.29089999999999999"/>
    <n v="0.29049999999999998"/>
    <n v="0.28999999999999998"/>
    <n v="0.28949999999999998"/>
    <n v="0.28920000000000001"/>
    <n v="0.28470000000000001"/>
    <n v="0.2843"/>
    <n v="0.28399999999999997"/>
    <n v="0.2838"/>
    <n v="0.28370000000000001"/>
    <n v="0.28360000000000002"/>
    <n v="0.28439999999999999"/>
    <n v="0.28439999999999999"/>
    <n v="0.28139999999999998"/>
    <n v="0.28129999999999999"/>
    <n v="0.28120000000000001"/>
    <n v="0.28110000000000002"/>
    <n v="0.28110000000000002"/>
    <n v="0.28139999999999998"/>
    <n v="0.28120000000000001"/>
    <n v="0.27989999999999998"/>
    <n v="0.27929999999999999"/>
    <n v="0.2787"/>
    <n v="0.27839999999999998"/>
    <n v="0.27139999999999997"/>
    <n v="0.27010000000000001"/>
    <n v="0.26910000000000001"/>
    <n v="0.26829999999999998"/>
    <n v="0.2671"/>
    <n v="0.26629999999999998"/>
    <n v="0.26540000000000002"/>
    <n v="0.2646"/>
    <n v="0.26379999999999998"/>
    <n v="0.26290000000000002"/>
    <n v="0.26169999999999999"/>
    <n v="0.26090000000000002"/>
    <n v="0.25690000000000002"/>
    <n v="0.25569999999999998"/>
    <n v="0.2545"/>
    <n v="0.25340000000000001"/>
    <n v="0.2525"/>
    <n v="0.25169999999999998"/>
    <n v="0.25340000000000001"/>
    <n v="0.25290000000000001"/>
    <n v="0.25240000000000001"/>
    <n v="0.25190000000000001"/>
    <n v="0.25140000000000001"/>
    <n v="0.25090000000000001"/>
    <n v="0.25030000000000002"/>
    <n v="0.24979999999999999"/>
    <n v="0.2492"/>
    <n v="0.2487"/>
    <n v="0.24679999999999999"/>
    <n v="0.24640000000000001"/>
    <n v="0.24590000000000001"/>
    <n v="0.2455"/>
    <n v="0.245"/>
    <n v="0.24640000000000001"/>
    <n v="0.24579999999999999"/>
    <n v="0.24510000000000001"/>
    <n v="0.2445"/>
    <n v="0.2442"/>
    <n v="0.24399999999999999"/>
    <n v="0.25440000000000002"/>
    <n v="0.25390000000000001"/>
    <n v="0.25330000000000003"/>
    <n v="0.25729999999999997"/>
    <n v="0.25180000000000002"/>
    <n v="0.25130000000000002"/>
    <n v="0.25080000000000002"/>
    <n v="0.25180000000000002"/>
    <n v="0.251"/>
    <n v="0.25019999999999998"/>
    <n v="0.24909999999999999"/>
    <n v="0.24790000000000001"/>
    <n v="0.24660000000000001"/>
    <n v="0.24390000000000001"/>
    <n v="0.24329999999999999"/>
    <n v="0.2422"/>
    <n v="0.2409"/>
    <n v="0.23949999999999999"/>
    <n v="0.2382"/>
    <n v="0.2369"/>
    <n v="0.23569999999999999"/>
    <n v="0.2346"/>
    <n v="0.2462"/>
    <n v="0.2455"/>
    <n v="0.24510000000000001"/>
    <n v="0.24329999999999999"/>
    <n v="0.24249999999999999"/>
    <n v="0.24179999999999999"/>
    <n v="0.2417"/>
    <n v="0.2419"/>
    <s v="WITNESS SRTT FWD-1"/>
    <n v="0.31055658362989347"/>
    <n v="108"/>
    <n v="100"/>
    <n v="-7.0000000000003393E-4"/>
    <n v="-0.55508334564799777"/>
    <n v="-0.49863643738709984"/>
    <n v="0"/>
    <x v="0"/>
    <x v="6"/>
  </r>
  <r>
    <x v="0"/>
    <n v="-12.2"/>
    <n v="-8.9"/>
    <s v="P225/60R16"/>
    <x v="1"/>
    <s v="ZW008355"/>
    <n v="1171"/>
    <n v="35"/>
    <s v="APXOB2UU3823"/>
    <d v="2025-01-18T00:00:00"/>
    <n v="0.30380000000000001"/>
    <n v="0.31"/>
    <n v="100"/>
    <n v="100"/>
    <n v="100"/>
    <n v="100"/>
    <n v="77.800000000001248"/>
    <s v=""/>
    <n v="593"/>
    <n v="100"/>
    <m/>
    <m/>
    <m/>
    <m/>
    <m/>
    <m/>
    <n v="0.22109999999999999"/>
    <n v="0.28320000000000001"/>
    <n v="0.32090000000000002"/>
    <n v="0.31819999999999998"/>
    <n v="0.32929999999999998"/>
    <n v="0.34310000000000002"/>
    <n v="0.33589999999999998"/>
    <n v="0.3382"/>
    <n v="0.3382"/>
    <n v="0.3427"/>
    <n v="0.34010000000000001"/>
    <n v="0.33989999999999998"/>
    <n v="0.34520000000000001"/>
    <n v="0.34989999999999999"/>
    <n v="0.35"/>
    <n v="0.3518"/>
    <n v="0.35610000000000003"/>
    <n v="0.3528"/>
    <n v="0.35199999999999998"/>
    <n v="0.34660000000000002"/>
    <n v="0.34560000000000002"/>
    <n v="0.34300000000000003"/>
    <n v="0.34200000000000003"/>
    <n v="0.34129999999999999"/>
    <n v="0.34360000000000002"/>
    <n v="0.3422"/>
    <n v="0.34300000000000003"/>
    <n v="0.3422"/>
    <n v="0.3367"/>
    <n v="0.33639999999999998"/>
    <n v="0.3337"/>
    <n v="0.3337"/>
    <n v="0.3337"/>
    <n v="0.33960000000000001"/>
    <n v="0.33939999999999998"/>
    <n v="0.34379999999999999"/>
    <n v="0.34310000000000002"/>
    <n v="0.3392"/>
    <n v="0.33900000000000002"/>
    <n v="0.3387"/>
    <n v="0.34129999999999999"/>
    <n v="0.3407"/>
    <n v="0.34370000000000001"/>
    <n v="0.34570000000000001"/>
    <n v="0.34489999999999998"/>
    <n v="0.34399999999999997"/>
    <n v="0.34599999999999997"/>
    <n v="0.34360000000000002"/>
    <n v="0.34289999999999998"/>
    <n v="0.34210000000000002"/>
    <n v="0.34139999999999998"/>
    <n v="0.3407"/>
    <n v="0.3453"/>
    <n v="0.3448"/>
    <n v="0.34439999999999998"/>
    <n v="0.34399999999999997"/>
    <n v="0.34329999999999999"/>
    <n v="0.34260000000000002"/>
    <n v="0.34200000000000003"/>
    <n v="0.34489999999999998"/>
    <n v="0.34589999999999999"/>
    <n v="0.34560000000000002"/>
    <n v="0.34520000000000001"/>
    <n v="0.3448"/>
    <n v="0.3382"/>
    <n v="0.33679999999999999"/>
    <n v="0.33539999999999998"/>
    <n v="0.33439999999999998"/>
    <n v="0.33360000000000001"/>
    <n v="0.33279999999999998"/>
    <n v="0.33200000000000002"/>
    <n v="0.33129999999999998"/>
    <n v="0.33069999999999999"/>
    <n v="0.32950000000000002"/>
    <n v="0.32869999999999999"/>
    <n v="0.32369999999999999"/>
    <n v="0.32300000000000001"/>
    <n v="0.32219999999999999"/>
    <n v="0.32150000000000001"/>
    <n v="0.31830000000000003"/>
    <n v="0.3175"/>
    <n v="0.317"/>
    <n v="0.3165"/>
    <n v="0.31630000000000003"/>
    <n v="0.3165"/>
    <n v="0.31609999999999999"/>
    <n v="0.31580000000000003"/>
    <n v="0.31559999999999999"/>
    <n v="0.3155"/>
    <n v="0.3155"/>
    <n v="0.3155"/>
    <n v="0.31580000000000003"/>
    <n v="0.31630000000000003"/>
    <n v="0.31619999999999998"/>
    <n v="0.31569999999999998"/>
    <n v="0.31530000000000002"/>
    <n v="0.31659999999999999"/>
    <n v="0.31580000000000003"/>
    <n v="0.31509999999999999"/>
    <n v="0.31440000000000001"/>
    <n v="0.31359999999999999"/>
    <n v="0.31269999999999998"/>
    <n v="0.31190000000000001"/>
    <n v="0.31140000000000001"/>
    <n v="0.31109999999999999"/>
    <n v="0.3054"/>
    <n v="0.3054"/>
    <n v="0.30299999999999999"/>
    <n v="0.30220000000000002"/>
    <n v="0.30159999999999998"/>
    <n v="0.3014"/>
    <n v="0.30009999999999998"/>
    <n v="0.30030000000000001"/>
    <n v="0.3034"/>
    <n v="0.30280000000000001"/>
    <n v="0.30730000000000002"/>
    <n v="0.30680000000000002"/>
    <n v="0.30620000000000003"/>
    <n v="0.30559999999999998"/>
    <n v="0.30359999999999998"/>
    <n v="0.30249999999999999"/>
    <n v="0.30120000000000002"/>
    <n v="0.2994"/>
    <n v="0.29949999999999999"/>
    <n v="0.2984"/>
    <n v="0.29720000000000002"/>
    <n v="0.29609999999999997"/>
    <n v="0.2949"/>
    <n v="0.29530000000000001"/>
    <n v="0.29499999999999998"/>
    <n v="0.29459999999999997"/>
    <n v="0.29220000000000002"/>
    <n v="0.29120000000000001"/>
    <n v="0.29170000000000001"/>
    <n v="0.29270000000000002"/>
    <n v="0.29210000000000003"/>
    <n v="0.29149999999999998"/>
    <n v="0.2898"/>
    <n v="0.29170000000000001"/>
    <n v="0.29139999999999999"/>
    <n v="0.2913"/>
    <n v="0.28610000000000002"/>
    <n v="0.28570000000000001"/>
    <n v="0.28549999999999998"/>
    <n v="0.28499999999999998"/>
    <n v="0.28839999999999999"/>
    <n v="0.29070000000000001"/>
    <n v="0.28989999999999999"/>
    <n v="0.2893"/>
    <n v="0.2888"/>
    <n v="0.2823"/>
    <n v="0.28189999999999998"/>
    <n v="0.28149999999999997"/>
    <n v="0.28149999999999997"/>
    <n v="0.28270000000000001"/>
    <n v="0.2823"/>
    <n v="0.2828"/>
    <n v="0.28320000000000001"/>
    <n v="0.28360000000000002"/>
    <n v="0.28510000000000002"/>
    <n v="0.28520000000000001"/>
    <n v="0.28539999999999999"/>
    <n v="0.28249999999999997"/>
    <n v="0.28970000000000001"/>
    <n v="0.28949999999999998"/>
    <n v="0.28939999999999999"/>
    <n v="0.29330000000000001"/>
    <n v="0.29310000000000003"/>
    <n v="0.29299999999999998"/>
    <n v="0.29289999999999999"/>
    <n v="0.2883"/>
    <n v="0.28810000000000002"/>
    <n v="0.28810000000000002"/>
    <n v="0.28810000000000002"/>
    <n v="0.28449999999999998"/>
    <n v="0.28520000000000001"/>
    <n v="0.28460000000000002"/>
    <n v="0.28389999999999999"/>
    <n v="0.28349999999999997"/>
    <n v="0.28299999999999997"/>
    <n v="0.28249999999999997"/>
    <n v="0.2828"/>
    <n v="0.28170000000000001"/>
    <n v="0.28079999999999999"/>
    <n v="0.2797"/>
    <n v="0.27550000000000002"/>
    <n v="0.27479999999999999"/>
    <n v="0.2742"/>
    <n v="0.27360000000000001"/>
    <n v="0.27310000000000001"/>
    <n v="0.27260000000000001"/>
    <n v="0.2722"/>
    <n v="0.27189999999999998"/>
    <n v="0.27160000000000001"/>
    <n v="0.27500000000000002"/>
    <n v="0.26879999999999998"/>
    <n v="0.26819999999999999"/>
    <n v="0.26729999999999998"/>
    <n v="0.26650000000000001"/>
    <n v="0.26340000000000002"/>
    <n v="0.26269999999999999"/>
    <n v="0.2621"/>
    <n v="0.26150000000000001"/>
    <n v="0.26100000000000001"/>
    <n v="0.2606"/>
    <n v="0.26019999999999999"/>
    <n v="0.26369999999999999"/>
    <n v="0.2631"/>
    <n v="0.2621"/>
    <n v="0.26619999999999999"/>
    <n v="0.26579999999999998"/>
    <n v="0.26540000000000002"/>
    <n v="0.26519999999999999"/>
    <n v="0.26889999999999997"/>
    <n v="0.26529999999999998"/>
    <n v="0.26490000000000002"/>
    <n v="0.26450000000000001"/>
    <n v="0.2646"/>
    <n v="0.26690000000000003"/>
    <n v="0.26650000000000001"/>
    <n v="0.2661"/>
    <n v="0.26579999999999998"/>
    <n v="0.26540000000000002"/>
    <n v="0.26500000000000001"/>
    <n v="0.26479999999999998"/>
    <n v="0.26450000000000001"/>
    <n v="0.26450000000000001"/>
    <n v="0.26440000000000002"/>
    <n v="0.26429999999999998"/>
    <n v="0.26469999999999999"/>
    <n v="0.26469999999999999"/>
    <n v="0.26939999999999997"/>
    <n v="0.26960000000000001"/>
    <n v="0.2697"/>
    <n v="0.2697"/>
    <n v="0.26889999999999997"/>
    <n v="0.26979999999999998"/>
    <n v="0.27110000000000001"/>
    <n v="0.27500000000000002"/>
    <n v="0.27439999999999998"/>
    <n v="0.27400000000000002"/>
    <n v="0.27379999999999999"/>
    <n v="0.2732"/>
    <n v="0.27239999999999998"/>
    <n v="0.26929999999999998"/>
    <n v="0.26889999999999997"/>
    <n v="0.26860000000000001"/>
    <n v="0.26819999999999999"/>
    <n v="0.26779999999999998"/>
    <n v="0.2621"/>
    <n v="0.26169999999999999"/>
    <n v="0.26140000000000002"/>
    <n v="0.2611"/>
    <n v="0.26079999999999998"/>
    <n v="0.26079999999999998"/>
    <n v="0.2586"/>
    <n v="0.25819999999999999"/>
    <n v="0.25769999999999998"/>
    <n v="0.25769999999999998"/>
    <n v="0.25530000000000003"/>
    <n v="0.25440000000000002"/>
    <n v="0.25019999999999998"/>
    <n v="0.24929999999999999"/>
    <n v="0.24840000000000001"/>
    <n v="0.24629999999999999"/>
    <n v="0.25069999999999998"/>
    <n v="0.25019999999999998"/>
    <n v="0.24979999999999999"/>
    <n v="0.24940000000000001"/>
    <n v="0.249"/>
    <n v="0.24840000000000001"/>
    <n v="0.24790000000000001"/>
    <n v="0.24709999999999999"/>
    <n v="0.24629999999999999"/>
    <n v="0.246"/>
    <n v="0.248"/>
    <n v="0.24729999999999999"/>
    <n v="0.24660000000000001"/>
    <n v="0.2447"/>
    <n v="0.25490000000000002"/>
    <n v="0.255"/>
    <n v="0.25140000000000001"/>
    <n v="0.2525"/>
    <n v="0.25159999999999999"/>
    <n v="0.25069999999999998"/>
    <n v="0.24990000000000001"/>
    <n v="0.249"/>
    <n v="0.25069999999999998"/>
    <n v="0.25119999999999998"/>
    <n v="0.25569999999999998"/>
    <n v="0.25559999999999999"/>
    <n v="0.25929999999999997"/>
    <n v="0.25890000000000002"/>
    <n v="0.25840000000000002"/>
    <n v="0.25590000000000002"/>
    <n v="0.25509999999999999"/>
    <n v="0.25459999999999999"/>
    <n v="0.26619999999999999"/>
    <n v="0.26569999999999999"/>
    <n v="0.26550000000000001"/>
    <m/>
    <n v="0.29163380782918152"/>
    <n v="100"/>
    <n v="92.592592592592595"/>
    <n v="-6.1999999999999833E-3"/>
    <n v="-0.28821870843800795"/>
    <n v="-0.36891518566993697"/>
    <n v="-0.12972125171716287"/>
    <x v="0"/>
    <x v="7"/>
  </r>
  <r>
    <x v="0"/>
    <n v="-12.2"/>
    <n v="-8.9"/>
    <s v="P195/75R14"/>
    <x v="0"/>
    <s v="ZB007833"/>
    <n v="1031"/>
    <n v="35"/>
    <s v="APKAB3UU0720"/>
    <d v="2025-01-18T00:00:00"/>
    <n v="0.3034"/>
    <n v="0.2959"/>
    <n v="99"/>
    <n v="100"/>
    <n v="95"/>
    <n v="95"/>
    <n v="77.800000000001248"/>
    <s v=""/>
    <n v="76"/>
    <n v="97.25"/>
    <m/>
    <m/>
    <m/>
    <m/>
    <m/>
    <m/>
    <n v="0.24660000000000001"/>
    <n v="0.27729999999999999"/>
    <n v="0.3039"/>
    <n v="0.31019999999999998"/>
    <n v="0.315"/>
    <n v="0.31619999999999998"/>
    <n v="0.30449999999999999"/>
    <n v="0.2999"/>
    <n v="0.29859999999999998"/>
    <n v="0.308"/>
    <n v="0.30840000000000001"/>
    <n v="0.30299999999999999"/>
    <n v="0.30220000000000002"/>
    <n v="0.30249999999999999"/>
    <n v="0.31059999999999999"/>
    <n v="0.316"/>
    <n v="0.31569999999999998"/>
    <n v="0.32879999999999998"/>
    <n v="0.31830000000000003"/>
    <n v="0.31780000000000003"/>
    <n v="0.31709999999999999"/>
    <n v="0.31640000000000001"/>
    <n v="0.31569999999999998"/>
    <n v="0.31509999999999999"/>
    <n v="0.31440000000000001"/>
    <n v="0.3135"/>
    <n v="0.31459999999999999"/>
    <n v="0.314"/>
    <n v="0.31590000000000001"/>
    <n v="0.31680000000000003"/>
    <n v="0.31780000000000003"/>
    <n v="0.31730000000000003"/>
    <n v="0.3155"/>
    <n v="0.315"/>
    <n v="0.314"/>
    <n v="0.31340000000000001"/>
    <n v="0.32019999999999998"/>
    <n v="0.32169999999999999"/>
    <n v="0.31950000000000001"/>
    <n v="0.31869999999999998"/>
    <n v="0.31809999999999999"/>
    <n v="0.31759999999999999"/>
    <n v="0.31740000000000002"/>
    <n v="0.31659999999999999"/>
    <n v="0.31640000000000001"/>
    <n v="0.31609999999999999"/>
    <n v="0.31580000000000003"/>
    <n v="0.31769999999999998"/>
    <n v="0.3175"/>
    <n v="0.31719999999999998"/>
    <n v="0.31330000000000002"/>
    <n v="0.31319999999999998"/>
    <n v="0.31"/>
    <n v="0.31030000000000002"/>
    <n v="0.3044"/>
    <n v="0.30580000000000002"/>
    <n v="0.307"/>
    <n v="0.30709999999999998"/>
    <n v="0.30719999999999997"/>
    <n v="0.30730000000000002"/>
    <n v="0.30730000000000002"/>
    <n v="0.30730000000000002"/>
    <n v="0.30740000000000001"/>
    <n v="0.30740000000000001"/>
    <n v="0.30740000000000001"/>
    <n v="0.30730000000000002"/>
    <n v="0.30730000000000002"/>
    <n v="0.30730000000000002"/>
    <n v="0.30890000000000001"/>
    <n v="0.3085"/>
    <n v="0.30890000000000001"/>
    <n v="0.30830000000000002"/>
    <n v="0.30780000000000002"/>
    <n v="0.30719999999999997"/>
    <n v="0.30659999999999998"/>
    <n v="0.30609999999999998"/>
    <n v="0.30559999999999998"/>
    <n v="0.30499999999999999"/>
    <n v="0.3044"/>
    <n v="0.3039"/>
    <n v="0.30059999999999998"/>
    <n v="0.30020000000000002"/>
    <n v="0.29980000000000001"/>
    <n v="0.2994"/>
    <n v="0.29899999999999999"/>
    <n v="0.29859999999999998"/>
    <n v="0.29820000000000002"/>
    <n v="0.29780000000000001"/>
    <n v="0.2974"/>
    <n v="0.29699999999999999"/>
    <n v="0.29659999999999997"/>
    <n v="0.29609999999999997"/>
    <n v="0.29559999999999997"/>
    <n v="0.29570000000000002"/>
    <n v="0.29580000000000001"/>
    <n v="0.29570000000000002"/>
    <n v="0.29549999999999998"/>
    <n v="0.29509999999999997"/>
    <n v="0.29459999999999997"/>
    <n v="0.29420000000000002"/>
    <n v="0.2969"/>
    <n v="0.29699999999999999"/>
    <n v="0.29649999999999999"/>
    <n v="0.29370000000000002"/>
    <n v="0.29339999999999999"/>
    <n v="0.29310000000000003"/>
    <n v="0.29289999999999999"/>
    <n v="0.2954"/>
    <n v="0.29509999999999997"/>
    <n v="0.29480000000000001"/>
    <n v="0.29449999999999998"/>
    <n v="0.29649999999999999"/>
    <n v="0.29630000000000001"/>
    <n v="0.29609999999999997"/>
    <n v="0.29449999999999998"/>
    <n v="0.28720000000000001"/>
    <n v="0.2873"/>
    <n v="0.28649999999999998"/>
    <n v="0.2883"/>
    <n v="0.28810000000000002"/>
    <n v="0.28789999999999999"/>
    <n v="0.28749999999999998"/>
    <n v="0.28439999999999999"/>
    <n v="0.2838"/>
    <n v="0.28349999999999997"/>
    <n v="0.29099999999999998"/>
    <n v="0.28689999999999999"/>
    <n v="0.2903"/>
    <n v="0.28760000000000002"/>
    <n v="0.28739999999999999"/>
    <n v="0.28720000000000001"/>
    <n v="0.28699999999999998"/>
    <n v="0.2863"/>
    <n v="0.28720000000000001"/>
    <n v="0.29160000000000003"/>
    <n v="0.29149999999999998"/>
    <n v="0.29389999999999999"/>
    <n v="0.29370000000000002"/>
    <n v="0.29320000000000002"/>
    <n v="0.28710000000000002"/>
    <n v="0.2863"/>
    <n v="0.2858"/>
    <n v="0.28589999999999999"/>
    <n v="0.28499999999999998"/>
    <n v="0.2838"/>
    <n v="0.2863"/>
    <n v="0.28649999999999998"/>
    <n v="0.28999999999999998"/>
    <n v="0.28760000000000002"/>
    <n v="0.28970000000000001"/>
    <n v="0.28820000000000001"/>
    <n v="0.28789999999999999"/>
    <n v="0.28610000000000002"/>
    <n v="0.28560000000000002"/>
    <n v="0.28510000000000002"/>
    <n v="0.2843"/>
    <n v="0.28520000000000001"/>
    <n v="0.28360000000000002"/>
    <n v="0.28289999999999998"/>
    <n v="0.27760000000000001"/>
    <n v="0.27700000000000002"/>
    <n v="0.27650000000000002"/>
    <n v="0.28449999999999998"/>
    <n v="0.28739999999999999"/>
    <n v="0.28749999999999998"/>
    <n v="0.28849999999999998"/>
    <n v="0.28839999999999999"/>
    <n v="0.29449999999999998"/>
    <n v="0.29399999999999998"/>
    <n v="0.29320000000000002"/>
    <n v="0.29070000000000001"/>
    <n v="0.2944"/>
    <n v="0.29389999999999999"/>
    <n v="0.29370000000000002"/>
    <n v="0.29649999999999999"/>
    <n v="0.29859999999999998"/>
    <n v="0.29870000000000002"/>
    <n v="0.2979"/>
    <n v="0.29709999999999998"/>
    <n v="0.29630000000000001"/>
    <n v="0.2944"/>
    <n v="0.29580000000000001"/>
    <n v="0.2964"/>
    <n v="0.29549999999999998"/>
    <n v="0.29389999999999999"/>
    <n v="0.28949999999999998"/>
    <n v="0.28589999999999999"/>
    <n v="0.2853"/>
    <n v="0.2848"/>
    <n v="0.28420000000000001"/>
    <n v="0.28149999999999997"/>
    <n v="0.2823"/>
    <n v="0.28149999999999997"/>
    <n v="0.28060000000000002"/>
    <n v="0.27989999999999998"/>
    <n v="0.27950000000000003"/>
    <n v="0.27900000000000003"/>
    <n v="0.27850000000000003"/>
    <n v="0.2717"/>
    <n v="0.26650000000000001"/>
    <n v="0.26600000000000001"/>
    <n v="0.2656"/>
    <n v="0.26550000000000001"/>
    <n v="0.2732"/>
    <n v="0.27260000000000001"/>
    <n v="0.27160000000000001"/>
    <n v="0.27160000000000001"/>
    <n v="0.27139999999999997"/>
    <n v="0.29249999999999998"/>
    <n v="0.2949"/>
    <n v="0.29409999999999997"/>
    <n v="0.29320000000000002"/>
    <n v="0.29239999999999999"/>
    <n v="0.29170000000000001"/>
    <n v="0.29099999999999998"/>
    <n v="0.29020000000000001"/>
    <n v="0.2893"/>
    <n v="0.28849999999999998"/>
    <n v="0.2878"/>
    <n v="0.28710000000000002"/>
    <n v="0.28799999999999998"/>
    <n v="0.2858"/>
    <n v="0.28439999999999999"/>
    <n v="0.27729999999999999"/>
    <n v="0.2762"/>
    <n v="0.2752"/>
    <n v="0.27400000000000002"/>
    <n v="0.27379999999999999"/>
    <n v="0.27089999999999997"/>
    <n v="0.27029999999999998"/>
    <n v="0.2697"/>
    <n v="0.26989999999999997"/>
    <n v="0.26950000000000002"/>
    <n v="0.26900000000000002"/>
    <n v="0.26860000000000001"/>
    <n v="0.26819999999999999"/>
    <n v="0.26769999999999999"/>
    <n v="0.26729999999999998"/>
    <n v="0.26690000000000003"/>
    <n v="0.26200000000000001"/>
    <n v="0.26169999999999999"/>
    <n v="0.26150000000000001"/>
    <n v="0.26369999999999999"/>
    <n v="0.2636"/>
    <n v="0.2596"/>
    <n v="0.2596"/>
    <n v="0.2581"/>
    <n v="0.25790000000000002"/>
    <n v="0.2576"/>
    <n v="0.25729999999999997"/>
    <n v="0.25719999999999998"/>
    <n v="0.25719999999999998"/>
    <n v="0.25769999999999998"/>
    <n v="0.25900000000000001"/>
    <n v="0.25869999999999999"/>
    <n v="0.2641"/>
    <n v="0.26950000000000002"/>
    <n v="0.27689999999999998"/>
    <n v="0.27639999999999998"/>
    <n v="0.27600000000000002"/>
    <n v="0.27439999999999998"/>
    <n v="0.27389999999999998"/>
    <n v="0.27339999999999998"/>
    <n v="0.27300000000000002"/>
    <n v="0.27239999999999998"/>
    <n v="0.2717"/>
    <n v="0.26889999999999997"/>
    <n v="0.26690000000000003"/>
    <n v="0.2676"/>
    <n v="0.26729999999999998"/>
    <n v="0.26540000000000002"/>
    <n v="0.26540000000000002"/>
    <n v="0.26629999999999998"/>
    <n v="0.26550000000000001"/>
    <n v="0.26550000000000001"/>
    <n v="0.26529999999999998"/>
    <n v="0.26519999999999999"/>
    <n v="0.2651"/>
    <n v="0.26479999999999998"/>
    <n v="0.26429999999999998"/>
    <n v="0.26340000000000002"/>
    <n v="0.26490000000000002"/>
    <n v="0.26350000000000001"/>
    <n v="0.26319999999999999"/>
    <n v="0.26240000000000002"/>
    <n v="0.26119999999999999"/>
    <n v="0.25979999999999998"/>
    <n v="0.25879999999999997"/>
    <n v="0.25669999999999998"/>
    <n v="0.2646"/>
    <n v="0.26450000000000001"/>
    <n v="0.26250000000000001"/>
    <n v="0.26229999999999998"/>
    <n v="0.26179999999999998"/>
    <n v="0.2611"/>
    <n v="0.26019999999999999"/>
    <n v="0.25919999999999999"/>
    <n v="0.25790000000000002"/>
    <n v="0.25669999999999998"/>
    <n v="0.25559999999999999"/>
    <m/>
    <n v="0.28749644128113866"/>
    <n v="97.25"/>
    <n v="90.046296296296291"/>
    <n v="7.5000000000000067E-3"/>
    <n v="-0.18153908674449529"/>
    <n v="-0.20191889582364339"/>
    <n v="-0.29671754156345642"/>
    <x v="0"/>
    <x v="8"/>
  </r>
  <r>
    <x v="0"/>
    <n v="-12.2"/>
    <n v="-8.9"/>
    <s v="225/45R17"/>
    <x v="6"/>
    <s v="01911233"/>
    <n v="1093"/>
    <n v="42"/>
    <s v="1N48A0A5X3424"/>
    <d v="2025-01-18T00:00:00"/>
    <n v="0.36770000000000003"/>
    <n v="0.36180000000000001"/>
    <n v="120"/>
    <n v="121"/>
    <n v="116"/>
    <n v="117"/>
    <n v="77.800000000001248"/>
    <s v=""/>
    <n v="15"/>
    <n v="118.5"/>
    <m/>
    <m/>
    <m/>
    <m/>
    <m/>
    <m/>
    <n v="0.2006"/>
    <n v="0.22689999999999999"/>
    <n v="0.27550000000000002"/>
    <n v="0.2802"/>
    <n v="0.29699999999999999"/>
    <n v="0.30769999999999997"/>
    <n v="0.32269999999999999"/>
    <n v="0.32350000000000001"/>
    <n v="0.32900000000000001"/>
    <n v="0.3327"/>
    <n v="0.34520000000000001"/>
    <n v="0.35099999999999998"/>
    <n v="0.35120000000000001"/>
    <n v="0.35920000000000002"/>
    <n v="0.35730000000000001"/>
    <n v="0.35499999999999998"/>
    <n v="0.35620000000000002"/>
    <n v="0.35749999999999998"/>
    <n v="0.35749999999999998"/>
    <n v="0.3599"/>
    <n v="0.36770000000000003"/>
    <n v="0.36919999999999997"/>
    <n v="0.36940000000000001"/>
    <n v="0.37109999999999999"/>
    <n v="0.37109999999999999"/>
    <n v="0.37059999999999998"/>
    <n v="0.38009999999999999"/>
    <n v="0.38669999999999999"/>
    <n v="0.38550000000000001"/>
    <n v="0.38240000000000002"/>
    <n v="0.38140000000000002"/>
    <n v="0.38529999999999998"/>
    <n v="0.3846"/>
    <n v="0.38750000000000001"/>
    <n v="0.38769999999999999"/>
    <n v="0.38819999999999999"/>
    <n v="0.39200000000000002"/>
    <n v="0.38400000000000001"/>
    <n v="0.38340000000000002"/>
    <n v="0.38279999999999997"/>
    <n v="0.38240000000000002"/>
    <n v="0.37940000000000002"/>
    <n v="0.38400000000000001"/>
    <n v="0.38329999999999997"/>
    <n v="0.38250000000000001"/>
    <n v="0.37940000000000002"/>
    <n v="0.37819999999999998"/>
    <n v="0.37730000000000002"/>
    <n v="0.3765"/>
    <n v="0.38200000000000001"/>
    <n v="0.38319999999999999"/>
    <n v="0.3826"/>
    <n v="0.38529999999999998"/>
    <n v="0.38500000000000001"/>
    <n v="0.38469999999999999"/>
    <n v="0.38279999999999997"/>
    <n v="0.38250000000000001"/>
    <n v="0.38169999999999998"/>
    <n v="0.37840000000000001"/>
    <n v="0.37790000000000001"/>
    <n v="0.37530000000000002"/>
    <n v="0.37409999999999999"/>
    <n v="0.37190000000000001"/>
    <n v="0.37109999999999999"/>
    <n v="0.37030000000000002"/>
    <n v="0.36959999999999998"/>
    <n v="0.36909999999999998"/>
    <n v="0.36870000000000003"/>
    <n v="0.36830000000000002"/>
    <n v="0.36799999999999999"/>
    <n v="0.36770000000000003"/>
    <n v="0.37030000000000002"/>
    <n v="0.36799999999999999"/>
    <n v="0.373"/>
    <n v="0.3785"/>
    <n v="0.37769999999999998"/>
    <n v="0.377"/>
    <n v="0.37640000000000001"/>
    <n v="0.37659999999999999"/>
    <n v="0.37619999999999998"/>
    <n v="0.37590000000000001"/>
    <n v="0.36840000000000001"/>
    <n v="0.37230000000000002"/>
    <n v="0.37580000000000002"/>
    <n v="0.37559999999999999"/>
    <n v="0.37540000000000001"/>
    <n v="0.37519999999999998"/>
    <n v="0.37559999999999999"/>
    <n v="0.3765"/>
    <n v="0.37609999999999999"/>
    <n v="0.37580000000000002"/>
    <n v="0.37540000000000001"/>
    <n v="0.37509999999999999"/>
    <n v="0.37469999999999998"/>
    <n v="0.37430000000000002"/>
    <n v="0.37390000000000001"/>
    <n v="0.3735"/>
    <n v="0.37309999999999999"/>
    <n v="0.37290000000000001"/>
    <n v="0.3725"/>
    <n v="0.37209999999999999"/>
    <n v="0.37369999999999998"/>
    <n v="0.37309999999999999"/>
    <n v="0.37240000000000001"/>
    <n v="0.37180000000000002"/>
    <n v="0.37140000000000001"/>
    <n v="0.36759999999999998"/>
    <n v="0.3669"/>
    <n v="0.36609999999999998"/>
    <n v="0.36859999999999998"/>
    <n v="0.36430000000000001"/>
    <n v="0.36259999999999998"/>
    <n v="0.36249999999999999"/>
    <n v="0.36249999999999999"/>
    <n v="0.36249999999999999"/>
    <n v="0.3624"/>
    <n v="0.3599"/>
    <n v="0.36299999999999999"/>
    <n v="0.3639"/>
    <n v="0.3639"/>
    <n v="0.35959999999999998"/>
    <n v="0.35959999999999998"/>
    <n v="0.35570000000000002"/>
    <n v="0.35730000000000001"/>
    <n v="0.36199999999999999"/>
    <n v="0.36230000000000001"/>
    <n v="0.36570000000000003"/>
    <n v="0.36409999999999998"/>
    <n v="0.36220000000000002"/>
    <n v="0.36209999999999998"/>
    <n v="0.36199999999999999"/>
    <n v="0.36109999999999998"/>
    <n v="0.36130000000000001"/>
    <n v="0.36149999999999999"/>
    <n v="0.36199999999999999"/>
    <n v="0.3619"/>
    <n v="0.36230000000000001"/>
    <n v="0.36430000000000001"/>
    <n v="0.36409999999999998"/>
    <n v="0.36409999999999998"/>
    <n v="0.36420000000000002"/>
    <n v="0.37080000000000002"/>
    <n v="0.36809999999999998"/>
    <n v="0.36759999999999998"/>
    <n v="0.36799999999999999"/>
    <n v="0.36230000000000001"/>
    <n v="0.36209999999999998"/>
    <n v="0.36199999999999999"/>
    <n v="0.36199999999999999"/>
    <n v="0.35780000000000001"/>
    <n v="0.35749999999999998"/>
    <n v="0.35709999999999997"/>
    <n v="0.35680000000000001"/>
    <n v="0.35659999999999997"/>
    <n v="0.35659999999999997"/>
    <n v="0.3584"/>
    <n v="0.35539999999999999"/>
    <n v="0.35370000000000001"/>
    <n v="0.3533"/>
    <n v="0.35299999999999998"/>
    <n v="0.35289999999999999"/>
    <n v="0.35289999999999999"/>
    <n v="0.35160000000000002"/>
    <n v="0.35139999999999999"/>
    <n v="0.35560000000000003"/>
    <n v="0.35620000000000002"/>
    <n v="0.35599999999999998"/>
    <n v="0.35639999999999999"/>
    <n v="0.3574"/>
    <n v="0.3569"/>
    <n v="0.35630000000000001"/>
    <n v="0.35580000000000001"/>
    <n v="0.3553"/>
    <n v="0.35460000000000003"/>
    <n v="0.35470000000000002"/>
    <n v="0.35060000000000002"/>
    <n v="0.3498"/>
    <n v="0.3528"/>
    <n v="0.35199999999999998"/>
    <n v="0.35010000000000002"/>
    <n v="0.34939999999999999"/>
    <n v="0.34899999999999998"/>
    <n v="0.34889999999999999"/>
    <n v="0.3488"/>
    <n v="0.34899999999999998"/>
    <n v="0.35020000000000001"/>
    <n v="0.34970000000000001"/>
    <n v="0.34939999999999999"/>
    <n v="0.34910000000000002"/>
    <n v="0.34489999999999998"/>
    <n v="0.34429999999999999"/>
    <n v="0.34360000000000002"/>
    <n v="0.34110000000000001"/>
    <n v="0.34060000000000001"/>
    <n v="0.34010000000000001"/>
    <n v="0.3402"/>
    <n v="0.3382"/>
    <n v="0.34720000000000001"/>
    <n v="0.34660000000000002"/>
    <n v="0.34599999999999997"/>
    <n v="0.34539999999999998"/>
    <n v="0.3448"/>
    <n v="0.34420000000000001"/>
    <n v="0.34370000000000001"/>
    <n v="0.34320000000000001"/>
    <n v="0.3427"/>
    <n v="0.34229999999999999"/>
    <n v="0.34150000000000003"/>
    <n v="0.3503"/>
    <n v="0.35"/>
    <n v="0.34960000000000002"/>
    <n v="0.34129999999999999"/>
    <n v="0.3412"/>
    <n v="0.34139999999999998"/>
    <n v="0.33800000000000002"/>
    <n v="0.3377"/>
    <n v="0.3337"/>
    <n v="0.33310000000000001"/>
    <n v="0.33229999999999998"/>
    <n v="0.33139999999999997"/>
    <n v="0.33310000000000001"/>
    <n v="0.33239999999999997"/>
    <n v="0.33150000000000002"/>
    <n v="0.33350000000000002"/>
    <n v="0.3276"/>
    <n v="0.32619999999999999"/>
    <n v="0.32469999999999999"/>
    <n v="0.32279999999999998"/>
    <n v="0.32150000000000001"/>
    <n v="0.32029999999999997"/>
    <n v="0.31909999999999999"/>
    <n v="0.318"/>
    <n v="0.31719999999999998"/>
    <n v="0.3216"/>
    <n v="0.32100000000000001"/>
    <n v="0.32040000000000002"/>
    <n v="0.32490000000000002"/>
    <n v="0.32429999999999998"/>
    <n v="0.32390000000000002"/>
    <n v="0.32340000000000002"/>
    <n v="0.32300000000000001"/>
    <n v="0.3226"/>
    <n v="0.32240000000000002"/>
    <n v="0.32229999999999998"/>
    <n v="0.32219999999999999"/>
    <n v="0.32119999999999999"/>
    <n v="0.32129999999999997"/>
    <n v="0.32900000000000001"/>
    <n v="0.3291"/>
    <n v="0.32900000000000001"/>
    <n v="0.32640000000000002"/>
    <n v="0.3306"/>
    <n v="0.33029999999999998"/>
    <n v="0.33"/>
    <n v="0.3296"/>
    <n v="0.3291"/>
    <n v="0.32569999999999999"/>
    <n v="0.32550000000000001"/>
    <n v="0.32529999999999998"/>
    <n v="0.3231"/>
    <n v="0.32279999999999998"/>
    <n v="0.32240000000000002"/>
    <n v="0.3221"/>
    <n v="0.32169999999999999"/>
    <n v="0.32119999999999999"/>
    <n v="0.3206"/>
    <n v="0.3201"/>
    <n v="0.31990000000000002"/>
    <n v="0.32190000000000002"/>
    <n v="0.32550000000000001"/>
    <n v="0.32590000000000002"/>
    <n v="0.32950000000000002"/>
    <n v="0.32919999999999999"/>
    <n v="0.33229999999999998"/>
    <n v="0.3296"/>
    <n v="0.3306"/>
    <n v="0.32979999999999998"/>
    <n v="0.32129999999999997"/>
    <n v="0.32050000000000001"/>
    <n v="0.31969999999999998"/>
    <n v="0.31879999999999997"/>
    <n v="0.318"/>
    <n v="0.31719999999999998"/>
    <n v="0.31619999999999998"/>
    <n v="0.31169999999999998"/>
    <n v="0.31130000000000002"/>
    <n v="0.31559999999999999"/>
    <n v="0.31390000000000001"/>
    <n v="0.31290000000000001"/>
    <n v="0.31240000000000001"/>
    <n v="0.312"/>
    <n v="0.31109999999999999"/>
    <n v="0.30959999999999999"/>
    <n v="0.30919999999999997"/>
    <n v="0.30909999999999999"/>
    <n v="0.31140000000000001"/>
    <n v="0.317"/>
    <n v="0.32319999999999999"/>
    <n v="0.3236"/>
    <n v="0.3231"/>
    <m/>
    <n v="0.35201992882562277"/>
    <n v="118.5"/>
    <n v="109.72222222222223"/>
    <n v="5.9000000000000163E-3"/>
    <n v="-0.30004536722328962"/>
    <n v="-0.2639173490248678"/>
    <n v="-0.23471908836223204"/>
    <x v="0"/>
    <x v="9"/>
  </r>
  <r>
    <x v="0"/>
    <n v="-12.2"/>
    <n v="-8.9"/>
    <s v="P225/60R16"/>
    <x v="1"/>
    <s v="ZW008355"/>
    <n v="1171"/>
    <n v="35"/>
    <s v="APXOB2UU3823"/>
    <d v="2025-01-18T00:00:00"/>
    <n v="0.30399999999999999"/>
    <n v="0.30969999999999998"/>
    <n v="100"/>
    <n v="100"/>
    <n v="100"/>
    <n v="100"/>
    <n v="77.800000000001248"/>
    <s v=""/>
    <n v="603"/>
    <n v="100"/>
    <m/>
    <m/>
    <m/>
    <m/>
    <m/>
    <m/>
    <n v="0.27510000000000001"/>
    <n v="0.30549999999999999"/>
    <n v="0.31850000000000001"/>
    <n v="0.33450000000000002"/>
    <n v="0.34139999999999998"/>
    <n v="0.34139999999999998"/>
    <n v="0.3417"/>
    <n v="0.34179999999999999"/>
    <n v="0.33550000000000002"/>
    <n v="0.33800000000000002"/>
    <n v="0.33689999999999998"/>
    <n v="0.34060000000000001"/>
    <n v="0.34449999999999997"/>
    <n v="0.34329999999999999"/>
    <n v="0.34860000000000002"/>
    <n v="0.35049999999999998"/>
    <n v="0.35089999999999999"/>
    <n v="0.35420000000000001"/>
    <n v="0.35520000000000002"/>
    <n v="0.35730000000000001"/>
    <n v="0.3629"/>
    <n v="0.36120000000000002"/>
    <n v="0.36270000000000002"/>
    <n v="0.3634"/>
    <n v="0.36349999999999999"/>
    <n v="0.36409999999999998"/>
    <n v="0.36259999999999998"/>
    <n v="0.3609"/>
    <n v="0.36020000000000002"/>
    <n v="0.36020000000000002"/>
    <n v="0.35849999999999999"/>
    <n v="0.35770000000000002"/>
    <n v="0.35680000000000001"/>
    <n v="0.35270000000000001"/>
    <n v="0.35170000000000001"/>
    <n v="0.34370000000000001"/>
    <n v="0.34300000000000003"/>
    <n v="0.3397"/>
    <n v="0.33760000000000001"/>
    <n v="0.33729999999999999"/>
    <n v="0.33689999999999998"/>
    <n v="0.33650000000000002"/>
    <n v="0.3362"/>
    <n v="0.33339999999999997"/>
    <n v="0.33510000000000001"/>
    <n v="0.3352"/>
    <n v="0.3352"/>
    <n v="0.33510000000000001"/>
    <n v="0.3382"/>
    <n v="0.33800000000000002"/>
    <n v="0.33789999999999998"/>
    <n v="0.33339999999999997"/>
    <n v="0.33129999999999998"/>
    <n v="0.3286"/>
    <n v="0.3296"/>
    <n v="0.3296"/>
    <n v="0.32779999999999998"/>
    <n v="0.32440000000000002"/>
    <n v="0.3241"/>
    <n v="0.32379999999999998"/>
    <n v="0.32600000000000001"/>
    <n v="0.32569999999999999"/>
    <n v="0.32550000000000001"/>
    <n v="0.3251"/>
    <n v="0.32479999999999998"/>
    <n v="0.32440000000000002"/>
    <n v="0.32500000000000001"/>
    <n v="0.32490000000000002"/>
    <n v="0.32469999999999999"/>
    <n v="0.32450000000000001"/>
    <n v="0.3206"/>
    <n v="0.32019999999999998"/>
    <n v="0.31840000000000002"/>
    <n v="0.31459999999999999"/>
    <n v="0.31419999999999998"/>
    <n v="0.31330000000000002"/>
    <n v="0.31269999999999998"/>
    <n v="0.31390000000000001"/>
    <n v="0.31330000000000002"/>
    <n v="0.31280000000000002"/>
    <n v="0.31009999999999999"/>
    <n v="0.30930000000000002"/>
    <n v="0.30859999999999999"/>
    <n v="0.308"/>
    <n v="0.30759999999999998"/>
    <n v="0.30709999999999998"/>
    <n v="0.30680000000000002"/>
    <n v="0.30649999999999999"/>
    <n v="0.30620000000000003"/>
    <n v="0.30599999999999999"/>
    <n v="0.30580000000000002"/>
    <n v="0.30549999999999999"/>
    <n v="0.30530000000000002"/>
    <n v="0.30499999999999999"/>
    <n v="0.30499999999999999"/>
    <n v="0.30359999999999998"/>
    <n v="0.30320000000000003"/>
    <n v="0.30280000000000001"/>
    <n v="0.30249999999999999"/>
    <n v="0.30180000000000001"/>
    <n v="0.30149999999999999"/>
    <n v="0.308"/>
    <n v="0.31069999999999998"/>
    <n v="0.31209999999999999"/>
    <n v="0.31159999999999999"/>
    <n v="0.31109999999999999"/>
    <n v="0.31469999999999998"/>
    <n v="0.31580000000000003"/>
    <n v="0.31530000000000002"/>
    <n v="0.31340000000000001"/>
    <n v="0.31319999999999998"/>
    <n v="0.313"/>
    <n v="0.31269999999999998"/>
    <n v="0.317"/>
    <n v="0.31669999999999998"/>
    <n v="0.3165"/>
    <n v="0.3196"/>
    <n v="0.31850000000000001"/>
    <n v="0.31459999999999999"/>
    <n v="0.3135"/>
    <n v="0.30620000000000003"/>
    <n v="0.30530000000000002"/>
    <n v="0.3044"/>
    <n v="0.30559999999999998"/>
    <n v="0.30370000000000003"/>
    <n v="0.29799999999999999"/>
    <n v="0.29659999999999997"/>
    <n v="0.29570000000000002"/>
    <n v="0.29099999999999998"/>
    <n v="0.2903"/>
    <n v="0.29430000000000001"/>
    <n v="0.29370000000000002"/>
    <n v="0.29289999999999999"/>
    <n v="0.29210000000000003"/>
    <n v="0.29139999999999999"/>
    <n v="0.29070000000000001"/>
    <n v="0.28999999999999998"/>
    <n v="0.28949999999999998"/>
    <n v="0.2848"/>
    <n v="0.28799999999999998"/>
    <n v="0.2878"/>
    <n v="0.28770000000000001"/>
    <n v="0.28760000000000002"/>
    <n v="0.2918"/>
    <n v="0.29360000000000003"/>
    <n v="0.29360000000000003"/>
    <n v="0.29380000000000001"/>
    <n v="0.29370000000000002"/>
    <n v="0.29409999999999997"/>
    <n v="0.29370000000000002"/>
    <n v="0.29339999999999999"/>
    <n v="0.29449999999999998"/>
    <n v="0.29420000000000002"/>
    <n v="0.29389999999999999"/>
    <n v="0.29360000000000003"/>
    <n v="0.29320000000000002"/>
    <n v="0.2928"/>
    <n v="0.2923"/>
    <n v="0.29149999999999998"/>
    <n v="0.29060000000000002"/>
    <n v="0.28989999999999999"/>
    <n v="0.28910000000000002"/>
    <n v="0.28539999999999999"/>
    <n v="0.28910000000000002"/>
    <n v="0.28899999999999998"/>
    <n v="0.28899999999999998"/>
    <n v="0.28889999999999999"/>
    <n v="0.28889999999999999"/>
    <n v="0.28910000000000002"/>
    <n v="0.28899999999999998"/>
    <n v="0.28899999999999998"/>
    <n v="0.2893"/>
    <n v="0.29210000000000003"/>
    <n v="0.29459999999999997"/>
    <n v="0.29499999999999998"/>
    <n v="0.29380000000000001"/>
    <n v="0.29289999999999999"/>
    <n v="0.2923"/>
    <n v="0.2918"/>
    <n v="0.29039999999999999"/>
    <n v="0.28970000000000001"/>
    <n v="0.2908"/>
    <n v="0.2903"/>
    <n v="0.2898"/>
    <n v="0.28920000000000001"/>
    <n v="0.28170000000000001"/>
    <n v="0.28139999999999998"/>
    <n v="0.28100000000000003"/>
    <n v="0.27279999999999999"/>
    <n v="0.27229999999999999"/>
    <n v="0.27179999999999999"/>
    <n v="0.27100000000000002"/>
    <n v="0.26690000000000003"/>
    <n v="0.26579999999999998"/>
    <n v="0.2651"/>
    <n v="0.26600000000000001"/>
    <n v="0.2651"/>
    <n v="0.2641"/>
    <n v="0.2631"/>
    <n v="0.26219999999999999"/>
    <n v="0.26119999999999999"/>
    <n v="0.26029999999999998"/>
    <n v="0.2596"/>
    <n v="0.26019999999999999"/>
    <n v="0.25929999999999997"/>
    <n v="0.2586"/>
    <n v="0.25829999999999997"/>
    <n v="0.26950000000000002"/>
    <n v="0.2656"/>
    <n v="0.2651"/>
    <n v="0.26490000000000002"/>
    <n v="0.26800000000000002"/>
    <n v="0.26769999999999999"/>
    <n v="0.26740000000000003"/>
    <n v="0.26719999999999999"/>
    <n v="0.26750000000000002"/>
    <n v="0.26860000000000001"/>
    <n v="0.26860000000000001"/>
    <n v="0.26860000000000001"/>
    <n v="0.26900000000000002"/>
    <n v="0.27089999999999997"/>
    <n v="0.2712"/>
    <n v="0.2712"/>
    <n v="0.27129999999999999"/>
    <n v="0.27139999999999997"/>
    <n v="0.27139999999999997"/>
    <n v="0.26740000000000003"/>
    <n v="0.2681"/>
    <n v="0.27160000000000001"/>
    <n v="0.27200000000000002"/>
    <n v="0.27250000000000002"/>
    <n v="0.27210000000000001"/>
    <n v="0.2717"/>
    <n v="0.27110000000000001"/>
    <n v="0.27050000000000002"/>
    <n v="0.27"/>
    <n v="0.26950000000000002"/>
    <n v="0.26889999999999997"/>
    <n v="0.26790000000000003"/>
    <n v="0.26669999999999999"/>
    <n v="0.26529999999999998"/>
    <n v="0.26740000000000003"/>
    <n v="0.26719999999999999"/>
    <n v="0.2661"/>
    <n v="0.26579999999999998"/>
    <n v="0.2641"/>
    <n v="0.26740000000000003"/>
    <n v="0.2676"/>
    <n v="0.26779999999999998"/>
    <n v="0.26829999999999998"/>
    <n v="0.26860000000000001"/>
    <n v="0.26889999999999997"/>
    <n v="0.26869999999999999"/>
    <n v="0.26889999999999997"/>
    <n v="0.26910000000000001"/>
    <n v="0.26939999999999997"/>
    <n v="0.26550000000000001"/>
    <n v="0.26450000000000001"/>
    <n v="0.2636"/>
    <n v="0.2626"/>
    <n v="0.26179999999999998"/>
    <n v="0.26129999999999998"/>
    <n v="0.26129999999999998"/>
    <n v="0.26100000000000001"/>
    <n v="0.26050000000000001"/>
    <n v="0.2601"/>
    <n v="0.2596"/>
    <n v="0.25919999999999999"/>
    <n v="0.25890000000000002"/>
    <n v="0.25850000000000001"/>
    <n v="0.2581"/>
    <n v="0.25779999999999997"/>
    <n v="0.25490000000000002"/>
    <n v="0.25369999999999998"/>
    <n v="0.25309999999999999"/>
    <n v="0.25209999999999999"/>
    <n v="0.25380000000000003"/>
    <n v="0.24679999999999999"/>
    <n v="0.24590000000000001"/>
    <n v="0.24510000000000001"/>
    <n v="0.24429999999999999"/>
    <n v="0.2437"/>
    <n v="0.24349999999999999"/>
    <n v="0.24249999999999999"/>
    <n v="0.24199999999999999"/>
    <n v="0.24179999999999999"/>
    <n v="0.2422"/>
    <n v="0.24179999999999999"/>
    <n v="0.24149999999999999"/>
    <n v="0.24260000000000001"/>
    <n v="0.2429"/>
    <n v="0.24310000000000001"/>
    <n v="0.24340000000000001"/>
    <n v="0.2462"/>
    <n v="0.24660000000000001"/>
    <n v="0.25040000000000001"/>
    <n v="0.25030000000000002"/>
    <n v="0.24959999999999999"/>
    <n v="0.25009999999999999"/>
    <n v="0.24959999999999999"/>
    <m/>
    <n v="0.29188647686832697"/>
    <n v="100"/>
    <n v="92.592592592592595"/>
    <n v="-5.6999999999999829E-3"/>
    <n v="-0.32716107580907322"/>
    <n v="-0.36445348246060016"/>
    <n v="-0.13418295492649968"/>
    <x v="0"/>
    <x v="10"/>
  </r>
  <r>
    <x v="0"/>
    <n v="-12.2"/>
    <n v="-8.9"/>
    <s v="205/55R16"/>
    <x v="7"/>
    <s v="6379205633"/>
    <n v="1093"/>
    <n v="42"/>
    <s v="16Y2X7YAA4024"/>
    <d v="2025-01-18T00:00:00"/>
    <n v="0.34799999999999998"/>
    <n v="0.3508"/>
    <n v="114"/>
    <n v="114"/>
    <n v="112"/>
    <n v="113"/>
    <n v="77.800000000001248"/>
    <s v=""/>
    <n v="16"/>
    <n v="113.25"/>
    <m/>
    <m/>
    <m/>
    <m/>
    <m/>
    <m/>
    <n v="0.25180000000000002"/>
    <n v="0.2792"/>
    <n v="0.30359999999999998"/>
    <n v="0.3211"/>
    <n v="0.33389999999999997"/>
    <n v="0.3352"/>
    <n v="0.3357"/>
    <n v="0.3387"/>
    <n v="0.34079999999999999"/>
    <n v="0.33900000000000002"/>
    <n v="0.34279999999999999"/>
    <n v="0.34439999999999998"/>
    <n v="0.34520000000000001"/>
    <n v="0.35249999999999998"/>
    <n v="0.35170000000000001"/>
    <n v="0.3569"/>
    <n v="0.3609"/>
    <n v="0.35959999999999998"/>
    <n v="0.36309999999999998"/>
    <n v="0.36349999999999999"/>
    <n v="0.36559999999999998"/>
    <n v="0.36880000000000002"/>
    <n v="0.37740000000000001"/>
    <n v="0.37630000000000002"/>
    <n v="0.37530000000000002"/>
    <n v="0.37469999999999998"/>
    <n v="0.37440000000000001"/>
    <n v="0.37430000000000002"/>
    <n v="0.37530000000000002"/>
    <n v="0.3785"/>
    <n v="0.37769999999999998"/>
    <n v="0.37469999999999998"/>
    <n v="0.37630000000000002"/>
    <n v="0.37630000000000002"/>
    <n v="0.3755"/>
    <n v="0.37769999999999998"/>
    <n v="0.37630000000000002"/>
    <n v="0.37440000000000001"/>
    <n v="0.37569999999999998"/>
    <n v="0.37130000000000002"/>
    <n v="0.37319999999999998"/>
    <n v="0.37240000000000001"/>
    <n v="0.37190000000000001"/>
    <n v="0.372"/>
    <n v="0.37069999999999997"/>
    <n v="0.37040000000000001"/>
    <n v="0.37169999999999997"/>
    <n v="0.37090000000000001"/>
    <n v="0.37009999999999998"/>
    <n v="0.36980000000000002"/>
    <n v="0.36609999999999998"/>
    <n v="0.36799999999999999"/>
    <n v="0.36969999999999997"/>
    <n v="0.36880000000000002"/>
    <n v="0.36149999999999999"/>
    <n v="0.35549999999999998"/>
    <n v="0.35510000000000003"/>
    <n v="0.3548"/>
    <n v="0.3543"/>
    <n v="0.35549999999999998"/>
    <n v="0.35460000000000003"/>
    <n v="0.35420000000000001"/>
    <n v="0.35220000000000001"/>
    <n v="0.35370000000000001"/>
    <n v="0.35299999999999998"/>
    <n v="0.35060000000000002"/>
    <n v="0.3503"/>
    <n v="0.35"/>
    <n v="0.34970000000000001"/>
    <n v="0.34949999999999998"/>
    <n v="0.35370000000000001"/>
    <n v="0.35370000000000001"/>
    <n v="0.35370000000000001"/>
    <n v="0.35460000000000003"/>
    <n v="0.35699999999999998"/>
    <n v="0.35709999999999997"/>
    <n v="0.35699999999999998"/>
    <n v="0.35199999999999998"/>
    <n v="0.3518"/>
    <n v="0.35"/>
    <n v="0.34970000000000001"/>
    <n v="0.34939999999999999"/>
    <n v="0.34910000000000002"/>
    <n v="0.3488"/>
    <n v="0.34839999999999999"/>
    <n v="0.34799999999999998"/>
    <n v="0.34760000000000002"/>
    <n v="0.34710000000000002"/>
    <n v="0.34660000000000002"/>
    <n v="0.34599999999999997"/>
    <n v="0.34549999999999997"/>
    <n v="0.34510000000000002"/>
    <n v="0.34439999999999998"/>
    <n v="0.34339999999999998"/>
    <n v="0.34250000000000003"/>
    <n v="0.3417"/>
    <n v="0.34100000000000003"/>
    <n v="0.34029999999999999"/>
    <n v="0.33960000000000001"/>
    <n v="0.33900000000000002"/>
    <n v="0.33839999999999998"/>
    <n v="0.33800000000000002"/>
    <n v="0.33800000000000002"/>
    <n v="0.34320000000000001"/>
    <n v="0.34689999999999999"/>
    <n v="0.34429999999999999"/>
    <n v="0.34379999999999999"/>
    <n v="0.34339999999999998"/>
    <n v="0.33900000000000002"/>
    <n v="0.34029999999999999"/>
    <n v="0.3407"/>
    <n v="0.34539999999999998"/>
    <n v="0.33979999999999999"/>
    <n v="0.33950000000000002"/>
    <n v="0.33939999999999998"/>
    <n v="0.33950000000000002"/>
    <n v="0.33689999999999998"/>
    <n v="0.33960000000000001"/>
    <n v="0.34229999999999999"/>
    <n v="0.34050000000000002"/>
    <n v="0.34050000000000002"/>
    <n v="0.34399999999999997"/>
    <n v="0.34429999999999999"/>
    <n v="0.34499999999999997"/>
    <n v="0.3412"/>
    <n v="0.34039999999999998"/>
    <n v="0.34060000000000001"/>
    <n v="0.34029999999999999"/>
    <n v="0.33989999999999998"/>
    <n v="0.3468"/>
    <n v="0.34689999999999999"/>
    <n v="0.34689999999999999"/>
    <n v="0.34539999999999998"/>
    <n v="0.3453"/>
    <n v="0.34649999999999997"/>
    <n v="0.34520000000000001"/>
    <n v="0.34510000000000002"/>
    <n v="0.35010000000000002"/>
    <n v="0.35020000000000001"/>
    <n v="0.34639999999999999"/>
    <n v="0.34560000000000002"/>
    <n v="0.34250000000000003"/>
    <n v="0.34300000000000003"/>
    <n v="0.34610000000000002"/>
    <n v="0.34720000000000001"/>
    <n v="0.35310000000000002"/>
    <n v="0.35320000000000001"/>
    <n v="0.35339999999999999"/>
    <n v="0.3538"/>
    <n v="0.35070000000000001"/>
    <n v="0.35099999999999998"/>
    <n v="0.35"/>
    <n v="0.33389999999999997"/>
    <n v="0.33310000000000001"/>
    <n v="0.33040000000000003"/>
    <n v="0.32979999999999998"/>
    <n v="0.32979999999999998"/>
    <n v="0.32900000000000001"/>
    <n v="0.32879999999999998"/>
    <n v="0.32869999999999999"/>
    <n v="0.32850000000000001"/>
    <n v="0.32840000000000003"/>
    <n v="0.32829999999999998"/>
    <n v="0.32829999999999998"/>
    <n v="0.32840000000000003"/>
    <n v="0.32840000000000003"/>
    <n v="0.32819999999999999"/>
    <n v="0.31969999999999998"/>
    <n v="0.31969999999999998"/>
    <n v="0.31979999999999997"/>
    <n v="0.31979999999999997"/>
    <n v="0.32390000000000002"/>
    <n v="0.32379999999999998"/>
    <n v="0.32369999999999999"/>
    <n v="0.32629999999999998"/>
    <n v="0.32640000000000002"/>
    <n v="0.32600000000000001"/>
    <n v="0.32629999999999998"/>
    <n v="0.3281"/>
    <n v="0.32579999999999998"/>
    <n v="0.32229999999999998"/>
    <n v="0.32179999999999997"/>
    <n v="0.32140000000000002"/>
    <n v="0.32100000000000001"/>
    <n v="0.32069999999999999"/>
    <n v="0.32040000000000002"/>
    <n v="0.32"/>
    <n v="0.31969999999999998"/>
    <n v="0.31950000000000001"/>
    <n v="0.31929999999999997"/>
    <n v="0.31929999999999997"/>
    <n v="0.31759999999999999"/>
    <n v="0.31730000000000003"/>
    <n v="0.31709999999999999"/>
    <n v="0.31669999999999998"/>
    <n v="0.3165"/>
    <n v="0.31869999999999998"/>
    <n v="0.31940000000000002"/>
    <n v="0.30630000000000002"/>
    <n v="0.30599999999999999"/>
    <n v="0.30580000000000002"/>
    <n v="0.30549999999999999"/>
    <n v="0.30520000000000003"/>
    <n v="0.30520000000000003"/>
    <n v="0.3049"/>
    <n v="0.30330000000000001"/>
    <n v="0.30449999999999999"/>
    <n v="0.30430000000000001"/>
    <n v="0.30459999999999998"/>
    <n v="0.30270000000000002"/>
    <n v="0.3024"/>
    <n v="0.30220000000000002"/>
    <n v="0.30220000000000002"/>
    <n v="0.30220000000000002"/>
    <n v="0.29859999999999998"/>
    <n v="0.29870000000000002"/>
    <n v="0.29920000000000002"/>
    <n v="0.2994"/>
    <n v="0.29970000000000002"/>
    <n v="0.3004"/>
    <n v="0.30570000000000003"/>
    <n v="0.30640000000000001"/>
    <n v="0.31009999999999999"/>
    <n v="0.3115"/>
    <n v="0.3115"/>
    <n v="0.3145"/>
    <n v="0.314"/>
    <n v="0.31369999999999998"/>
    <n v="0.31330000000000002"/>
    <n v="0.31569999999999998"/>
    <n v="0.31630000000000003"/>
    <n v="0.317"/>
    <n v="0.3236"/>
    <n v="0.32369999999999999"/>
    <n v="0.32179999999999997"/>
    <n v="0.32169999999999999"/>
    <n v="0.3216"/>
    <n v="0.32140000000000002"/>
    <n v="0.33300000000000002"/>
    <n v="0.33189999999999997"/>
    <n v="0.33050000000000002"/>
    <n v="0.3226"/>
    <n v="0.32179999999999997"/>
    <n v="0.32100000000000001"/>
    <n v="0.3221"/>
    <n v="0.31359999999999999"/>
    <n v="0.31269999999999998"/>
    <n v="0.314"/>
    <n v="0.31359999999999999"/>
    <n v="0.31330000000000002"/>
    <n v="0.313"/>
    <n v="0.31280000000000002"/>
    <n v="0.3125"/>
    <n v="0.3125"/>
    <n v="0.31159999999999999"/>
    <n v="0.31509999999999999"/>
    <n v="0.31469999999999998"/>
    <n v="0.3085"/>
    <n v="0.30790000000000001"/>
    <n v="0.30520000000000003"/>
    <n v="0.30459999999999998"/>
    <n v="0.2999"/>
    <n v="0.2994"/>
    <n v="0.29880000000000001"/>
    <n v="0.29870000000000002"/>
    <n v="0.31259999999999999"/>
    <n v="0.31440000000000001"/>
    <n v="0.314"/>
    <n v="0.30969999999999998"/>
    <n v="0.31180000000000002"/>
    <n v="0.3115"/>
    <n v="0.31130000000000002"/>
    <n v="0.31119999999999998"/>
    <n v="0.31109999999999999"/>
    <n v="0.31709999999999999"/>
    <n v="0.31709999999999999"/>
    <n v="0.32100000000000001"/>
    <n v="0.3211"/>
    <n v="0.3206"/>
    <n v="0.32340000000000002"/>
    <n v="0.3236"/>
    <n v="0.32419999999999999"/>
    <n v="0.32479999999999998"/>
    <n v="0.31780000000000003"/>
    <n v="0.31719999999999998"/>
    <n v="0.31590000000000001"/>
    <n v="0.3145"/>
    <n v="0.31369999999999998"/>
    <n v="0.31540000000000001"/>
    <n v="0.31469999999999998"/>
    <n v="0.31409999999999999"/>
    <n v="0.31319999999999998"/>
    <n v="0.3165"/>
    <n v="0.3155"/>
    <n v="0.317"/>
    <n v="0.31490000000000001"/>
    <n v="0.31769999999999998"/>
    <n v="0.31740000000000002"/>
    <n v="0.31740000000000002"/>
    <n v="0.32450000000000001"/>
    <m/>
    <n v="0.33392704626334496"/>
    <n v="113.25"/>
    <n v="104.86111111111111"/>
    <n v="-2.8000000000000247E-3"/>
    <n v="-0.18488015368701047"/>
    <n v="-0.23772523229023573"/>
    <n v="-0.26091120509686411"/>
    <x v="0"/>
    <x v="11"/>
  </r>
  <r>
    <x v="0"/>
    <n v="-12.2"/>
    <n v="-8.9"/>
    <s v="LT245/75R16"/>
    <x v="8"/>
    <s v="42400691046"/>
    <n v="1502"/>
    <n v="45"/>
    <s v="KABMD39R0724"/>
    <d v="2025-01-18T00:00:00"/>
    <n v="0.27850000000000003"/>
    <n v="0.28999999999999998"/>
    <n v="91"/>
    <n v="91"/>
    <n v="93"/>
    <n v="93"/>
    <n v="77.800000000001248"/>
    <s v=""/>
    <n v="16"/>
    <n v="92"/>
    <m/>
    <m/>
    <m/>
    <m/>
    <m/>
    <m/>
    <n v="0.18779999999999999"/>
    <n v="0.2261"/>
    <n v="0.25829999999999997"/>
    <n v="0.27079999999999999"/>
    <n v="0.28820000000000001"/>
    <n v="0.29070000000000001"/>
    <n v="0.29299999999999998"/>
    <n v="0.30259999999999998"/>
    <n v="0.30049999999999999"/>
    <n v="0.30109999999999998"/>
    <n v="0.30430000000000001"/>
    <n v="0.30499999999999999"/>
    <n v="0.29520000000000002"/>
    <n v="0.3024"/>
    <n v="0.30830000000000002"/>
    <n v="0.31"/>
    <n v="0.30930000000000002"/>
    <n v="0.31540000000000001"/>
    <n v="0.32179999999999997"/>
    <n v="0.3201"/>
    <n v="0.31929999999999997"/>
    <n v="0.31909999999999999"/>
    <n v="0.31919999999999998"/>
    <n v="0.3221"/>
    <n v="0.32290000000000002"/>
    <n v="0.32269999999999999"/>
    <n v="0.32450000000000001"/>
    <n v="0.32450000000000001"/>
    <n v="0.3236"/>
    <n v="0.32100000000000001"/>
    <n v="0.31869999999999998"/>
    <n v="0.317"/>
    <n v="0.30790000000000001"/>
    <n v="0.30599999999999999"/>
    <n v="0.30480000000000002"/>
    <n v="0.30409999999999998"/>
    <n v="0.30370000000000003"/>
    <n v="0.30509999999999998"/>
    <n v="0.30880000000000002"/>
    <n v="0.3085"/>
    <n v="0.3085"/>
    <n v="0.3105"/>
    <n v="0.31019999999999998"/>
    <n v="0.30990000000000001"/>
    <n v="0.30969999999999998"/>
    <n v="0.3095"/>
    <n v="0.31030000000000002"/>
    <n v="0.30980000000000002"/>
    <n v="0.3029"/>
    <n v="0.2989"/>
    <n v="0.30180000000000001"/>
    <n v="0.30120000000000002"/>
    <n v="0.3039"/>
    <n v="0.30259999999999998"/>
    <n v="0.30180000000000001"/>
    <n v="0.3014"/>
    <n v="0.30099999999999999"/>
    <n v="0.29830000000000001"/>
    <n v="0.29820000000000002"/>
    <n v="0.29759999999999998"/>
    <n v="0.30209999999999998"/>
    <n v="0.29970000000000002"/>
    <n v="0.29880000000000001"/>
    <n v="0.29870000000000002"/>
    <n v="0.29870000000000002"/>
    <n v="0.29830000000000001"/>
    <n v="0.2964"/>
    <n v="0.29580000000000001"/>
    <n v="0.29609999999999997"/>
    <n v="0.29649999999999999"/>
    <n v="0.29499999999999998"/>
    <n v="0.29449999999999998"/>
    <n v="0.29389999999999999"/>
    <n v="0.29380000000000001"/>
    <n v="0.29520000000000002"/>
    <n v="0.29420000000000002"/>
    <n v="0.29399999999999998"/>
    <n v="0.29320000000000002"/>
    <n v="0.2928"/>
    <n v="0.29249999999999998"/>
    <n v="0.29270000000000002"/>
    <n v="0.29299999999999998"/>
    <n v="0.29430000000000001"/>
    <n v="0.2944"/>
    <n v="0.29430000000000001"/>
    <n v="0.29420000000000002"/>
    <n v="0.29160000000000003"/>
    <n v="0.29010000000000002"/>
    <n v="0.28910000000000002"/>
    <n v="0.2883"/>
    <n v="0.28770000000000001"/>
    <n v="0.28810000000000002"/>
    <n v="0.2878"/>
    <n v="0.28889999999999999"/>
    <n v="0.28820000000000001"/>
    <n v="0.28749999999999998"/>
    <n v="0.28689999999999999"/>
    <n v="0.28649999999999998"/>
    <n v="0.2863"/>
    <n v="0.28649999999999998"/>
    <n v="0.28510000000000002"/>
    <n v="0.28499999999999998"/>
    <n v="0.28549999999999998"/>
    <n v="0.2888"/>
    <n v="0.28970000000000001"/>
    <n v="0.29070000000000001"/>
    <n v="0.28799999999999998"/>
    <n v="0.28820000000000001"/>
    <n v="0.28849999999999998"/>
    <n v="0.2883"/>
    <n v="0.28789999999999999"/>
    <n v="0.28889999999999999"/>
    <n v="0.28849999999999998"/>
    <n v="0.28799999999999998"/>
    <n v="0.28749999999999998"/>
    <n v="0.28670000000000001"/>
    <n v="0.28620000000000001"/>
    <n v="0.28570000000000001"/>
    <n v="0.2853"/>
    <n v="0.28489999999999999"/>
    <n v="0.28489999999999999"/>
    <n v="0.28689999999999999"/>
    <n v="0.28649999999999998"/>
    <n v="0.28620000000000001"/>
    <n v="0.28589999999999999"/>
    <n v="0.28570000000000001"/>
    <n v="0.28539999999999999"/>
    <n v="0.28520000000000001"/>
    <n v="0.2843"/>
    <n v="0.2838"/>
    <n v="0.28339999999999999"/>
    <n v="0.2868"/>
    <n v="0.28649999999999998"/>
    <n v="0.28620000000000001"/>
    <n v="0.28639999999999999"/>
    <n v="0.2863"/>
    <n v="0.28410000000000002"/>
    <n v="0.28289999999999998"/>
    <n v="0.28210000000000002"/>
    <n v="0.28129999999999999"/>
    <n v="0.28079999999999999"/>
    <n v="0.27850000000000003"/>
    <n v="0.27760000000000001"/>
    <n v="0.27629999999999999"/>
    <n v="0.27450000000000002"/>
    <n v="0.27250000000000002"/>
    <n v="0.27060000000000001"/>
    <n v="0.26869999999999999"/>
    <n v="0.2681"/>
    <n v="0.2676"/>
    <n v="0.26640000000000003"/>
    <n v="0.26579999999999998"/>
    <n v="0.26529999999999998"/>
    <n v="0.26479999999999998"/>
    <n v="0.26469999999999999"/>
    <n v="0.26190000000000002"/>
    <n v="0.26100000000000001"/>
    <n v="0.26019999999999999"/>
    <n v="0.25950000000000001"/>
    <n v="0.25869999999999999"/>
    <n v="0.2581"/>
    <n v="0.2535"/>
    <n v="0.25319999999999998"/>
    <n v="0.253"/>
    <n v="0.25119999999999998"/>
    <n v="0.25119999999999998"/>
    <n v="0.25119999999999998"/>
    <n v="0.25130000000000002"/>
    <n v="0.24859999999999999"/>
    <n v="0.24879999999999999"/>
    <n v="0.24890000000000001"/>
    <n v="0.24909999999999999"/>
    <n v="0.24929999999999999"/>
    <n v="0.2475"/>
    <n v="0.2475"/>
    <n v="0.24740000000000001"/>
    <n v="0.24740000000000001"/>
    <n v="0.2487"/>
    <n v="0.24859999999999999"/>
    <n v="0.2482"/>
    <n v="0.24790000000000001"/>
    <n v="0.24779999999999999"/>
    <n v="0.2477"/>
    <n v="0.2475"/>
    <n v="0.24759999999999999"/>
    <n v="0.24779999999999999"/>
    <n v="0.24809999999999999"/>
    <n v="0.2485"/>
    <n v="0.25059999999999999"/>
    <n v="0.251"/>
    <n v="0.25240000000000001"/>
    <n v="0.25540000000000002"/>
    <n v="0.25569999999999998"/>
    <n v="0.25590000000000002"/>
    <n v="0.25619999999999998"/>
    <n v="0.25640000000000002"/>
    <n v="0.25700000000000001"/>
    <n v="0.25700000000000001"/>
    <n v="0.2571"/>
    <n v="0.25509999999999999"/>
    <n v="0.25430000000000003"/>
    <n v="0.2535"/>
    <n v="0.25280000000000002"/>
    <n v="0.25209999999999999"/>
    <n v="0.25159999999999999"/>
    <n v="0.25130000000000002"/>
    <n v="0.25090000000000001"/>
    <n v="0.25040000000000001"/>
    <n v="0.25"/>
    <n v="0.24970000000000001"/>
    <n v="0.24979999999999999"/>
    <n v="0.24809999999999999"/>
    <n v="0.2482"/>
    <n v="0.2482"/>
    <n v="0.24859999999999999"/>
    <n v="0.24909999999999999"/>
    <n v="0.25080000000000002"/>
    <n v="0.25130000000000002"/>
    <n v="0.251"/>
    <n v="0.24959999999999999"/>
    <n v="0.24879999999999999"/>
    <n v="0.24840000000000001"/>
    <n v="0.25019999999999998"/>
    <n v="0.24959999999999999"/>
    <n v="0.24909999999999999"/>
    <n v="0.2487"/>
    <n v="0.24809999999999999"/>
    <n v="0.24729999999999999"/>
    <n v="0.2465"/>
    <n v="0.246"/>
    <n v="0.24529999999999999"/>
    <n v="0.2447"/>
    <n v="0.2442"/>
    <n v="0.24379999999999999"/>
    <n v="0.24349999999999999"/>
    <n v="0.24340000000000001"/>
    <n v="0.2437"/>
    <n v="0.24410000000000001"/>
    <n v="0.2437"/>
    <n v="0.2445"/>
    <n v="0.24560000000000001"/>
    <n v="0.2525"/>
    <n v="0.25590000000000002"/>
    <n v="0.25559999999999999"/>
    <n v="0.25540000000000002"/>
    <n v="0.25509999999999999"/>
    <n v="0.25480000000000003"/>
    <n v="0.2545"/>
    <n v="0.25430000000000003"/>
    <n v="0.25319999999999998"/>
    <n v="0.2505"/>
    <n v="0.24990000000000001"/>
    <n v="0.24560000000000001"/>
    <n v="0.24490000000000001"/>
    <n v="0.24379999999999999"/>
    <n v="0.2427"/>
    <n v="0.24160000000000001"/>
    <n v="0.2407"/>
    <n v="0.2397"/>
    <n v="0.23860000000000001"/>
    <n v="0.2374"/>
    <n v="0.23630000000000001"/>
    <n v="0.2356"/>
    <n v="0.23519999999999999"/>
    <n v="0.2349"/>
    <n v="0.2346"/>
    <n v="0.2346"/>
    <n v="0.2351"/>
    <n v="0.23599999999999999"/>
    <n v="0.23810000000000001"/>
    <n v="0.23769999999999999"/>
    <n v="0.2379"/>
    <n v="0.2387"/>
    <n v="0.2414"/>
    <n v="0.23630000000000001"/>
    <n v="0.23369999999999999"/>
    <n v="0.23330000000000001"/>
    <n v="0.23300000000000001"/>
    <n v="0.2331"/>
    <n v="0.23319999999999999"/>
    <n v="0.23469999999999999"/>
    <n v="0.23680000000000001"/>
    <n v="0.23699999999999999"/>
    <n v="0.23749999999999999"/>
    <n v="0.23769999999999999"/>
    <n v="0.2379"/>
    <n v="0.23810000000000001"/>
    <n v="0.23830000000000001"/>
    <n v="0.23849999999999999"/>
    <n v="0.2387"/>
    <n v="0.2389"/>
    <n v="0.2394"/>
    <n v="0.23980000000000001"/>
    <n v="0.24340000000000001"/>
    <n v="0.24329999999999999"/>
    <n v="0.24310000000000001"/>
    <n v="0.2412"/>
    <n v="0.24030000000000001"/>
    <n v="0.2432"/>
    <n v="0.2409"/>
    <m/>
    <n v="0.26939466192170819"/>
    <n v="92"/>
    <n v="85.18518518518519"/>
    <n v="-1.1499999999999955E-2"/>
    <n v="-0.2687045958327175"/>
    <n v="-0.30533212906575513"/>
    <n v="-0.19330430832134471"/>
    <x v="0"/>
    <x v="12"/>
  </r>
  <r>
    <x v="0"/>
    <n v="-12.2"/>
    <n v="-8.9"/>
    <s v="P225/60R16"/>
    <x v="1"/>
    <s v="ZW008355"/>
    <n v="1171"/>
    <n v="35"/>
    <s v="APXOB2UU3823"/>
    <d v="2025-01-18T00:00:00"/>
    <n v="0.30520000000000003"/>
    <n v="0.31409999999999999"/>
    <n v="100"/>
    <n v="100"/>
    <n v="100"/>
    <n v="100"/>
    <n v="77.800000000001248"/>
    <s v=""/>
    <n v="613"/>
    <n v="100"/>
    <m/>
    <m/>
    <m/>
    <m/>
    <m/>
    <m/>
    <n v="0.25850000000000001"/>
    <n v="0.29099999999999998"/>
    <n v="0.3105"/>
    <n v="0.32519999999999999"/>
    <n v="0.33189999999999997"/>
    <n v="0.33550000000000002"/>
    <n v="0.34429999999999999"/>
    <n v="0.34520000000000001"/>
    <n v="0.3513"/>
    <n v="0.35339999999999999"/>
    <n v="0.34649999999999997"/>
    <n v="0.34310000000000002"/>
    <n v="0.34050000000000002"/>
    <n v="0.3327"/>
    <n v="0.33200000000000002"/>
    <n v="0.33229999999999998"/>
    <n v="0.34089999999999998"/>
    <n v="0.3483"/>
    <n v="0.34949999999999998"/>
    <n v="0.34889999999999999"/>
    <n v="0.3483"/>
    <n v="0.3478"/>
    <n v="0.34720000000000001"/>
    <n v="0.34520000000000001"/>
    <n v="0.34470000000000001"/>
    <n v="0.34420000000000001"/>
    <n v="0.3427"/>
    <n v="0.34179999999999999"/>
    <n v="0.34410000000000002"/>
    <n v="0.34489999999999998"/>
    <n v="0.34520000000000001"/>
    <n v="0.34420000000000001"/>
    <n v="0.34239999999999998"/>
    <n v="0.3417"/>
    <n v="0.34110000000000001"/>
    <n v="0.3412"/>
    <n v="0.3387"/>
    <n v="0.33839999999999998"/>
    <n v="0.33550000000000002"/>
    <n v="0.3352"/>
    <n v="0.33489999999999998"/>
    <n v="0.33500000000000002"/>
    <n v="0.33450000000000002"/>
    <n v="0.33400000000000002"/>
    <n v="0.33360000000000001"/>
    <n v="0.33400000000000002"/>
    <n v="0.3337"/>
    <n v="0.33429999999999999"/>
    <n v="0.33400000000000002"/>
    <n v="0.33560000000000001"/>
    <n v="0.33529999999999999"/>
    <n v="0.3337"/>
    <n v="0.32940000000000003"/>
    <n v="0.32879999999999998"/>
    <n v="0.32840000000000003"/>
    <n v="0.3281"/>
    <n v="0.32740000000000002"/>
    <n v="0.3271"/>
    <n v="0.32679999999999998"/>
    <n v="0.32650000000000001"/>
    <n v="0.33"/>
    <n v="0.33239999999999997"/>
    <n v="0.3291"/>
    <n v="0.32879999999999998"/>
    <n v="0.32879999999999998"/>
    <n v="0.32850000000000001"/>
    <n v="0.32819999999999999"/>
    <n v="0.32450000000000001"/>
    <n v="0.32390000000000002"/>
    <n v="0.32350000000000001"/>
    <n v="0.32729999999999998"/>
    <n v="0.32669999999999999"/>
    <n v="0.32629999999999998"/>
    <n v="0.3286"/>
    <n v="0.32829999999999998"/>
    <n v="0.32790000000000002"/>
    <n v="0.32750000000000001"/>
    <n v="0.3271"/>
    <n v="0.32669999999999999"/>
    <n v="0.32629999999999998"/>
    <n v="0.32590000000000002"/>
    <n v="0.3256"/>
    <n v="0.32519999999999999"/>
    <n v="0.32479999999999998"/>
    <n v="0.32450000000000001"/>
    <n v="0.32400000000000001"/>
    <n v="0.3236"/>
    <n v="0.32319999999999999"/>
    <n v="0.32279999999999998"/>
    <n v="0.32250000000000001"/>
    <n v="0.3221"/>
    <n v="0.32169999999999999"/>
    <n v="0.32140000000000002"/>
    <n v="0.32100000000000001"/>
    <n v="0.3206"/>
    <n v="0.3175"/>
    <n v="0.3155"/>
    <n v="0.31519999999999998"/>
    <n v="0.31509999999999999"/>
    <n v="0.315"/>
    <n v="0.31480000000000002"/>
    <n v="0.31459999999999999"/>
    <n v="0.31259999999999999"/>
    <n v="0.31219999999999998"/>
    <n v="0.31490000000000001"/>
    <n v="0.31480000000000002"/>
    <n v="0.316"/>
    <n v="0.31519999999999998"/>
    <n v="0.31430000000000002"/>
    <n v="0.31140000000000001"/>
    <n v="0.30980000000000002"/>
    <n v="0.30880000000000002"/>
    <n v="0.30890000000000001"/>
    <n v="0.30959999999999999"/>
    <n v="0.30740000000000001"/>
    <n v="0.31440000000000001"/>
    <n v="0.31409999999999999"/>
    <n v="0.31369999999999998"/>
    <n v="0.31330000000000002"/>
    <n v="0.31290000000000001"/>
    <n v="0.31259999999999999"/>
    <n v="0.31119999999999998"/>
    <n v="0.31"/>
    <n v="0.30940000000000001"/>
    <n v="0.30890000000000001"/>
    <n v="0.31069999999999998"/>
    <n v="0.31009999999999999"/>
    <n v="0.3095"/>
    <n v="0.30840000000000001"/>
    <n v="0.31040000000000001"/>
    <n v="0.30969999999999998"/>
    <n v="0.3054"/>
    <n v="0.30470000000000003"/>
    <n v="0.29849999999999999"/>
    <n v="0.2979"/>
    <n v="0.2974"/>
    <n v="0.2969"/>
    <n v="0.29649999999999999"/>
    <n v="0.30130000000000001"/>
    <n v="0.30059999999999998"/>
    <n v="0.2999"/>
    <n v="0.2994"/>
    <n v="0.2908"/>
    <n v="0.2903"/>
    <n v="0.2898"/>
    <n v="0.28939999999999999"/>
    <n v="0.28710000000000002"/>
    <n v="0.2863"/>
    <n v="0.28570000000000001"/>
    <n v="0.28360000000000002"/>
    <n v="0.28820000000000001"/>
    <n v="0.2878"/>
    <n v="0.28739999999999999"/>
    <n v="0.2873"/>
    <n v="0.28710000000000002"/>
    <n v="0.28860000000000002"/>
    <n v="0.28860000000000002"/>
    <n v="0.28889999999999999"/>
    <n v="0.29380000000000001"/>
    <n v="0.29389999999999999"/>
    <n v="0.29409999999999997"/>
    <n v="0.29409999999999997"/>
    <n v="0.29420000000000002"/>
    <n v="0.29430000000000001"/>
    <n v="0.29509999999999997"/>
    <n v="0.29859999999999998"/>
    <n v="0.29859999999999998"/>
    <n v="0.29849999999999999"/>
    <n v="0.30009999999999998"/>
    <n v="0.29970000000000002"/>
    <n v="0.29930000000000001"/>
    <n v="0.29899999999999999"/>
    <n v="0.29730000000000001"/>
    <n v="0.2974"/>
    <n v="0.2969"/>
    <n v="0.29649999999999999"/>
    <n v="0.29609999999999997"/>
    <n v="0.29249999999999998"/>
    <n v="0.29189999999999999"/>
    <n v="0.29139999999999999"/>
    <n v="0.29199999999999998"/>
    <n v="0.29139999999999999"/>
    <n v="0.2908"/>
    <n v="0.2903"/>
    <n v="0.2898"/>
    <n v="0.2893"/>
    <n v="0.28889999999999999"/>
    <n v="0.28849999999999998"/>
    <n v="0.29210000000000003"/>
    <n v="0.29170000000000001"/>
    <n v="0.29120000000000001"/>
    <n v="0.29070000000000001"/>
    <n v="0.29039999999999999"/>
    <n v="0.28260000000000002"/>
    <n v="0.28239999999999998"/>
    <n v="0.28239999999999998"/>
    <n v="0.28239999999999998"/>
    <n v="0.2838"/>
    <n v="0.28370000000000001"/>
    <n v="0.28370000000000001"/>
    <n v="0.2828"/>
    <n v="0.28489999999999999"/>
    <n v="0.28439999999999999"/>
    <n v="0.28389999999999999"/>
    <n v="0.28339999999999999"/>
    <n v="0.2828"/>
    <n v="0.28220000000000001"/>
    <n v="0.28170000000000001"/>
    <n v="0.28100000000000003"/>
    <n v="0.28010000000000002"/>
    <n v="0.27950000000000003"/>
    <n v="0.27950000000000003"/>
    <n v="0.28079999999999999"/>
    <n v="0.27989999999999998"/>
    <n v="0.2833"/>
    <n v="0.2823"/>
    <n v="0.28120000000000001"/>
    <n v="0.28010000000000002"/>
    <n v="0.27910000000000001"/>
    <n v="0.27810000000000001"/>
    <n v="0.2802"/>
    <n v="0.27900000000000003"/>
    <n v="0.2777"/>
    <n v="0.27429999999999999"/>
    <n v="0.2747"/>
    <n v="0.28000000000000003"/>
    <n v="0.27960000000000002"/>
    <n v="0.27850000000000003"/>
    <n v="0.2772"/>
    <n v="0.27660000000000001"/>
    <n v="0.27600000000000002"/>
    <n v="0.27539999999999998"/>
    <n v="0.27389999999999998"/>
    <n v="0.27229999999999999"/>
    <n v="0.26989999999999997"/>
    <n v="0.2676"/>
    <n v="0.26529999999999998"/>
    <n v="0.26490000000000002"/>
    <n v="0.26090000000000002"/>
    <n v="0.2606"/>
    <n v="0.26029999999999998"/>
    <n v="0.26"/>
    <n v="0.25969999999999999"/>
    <n v="0.25950000000000001"/>
    <n v="0.25950000000000001"/>
    <n v="0.25940000000000002"/>
    <n v="0.25940000000000002"/>
    <n v="0.25940000000000002"/>
    <n v="0.25969999999999999"/>
    <n v="0.25979999999999998"/>
    <n v="0.26319999999999999"/>
    <n v="0.2626"/>
    <n v="0.2586"/>
    <n v="0.25879999999999997"/>
    <n v="0.2591"/>
    <n v="0.26"/>
    <n v="0.25979999999999998"/>
    <n v="0.25950000000000001"/>
    <n v="0.2591"/>
    <n v="0.25879999999999997"/>
    <n v="0.25850000000000001"/>
    <n v="0.25819999999999999"/>
    <n v="0.25790000000000002"/>
    <n v="0.25769999999999998"/>
    <n v="0.25729999999999997"/>
    <n v="0.2571"/>
    <n v="0.25729999999999997"/>
    <n v="0.25690000000000002"/>
    <n v="0.25659999999999999"/>
    <n v="0.25629999999999997"/>
    <n v="0.25900000000000001"/>
    <n v="0.25790000000000002"/>
    <n v="0.25740000000000002"/>
    <n v="0.25669999999999998"/>
    <n v="0.25600000000000001"/>
    <n v="0.25540000000000002"/>
    <n v="0.25469999999999998"/>
    <n v="0.25490000000000002"/>
    <n v="0.26119999999999999"/>
    <n v="0.26119999999999999"/>
    <n v="0.25580000000000003"/>
    <n v="0.25509999999999999"/>
    <n v="0.2545"/>
    <n v="0.25650000000000001"/>
    <n v="0.26119999999999999"/>
    <n v="0.26100000000000001"/>
    <n v="0.26079999999999998"/>
    <n v="0.25779999999999997"/>
    <n v="0.25700000000000001"/>
    <n v="0.25650000000000001"/>
    <n v="0.26779999999999998"/>
    <n v="0.26719999999999999"/>
    <n v="0.26629999999999998"/>
    <n v="0.26529999999999998"/>
    <n v="0.26939999999999997"/>
    <n v="0.26900000000000002"/>
    <n v="0.26879999999999998"/>
    <n v="0.26960000000000001"/>
    <n v="0.27110000000000001"/>
    <n v="0.26679999999999998"/>
    <m/>
    <n v="0.29663701067615678"/>
    <n v="100"/>
    <n v="92.592592592592595"/>
    <n v="-8.8999999999999635E-3"/>
    <n v="-0.30533353036796218"/>
    <n v="-0.33032563900096273"/>
    <n v="-0.16831079838613711"/>
    <x v="0"/>
    <x v="13"/>
  </r>
  <r>
    <x v="0"/>
    <n v="-12.8"/>
    <n v="-8.9"/>
    <s v="225/45R17"/>
    <x v="9"/>
    <s v="01912981"/>
    <n v="1093"/>
    <n v="42"/>
    <s v="1N48A0A5X3424"/>
    <d v="2025-01-18T00:00:00"/>
    <n v="0.38129999999999997"/>
    <n v="0.37730000000000002"/>
    <n v="125"/>
    <n v="125"/>
    <n v="121"/>
    <n v="120"/>
    <n v="77.800000000001248"/>
    <s v=""/>
    <n v="54"/>
    <n v="122.75"/>
    <m/>
    <m/>
    <m/>
    <m/>
    <m/>
    <m/>
    <n v="0.1953"/>
    <n v="0.24310000000000001"/>
    <n v="0.25590000000000002"/>
    <n v="0.28000000000000003"/>
    <n v="0.29409999999999997"/>
    <n v="0.29580000000000001"/>
    <n v="0.32040000000000002"/>
    <n v="0.31490000000000001"/>
    <n v="0.314"/>
    <n v="0.32940000000000003"/>
    <n v="0.3448"/>
    <n v="0.3478"/>
    <n v="0.3548"/>
    <n v="0.35260000000000002"/>
    <n v="0.3548"/>
    <n v="0.36359999999999998"/>
    <n v="0.36809999999999998"/>
    <n v="0.3705"/>
    <n v="0.37059999999999998"/>
    <n v="0.37169999999999997"/>
    <n v="0.3639"/>
    <n v="0.37009999999999998"/>
    <n v="0.37"/>
    <n v="0.37240000000000001"/>
    <n v="0.36969999999999997"/>
    <n v="0.37019999999999997"/>
    <n v="0.38159999999999999"/>
    <n v="0.38240000000000002"/>
    <n v="0.38080000000000003"/>
    <n v="0.37990000000000002"/>
    <n v="0.38129999999999997"/>
    <n v="0.38090000000000002"/>
    <n v="0.3821"/>
    <n v="0.37909999999999999"/>
    <n v="0.37590000000000001"/>
    <n v="0.37609999999999999"/>
    <n v="0.378"/>
    <n v="0.37709999999999999"/>
    <n v="0.37490000000000001"/>
    <n v="0.3745"/>
    <n v="0.37780000000000002"/>
    <n v="0.37640000000000001"/>
    <n v="0.37680000000000002"/>
    <n v="0.37730000000000002"/>
    <n v="0.38030000000000003"/>
    <n v="0.37819999999999998"/>
    <n v="0.3765"/>
    <n v="0.37680000000000002"/>
    <n v="0.376"/>
    <n v="0.3755"/>
    <n v="0.37790000000000001"/>
    <n v="0.3765"/>
    <n v="0.37930000000000003"/>
    <n v="0.37940000000000002"/>
    <n v="0.37709999999999999"/>
    <n v="0.37719999999999998"/>
    <n v="0.37440000000000001"/>
    <n v="0.37640000000000001"/>
    <n v="0.37780000000000002"/>
    <n v="0.3775"/>
    <n v="0.3775"/>
    <n v="0.3775"/>
    <n v="0.38569999999999999"/>
    <n v="0.38490000000000002"/>
    <n v="0.38140000000000002"/>
    <n v="0.3836"/>
    <n v="0.3826"/>
    <n v="0.38169999999999998"/>
    <n v="0.38100000000000001"/>
    <n v="0.38169999999999998"/>
    <n v="0.38109999999999999"/>
    <n v="0.37859999999999999"/>
    <n v="0.378"/>
    <n v="0.37340000000000001"/>
    <n v="0.37290000000000001"/>
    <n v="0.3725"/>
    <n v="0.37240000000000001"/>
    <n v="0.36820000000000003"/>
    <n v="0.3679"/>
    <n v="0.36749999999999999"/>
    <n v="0.36720000000000003"/>
    <n v="0.3669"/>
    <n v="0.36659999999999998"/>
    <n v="0.36599999999999999"/>
    <n v="0.36570000000000003"/>
    <n v="0.3654"/>
    <n v="0.36499999999999999"/>
    <n v="0.36559999999999998"/>
    <n v="0.3669"/>
    <n v="0.37090000000000001"/>
    <n v="0.37130000000000002"/>
    <n v="0.3715"/>
    <n v="0.37169999999999997"/>
    <n v="0.3725"/>
    <n v="0.37230000000000002"/>
    <n v="0.37230000000000002"/>
    <n v="0.37240000000000001"/>
    <n v="0.37009999999999998"/>
    <n v="0.37059999999999998"/>
    <n v="0.371"/>
    <n v="0.37159999999999999"/>
    <n v="0.37"/>
    <n v="0.373"/>
    <n v="0.37259999999999999"/>
    <n v="0.37240000000000001"/>
    <n v="0.37219999999999998"/>
    <n v="0.37169999999999997"/>
    <n v="0.37140000000000001"/>
    <n v="0.37119999999999997"/>
    <n v="0.371"/>
    <n v="0.37080000000000002"/>
    <n v="0.372"/>
    <n v="0.37180000000000002"/>
    <n v="0.37"/>
    <n v="0.36959999999999998"/>
    <n v="0.36859999999999998"/>
    <n v="0.36840000000000001"/>
    <n v="0.36840000000000001"/>
    <n v="0.36919999999999997"/>
    <n v="0.37169999999999997"/>
    <n v="0.37330000000000002"/>
    <n v="0.37359999999999999"/>
    <n v="0.37409999999999999"/>
    <n v="0.37469999999999998"/>
    <n v="0.375"/>
    <n v="0.37590000000000001"/>
    <n v="0.37519999999999998"/>
    <n v="0.37469999999999998"/>
    <n v="0.374"/>
    <n v="0.37330000000000002"/>
    <n v="0.36940000000000001"/>
    <n v="0.3669"/>
    <n v="0.36430000000000001"/>
    <n v="0.36399999999999999"/>
    <n v="0.36399999999999999"/>
    <n v="0.36380000000000001"/>
    <n v="0.36159999999999998"/>
    <n v="0.36130000000000001"/>
    <n v="0.36099999999999999"/>
    <n v="0.36120000000000002"/>
    <n v="0.36370000000000002"/>
    <n v="0.36270000000000002"/>
    <n v="0.3614"/>
    <n v="0.36349999999999999"/>
    <n v="0.3629"/>
    <n v="0.36270000000000002"/>
    <n v="0.36549999999999999"/>
    <n v="0.36459999999999998"/>
    <n v="0.36349999999999999"/>
    <n v="0.36809999999999998"/>
    <n v="0.36770000000000003"/>
    <n v="0.36720000000000003"/>
    <n v="0.36699999999999999"/>
    <n v="0.36609999999999998"/>
    <n v="0.3659"/>
    <n v="0.36670000000000003"/>
    <n v="0.36630000000000001"/>
    <n v="0.3659"/>
    <n v="0.36509999999999998"/>
    <n v="0.36599999999999999"/>
    <n v="0.36549999999999999"/>
    <n v="0.36599999999999999"/>
    <n v="0.36609999999999998"/>
    <n v="0.36599999999999999"/>
    <n v="0.36620000000000003"/>
    <n v="0.36780000000000002"/>
    <n v="0.3679"/>
    <n v="0.36809999999999998"/>
    <n v="0.36630000000000001"/>
    <n v="0.36409999999999998"/>
    <n v="0.36380000000000001"/>
    <n v="0.36349999999999999"/>
    <n v="0.36349999999999999"/>
    <n v="0.36349999999999999"/>
    <n v="0.3634"/>
    <n v="0.36330000000000001"/>
    <n v="0.36349999999999999"/>
    <n v="0.3614"/>
    <n v="0.36109999999999998"/>
    <n v="0.36080000000000001"/>
    <n v="0.36459999999999998"/>
    <n v="0.36070000000000002"/>
    <n v="0.36070000000000002"/>
    <n v="0.3599"/>
    <n v="0.35970000000000002"/>
    <n v="0.35920000000000002"/>
    <n v="0.3589"/>
    <n v="0.35920000000000002"/>
    <n v="0.35970000000000002"/>
    <n v="0.36"/>
    <n v="0.36020000000000002"/>
    <n v="0.36059999999999998"/>
    <n v="0.3604"/>
    <n v="0.3609"/>
    <n v="0.36149999999999999"/>
    <n v="0.36209999999999998"/>
    <n v="0.36599999999999999"/>
    <n v="0.36709999999999998"/>
    <n v="0.36709999999999998"/>
    <n v="0.3674"/>
    <n v="0.36770000000000003"/>
    <n v="0.3664"/>
    <n v="0.36480000000000001"/>
    <n v="0.36430000000000001"/>
    <n v="0.36399999999999999"/>
    <n v="0.36109999999999998"/>
    <n v="0.35970000000000002"/>
    <n v="0.35909999999999997"/>
    <n v="0.3619"/>
    <n v="0.3629"/>
    <n v="0.36230000000000001"/>
    <n v="0.36230000000000001"/>
    <n v="0.36599999999999999"/>
    <n v="0.3654"/>
    <n v="0.3649"/>
    <n v="0.3644"/>
    <n v="0.36380000000000001"/>
    <n v="0.36570000000000003"/>
    <n v="0.36449999999999999"/>
    <n v="0.35870000000000002"/>
    <n v="0.3579"/>
    <n v="0.35699999999999998"/>
    <n v="0.35599999999999998"/>
    <n v="0.35449999999999998"/>
    <n v="0.35260000000000002"/>
    <n v="0.3528"/>
    <n v="0.35170000000000001"/>
    <n v="0.35070000000000001"/>
    <n v="0.34989999999999999"/>
    <n v="0.34549999999999997"/>
    <n v="0.34510000000000002"/>
    <n v="0.34449999999999997"/>
    <n v="0.34420000000000001"/>
    <n v="0.34429999999999999"/>
    <n v="0.34470000000000001"/>
    <n v="0.34510000000000002"/>
    <n v="0.34560000000000002"/>
    <n v="0.34570000000000001"/>
    <n v="0.34699999999999998"/>
    <n v="0.34770000000000001"/>
    <n v="0.34970000000000001"/>
    <n v="0.35020000000000001"/>
    <n v="0.35060000000000002"/>
    <n v="0.35089999999999999"/>
    <n v="0.35160000000000002"/>
    <n v="0.3513"/>
    <n v="0.35089999999999999"/>
    <n v="0.35049999999999998"/>
    <n v="0.35110000000000002"/>
    <n v="0.35099999999999998"/>
    <n v="0.35070000000000001"/>
    <n v="0.35120000000000001"/>
    <n v="0.3548"/>
    <n v="0.36030000000000001"/>
    <n v="0.35759999999999997"/>
    <n v="0.35570000000000002"/>
    <n v="0.35399999999999998"/>
    <n v="0.35289999999999999"/>
    <n v="0.35189999999999999"/>
    <n v="0.35099999999999998"/>
    <n v="0.35010000000000002"/>
    <n v="0.34920000000000001"/>
    <n v="0.35360000000000003"/>
    <n v="0.35370000000000001"/>
    <n v="0.35510000000000003"/>
    <n v="0.3574"/>
    <n v="0.35649999999999998"/>
    <n v="0.35570000000000002"/>
    <n v="0.35510000000000003"/>
    <n v="0.35439999999999999"/>
    <n v="0.3538"/>
    <n v="0.3533"/>
    <n v="0.35310000000000002"/>
    <n v="0.35070000000000001"/>
    <n v="0.34379999999999999"/>
    <n v="0.34300000000000003"/>
    <n v="0.34239999999999998"/>
    <n v="0.34179999999999999"/>
    <n v="0.33879999999999999"/>
    <n v="0.33779999999999999"/>
    <n v="0.33689999999999998"/>
    <n v="0.33639999999999998"/>
    <n v="0.34460000000000002"/>
    <n v="0.34399999999999997"/>
    <n v="0.34329999999999999"/>
    <n v="0.3427"/>
    <n v="0.33979999999999999"/>
    <n v="0.33939999999999998"/>
    <n v="0.3387"/>
    <n v="0.33600000000000002"/>
    <n v="0.33129999999999998"/>
    <n v="0.33050000000000002"/>
    <n v="0.32979999999999998"/>
    <n v="0.32440000000000002"/>
    <n v="0.3231"/>
    <n v="0.32319999999999999"/>
    <n v="0.3221"/>
    <n v="0.32100000000000001"/>
    <n v="0.3201"/>
    <n v="0.31919999999999998"/>
    <m/>
    <n v="0.36279323843416372"/>
    <n v="122.75"/>
    <n v="113.65740740740742"/>
    <n v="3.999999999999948E-3"/>
    <n v="-0.17947199645337675"/>
    <n v="-0.14186903049248772"/>
    <n v="-0.35676740689461212"/>
    <x v="0"/>
    <x v="14"/>
  </r>
  <r>
    <x v="0"/>
    <n v="-12.8"/>
    <n v="-8.9"/>
    <s v="LT245/75R16"/>
    <x v="10"/>
    <s v="BFSSRMT"/>
    <n v="1250"/>
    <n v="51"/>
    <s v="7X1125V4323"/>
    <d v="2025-01-18T00:00:00"/>
    <n v="0.22939999999999999"/>
    <n v="0.23880000000000001"/>
    <n v="75"/>
    <n v="75"/>
    <n v="77"/>
    <n v="76"/>
    <n v="77.800000000001248"/>
    <s v=""/>
    <n v="14"/>
    <n v="75.75"/>
    <m/>
    <m/>
    <m/>
    <m/>
    <m/>
    <m/>
    <n v="0.17860000000000001"/>
    <n v="0.23319999999999999"/>
    <n v="0.25340000000000001"/>
    <n v="0.27279999999999999"/>
    <n v="0.27679999999999999"/>
    <n v="0.29210000000000003"/>
    <n v="0.29260000000000003"/>
    <n v="0.29699999999999999"/>
    <n v="0.30059999999999998"/>
    <n v="0.3"/>
    <n v="0.30370000000000003"/>
    <n v="0.30520000000000003"/>
    <n v="0.30769999999999997"/>
    <n v="0.30869999999999997"/>
    <n v="0.30980000000000002"/>
    <n v="0.30859999999999999"/>
    <n v="0.30890000000000001"/>
    <n v="0.30819999999999997"/>
    <n v="0.30740000000000001"/>
    <n v="0.3075"/>
    <n v="0.3044"/>
    <n v="0.3034"/>
    <n v="0.30249999999999999"/>
    <n v="0.3014"/>
    <n v="0.29649999999999999"/>
    <n v="0.29559999999999997"/>
    <n v="0.29470000000000002"/>
    <n v="0.29549999999999998"/>
    <n v="0.29420000000000002"/>
    <n v="0.29289999999999999"/>
    <n v="0.29039999999999999"/>
    <n v="0.28849999999999998"/>
    <n v="0.28689999999999999"/>
    <n v="0.28539999999999999"/>
    <n v="0.28189999999999998"/>
    <n v="0.28160000000000002"/>
    <n v="0.28539999999999999"/>
    <n v="0.28399999999999997"/>
    <n v="0.28289999999999998"/>
    <n v="0.28160000000000002"/>
    <n v="0.28039999999999998"/>
    <n v="0.28039999999999998"/>
    <n v="0.27939999999999998"/>
    <n v="0.27839999999999998"/>
    <n v="0.27729999999999999"/>
    <n v="0.27629999999999999"/>
    <n v="0.27550000000000002"/>
    <n v="0.2762"/>
    <n v="0.27550000000000002"/>
    <n v="0.2772"/>
    <n v="0.27629999999999999"/>
    <n v="0.27550000000000002"/>
    <n v="0.2747"/>
    <n v="0.27389999999999998"/>
    <n v="0.2737"/>
    <n v="0.26869999999999999"/>
    <n v="0.2671"/>
    <n v="0.26729999999999998"/>
    <n v="0.26679999999999998"/>
    <n v="0.26629999999999998"/>
    <n v="0.26579999999999998"/>
    <n v="0.26529999999999998"/>
    <n v="0.26479999999999998"/>
    <n v="0.26429999999999998"/>
    <n v="0.26400000000000001"/>
    <n v="0.25700000000000001"/>
    <n v="0.25719999999999998"/>
    <n v="0.25740000000000002"/>
    <n v="0.25740000000000002"/>
    <n v="0.2576"/>
    <n v="0.25679999999999997"/>
    <n v="0.25869999999999999"/>
    <n v="0.2581"/>
    <n v="0.25750000000000001"/>
    <n v="0.25679999999999997"/>
    <n v="0.25840000000000002"/>
    <n v="0.25819999999999999"/>
    <n v="0.25769999999999998"/>
    <n v="0.25719999999999998"/>
    <n v="0.25890000000000002"/>
    <n v="0.25869999999999999"/>
    <n v="0.25829999999999997"/>
    <n v="0.2581"/>
    <n v="0.25790000000000002"/>
    <n v="0.25769999999999998"/>
    <n v="0.25750000000000001"/>
    <n v="0.25729999999999997"/>
    <n v="0.2571"/>
    <n v="0.25700000000000001"/>
    <n v="0.25690000000000002"/>
    <n v="0.25679999999999997"/>
    <n v="0.25659999999999999"/>
    <n v="0.25629999999999997"/>
    <n v="0.25600000000000001"/>
    <n v="0.25569999999999998"/>
    <n v="0.25519999999999998"/>
    <n v="0.2545"/>
    <n v="0.25380000000000003"/>
    <n v="0.253"/>
    <n v="0.252"/>
    <n v="0.251"/>
    <n v="0.25"/>
    <n v="0.2482"/>
    <n v="0.2472"/>
    <n v="0.246"/>
    <n v="0.2447"/>
    <n v="0.24329999999999999"/>
    <n v="0.24030000000000001"/>
    <n v="0.2382"/>
    <n v="0.23669999999999999"/>
    <n v="0.23530000000000001"/>
    <n v="0.2366"/>
    <n v="0.23519999999999999"/>
    <n v="0.2339"/>
    <n v="0.23280000000000001"/>
    <n v="0.2324"/>
    <n v="0.23039999999999999"/>
    <n v="0.22950000000000001"/>
    <n v="0.2288"/>
    <n v="0.22819999999999999"/>
    <n v="0.22770000000000001"/>
    <n v="0.2273"/>
    <n v="0.22670000000000001"/>
    <n v="0.2258"/>
    <n v="0.22489999999999999"/>
    <n v="0.224"/>
    <n v="0.22339999999999999"/>
    <n v="0.22259999999999999"/>
    <n v="0.222"/>
    <n v="0.2215"/>
    <n v="0.2243"/>
    <n v="0.2233"/>
    <n v="0.22239999999999999"/>
    <n v="0.2215"/>
    <n v="0.2228"/>
    <n v="0.22090000000000001"/>
    <n v="0.22009999999999999"/>
    <n v="0.21920000000000001"/>
    <n v="0.21829999999999999"/>
    <n v="0.2175"/>
    <n v="0.217"/>
    <n v="0.21579999999999999"/>
    <n v="0.21929999999999999"/>
    <n v="0.2177"/>
    <n v="0.21729999999999999"/>
    <n v="0.2175"/>
    <n v="0.2172"/>
    <n v="0.217"/>
    <n v="0.2167"/>
    <n v="0.2165"/>
    <n v="0.21629999999999999"/>
    <n v="0.21609999999999999"/>
    <n v="0.21579999999999999"/>
    <n v="0.21540000000000001"/>
    <n v="0.215"/>
    <n v="0.219"/>
    <n v="0.219"/>
    <n v="0.219"/>
    <n v="0.219"/>
    <n v="0.21840000000000001"/>
    <n v="0.2195"/>
    <n v="0.21970000000000001"/>
    <n v="0.21740000000000001"/>
    <n v="0.21990000000000001"/>
    <n v="0.21890000000000001"/>
    <n v="0.219"/>
    <n v="0.21870000000000001"/>
    <n v="0.21829999999999999"/>
    <n v="0.218"/>
    <n v="0.21909999999999999"/>
    <n v="0.21920000000000001"/>
    <n v="0.2185"/>
    <n v="0.21779999999999999"/>
    <n v="0.21709999999999999"/>
    <n v="0.21659999999999999"/>
    <n v="0.21629999999999999"/>
    <n v="0.21929999999999999"/>
    <n v="0.22170000000000001"/>
    <n v="0.22109999999999999"/>
    <n v="0.22059999999999999"/>
    <n v="0.2203"/>
    <n v="0.21870000000000001"/>
    <n v="0.21870000000000001"/>
    <n v="0.21729999999999999"/>
    <n v="0.21690000000000001"/>
    <n v="0.2165"/>
    <n v="0.216"/>
    <n v="0.21210000000000001"/>
    <n v="0.21"/>
    <n v="0.20949999999999999"/>
    <n v="0.20880000000000001"/>
    <n v="0.20830000000000001"/>
    <n v="0.2079"/>
    <n v="0.2056"/>
    <n v="0.20480000000000001"/>
    <n v="0.20080000000000001"/>
    <n v="0.2"/>
    <n v="0.19969999999999999"/>
    <n v="0.19969999999999999"/>
    <n v="0.19980000000000001"/>
    <n v="0.1991"/>
    <n v="0.19939999999999999"/>
    <n v="0.19969999999999999"/>
    <n v="0.19969999999999999"/>
    <n v="0.19769999999999999"/>
    <n v="0.1978"/>
    <n v="0.19800000000000001"/>
    <n v="0.1986"/>
    <n v="0.19819999999999999"/>
    <n v="0.1978"/>
    <n v="0.19769999999999999"/>
    <n v="0.19769999999999999"/>
    <n v="0.19789999999999999"/>
    <n v="0.19889999999999999"/>
    <n v="0.20100000000000001"/>
    <n v="0.2016"/>
    <n v="0.20519999999999999"/>
    <n v="0.20610000000000001"/>
    <n v="0.21310000000000001"/>
    <n v="0.2145"/>
    <n v="0.21190000000000001"/>
    <n v="0.2114"/>
    <n v="0.21079999999999999"/>
    <n v="0.21340000000000001"/>
    <n v="0.21299999999999999"/>
    <n v="0.21249999999999999"/>
    <n v="0.21199999999999999"/>
    <n v="0.2117"/>
    <n v="0.21149999999999999"/>
    <n v="0.21129999999999999"/>
    <n v="0.2112"/>
    <n v="0.2117"/>
    <n v="0.2127"/>
    <n v="0.21129999999999999"/>
    <n v="0.2109"/>
    <n v="0.2104"/>
    <n v="0.2099"/>
    <n v="0.2094"/>
    <n v="0.2097"/>
    <n v="0.20960000000000001"/>
    <n v="0.2099"/>
    <n v="0.2102"/>
    <n v="0.21129999999999999"/>
    <n v="0.21099999999999999"/>
    <n v="0.20749999999999999"/>
    <n v="0.20710000000000001"/>
    <n v="0.2094"/>
    <n v="0.20499999999999999"/>
    <n v="0.20380000000000001"/>
    <n v="0.20250000000000001"/>
    <n v="0.20100000000000001"/>
    <n v="0.19789999999999999"/>
    <n v="0.1973"/>
    <n v="0.19689999999999999"/>
    <n v="0.1958"/>
    <n v="0.19589999999999999"/>
    <n v="0.19120000000000001"/>
    <n v="0.19120000000000001"/>
    <n v="0.19139999999999999"/>
    <n v="0.19089999999999999"/>
    <n v="0.19059999999999999"/>
    <n v="0.19020000000000001"/>
    <n v="0.18959999999999999"/>
    <n v="0.18909999999999999"/>
    <n v="0.1883"/>
    <n v="0.18820000000000001"/>
    <n v="0.18859999999999999"/>
    <n v="0.18909999999999999"/>
    <n v="0.18640000000000001"/>
    <n v="0.1855"/>
    <n v="0.185"/>
    <n v="0.18459999999999999"/>
    <n v="0.1842"/>
    <n v="0.18390000000000001"/>
    <n v="0.184"/>
    <n v="0.1842"/>
    <n v="0.18459999999999999"/>
    <n v="0.18529999999999999"/>
    <n v="0.1875"/>
    <n v="0.18790000000000001"/>
    <n v="0.18820000000000001"/>
    <n v="0.18940000000000001"/>
    <n v="0.19420000000000001"/>
    <n v="0.1948"/>
    <n v="0.19520000000000001"/>
    <n v="0.19470000000000001"/>
    <n v="0.1943"/>
    <n v="0.19339999999999999"/>
    <n v="0.1928"/>
    <n v="0.1928"/>
    <n v="0.19350000000000001"/>
    <n v="0.1968"/>
    <n v="0.19969999999999999"/>
    <n v="0.1988"/>
    <n v="0.19719999999999999"/>
    <n v="0.1958"/>
    <n v="0.19470000000000001"/>
    <n v="0.1938"/>
    <n v="0.19359999999999999"/>
    <n v="0.19259999999999999"/>
    <m/>
    <n v="0.22766512455516008"/>
    <n v="75.75"/>
    <n v="70.138888888888886"/>
    <n v="-9.4000000000000195E-3"/>
    <n v="-0.23425003694399274"/>
    <n v="-0.36411226730413504"/>
    <n v="-0.1345241700829648"/>
    <x v="0"/>
    <x v="15"/>
  </r>
  <r>
    <x v="0"/>
    <n v="-12.8"/>
    <n v="-8.9"/>
    <s v="P225/60R16"/>
    <x v="1"/>
    <s v="ZW008355"/>
    <n v="1171"/>
    <n v="35"/>
    <s v="APXOB2UU3823"/>
    <d v="2025-01-18T00:00:00"/>
    <n v="0.30559999999999998"/>
    <n v="0.31309999999999999"/>
    <n v="100"/>
    <n v="100"/>
    <n v="100"/>
    <n v="100"/>
    <n v="77.800000000001248"/>
    <s v=""/>
    <n v="624"/>
    <n v="100"/>
    <m/>
    <m/>
    <m/>
    <m/>
    <m/>
    <m/>
    <n v="0.2742"/>
    <n v="0.314"/>
    <n v="0.31480000000000002"/>
    <n v="0.32079999999999997"/>
    <n v="0.32519999999999999"/>
    <n v="0.3291"/>
    <n v="0.33989999999999998"/>
    <n v="0.34989999999999999"/>
    <n v="0.35620000000000002"/>
    <n v="0.35880000000000001"/>
    <n v="0.36280000000000001"/>
    <n v="0.3629"/>
    <n v="0.36120000000000002"/>
    <n v="0.35859999999999997"/>
    <n v="0.36420000000000002"/>
    <n v="0.36309999999999998"/>
    <n v="0.35849999999999999"/>
    <n v="0.35730000000000001"/>
    <n v="0.35709999999999997"/>
    <n v="0.35759999999999997"/>
    <n v="0.35699999999999998"/>
    <n v="0.35210000000000002"/>
    <n v="0.35199999999999998"/>
    <n v="0.3513"/>
    <n v="0.35099999999999998"/>
    <n v="0.3528"/>
    <n v="0.3523"/>
    <n v="0.3518"/>
    <n v="0.35620000000000002"/>
    <n v="0.35539999999999999"/>
    <n v="0.35310000000000002"/>
    <n v="0.35039999999999999"/>
    <n v="0.34839999999999999"/>
    <n v="0.34820000000000001"/>
    <n v="0.34760000000000002"/>
    <n v="0.34649999999999997"/>
    <n v="0.34810000000000002"/>
    <n v="0.3488"/>
    <n v="0.34810000000000002"/>
    <n v="0.3473"/>
    <n v="0.34649999999999997"/>
    <n v="0.34560000000000002"/>
    <n v="0.34510000000000002"/>
    <n v="0.33650000000000002"/>
    <n v="0.33610000000000001"/>
    <n v="0.33229999999999998"/>
    <n v="0.33179999999999998"/>
    <n v="0.33289999999999997"/>
    <n v="0.33260000000000001"/>
    <n v="0.33239999999999997"/>
    <n v="0.3301"/>
    <n v="0.33289999999999997"/>
    <n v="0.33260000000000001"/>
    <n v="0.33500000000000002"/>
    <n v="0.33960000000000001"/>
    <n v="0.33939999999999998"/>
    <n v="0.34089999999999998"/>
    <n v="0.3407"/>
    <n v="0.34029999999999999"/>
    <n v="0.33979999999999999"/>
    <n v="0.33950000000000002"/>
    <n v="0.33579999999999999"/>
    <n v="0.33500000000000002"/>
    <n v="0.33310000000000001"/>
    <n v="0.33260000000000001"/>
    <n v="0.3322"/>
    <n v="0.33169999999999999"/>
    <n v="0.33029999999999998"/>
    <n v="0.32990000000000003"/>
    <n v="0.32690000000000002"/>
    <n v="0.32600000000000001"/>
    <n v="0.3256"/>
    <n v="0.32519999999999999"/>
    <n v="0.32490000000000002"/>
    <n v="0.32490000000000002"/>
    <n v="0.3246"/>
    <n v="0.32429999999999998"/>
    <n v="0.32400000000000001"/>
    <n v="0.32119999999999999"/>
    <n v="0.32090000000000002"/>
    <n v="0.3206"/>
    <n v="0.31859999999999999"/>
    <n v="0.31790000000000002"/>
    <n v="0.31730000000000003"/>
    <n v="0.31680000000000003"/>
    <n v="0.31630000000000003"/>
    <n v="0.31580000000000003"/>
    <n v="0.31530000000000002"/>
    <n v="0.31480000000000002"/>
    <n v="0.31430000000000002"/>
    <n v="0.31380000000000002"/>
    <n v="0.31330000000000002"/>
    <n v="0.31040000000000001"/>
    <n v="0.30990000000000001"/>
    <n v="0.30930000000000002"/>
    <n v="0.30880000000000002"/>
    <n v="0.30819999999999997"/>
    <n v="0.30759999999999998"/>
    <n v="0.307"/>
    <n v="0.30630000000000002"/>
    <n v="0.30559999999999998"/>
    <n v="0.30249999999999999"/>
    <n v="0.29770000000000002"/>
    <n v="0.30120000000000002"/>
    <n v="0.3009"/>
    <n v="0.3019"/>
    <n v="0.30330000000000001"/>
    <n v="0.30669999999999997"/>
    <n v="0.30680000000000002"/>
    <n v="0.30709999999999998"/>
    <n v="0.31309999999999999"/>
    <n v="0.31519999999999998"/>
    <n v="0.3145"/>
    <n v="0.31440000000000001"/>
    <n v="0.31430000000000002"/>
    <n v="0.31419999999999998"/>
    <n v="0.31430000000000002"/>
    <n v="0.31540000000000001"/>
    <n v="0.31530000000000002"/>
    <n v="0.31540000000000001"/>
    <n v="0.31519999999999998"/>
    <n v="0.31609999999999999"/>
    <n v="0.314"/>
    <n v="0.31359999999999999"/>
    <n v="0.31309999999999999"/>
    <n v="0.31259999999999999"/>
    <n v="0.30919999999999997"/>
    <n v="0.30649999999999999"/>
    <n v="0.30599999999999999"/>
    <n v="0.30549999999999999"/>
    <n v="0.30499999999999999"/>
    <n v="0.30430000000000001"/>
    <n v="0.30120000000000002"/>
    <n v="0.30270000000000002"/>
    <n v="0.30520000000000003"/>
    <n v="0.30480000000000002"/>
    <n v="0.307"/>
    <n v="0.30890000000000001"/>
    <n v="0.30980000000000002"/>
    <n v="0.309"/>
    <n v="0.30769999999999997"/>
    <n v="0.30690000000000001"/>
    <n v="0.30609999999999998"/>
    <n v="0.30530000000000002"/>
    <n v="0.3044"/>
    <n v="0.30209999999999998"/>
    <n v="0.30109999999999998"/>
    <n v="0.30020000000000002"/>
    <n v="0.29930000000000001"/>
    <n v="0.29880000000000001"/>
    <n v="0.29620000000000002"/>
    <n v="0.29530000000000001"/>
    <n v="0.29430000000000001"/>
    <n v="0.29339999999999999"/>
    <n v="0.29260000000000003"/>
    <n v="0.29170000000000001"/>
    <n v="0.29070000000000001"/>
    <n v="0.28960000000000002"/>
    <n v="0.28849999999999998"/>
    <n v="0.28770000000000001"/>
    <n v="0.28689999999999999"/>
    <n v="0.2893"/>
    <n v="0.28870000000000001"/>
    <n v="0.2878"/>
    <n v="0.2868"/>
    <n v="0.28589999999999999"/>
    <n v="0.28470000000000001"/>
    <n v="0.28420000000000001"/>
    <n v="0.2853"/>
    <n v="0.29160000000000003"/>
    <n v="0.29070000000000001"/>
    <n v="0.2883"/>
    <n v="0.28760000000000002"/>
    <n v="0.28699999999999998"/>
    <n v="0.28649999999999998"/>
    <n v="0.28589999999999999"/>
    <n v="0.28539999999999999"/>
    <n v="0.28489999999999999"/>
    <n v="0.28449999999999998"/>
    <n v="0.28160000000000002"/>
    <n v="0.28129999999999999"/>
    <n v="0.27939999999999998"/>
    <n v="0.27979999999999999"/>
    <n v="0.27839999999999998"/>
    <n v="0.2782"/>
    <n v="0.27829999999999999"/>
    <n v="0.27829999999999999"/>
    <n v="0.27879999999999999"/>
    <n v="0.28349999999999997"/>
    <n v="0.2853"/>
    <n v="0.28470000000000001"/>
    <n v="0.28260000000000002"/>
    <n v="0.28189999999999998"/>
    <n v="0.28129999999999999"/>
    <n v="0.28089999999999998"/>
    <n v="0.28050000000000003"/>
    <n v="0.2802"/>
    <n v="0.28029999999999999"/>
    <n v="0.28739999999999999"/>
    <n v="0.28749999999999998"/>
    <n v="0.29339999999999999"/>
    <n v="0.29360000000000003"/>
    <n v="0.29389999999999999"/>
    <n v="0.29260000000000003"/>
    <n v="0.29210000000000003"/>
    <n v="0.29160000000000003"/>
    <n v="0.29110000000000003"/>
    <n v="0.29060000000000002"/>
    <n v="0.29020000000000001"/>
    <n v="0.28770000000000001"/>
    <n v="0.28710000000000002"/>
    <n v="0.28649999999999998"/>
    <n v="0.28610000000000002"/>
    <n v="0.28560000000000002"/>
    <n v="0.2853"/>
    <n v="0.2858"/>
    <n v="0.28439999999999999"/>
    <n v="0.28000000000000003"/>
    <n v="0.28389999999999999"/>
    <n v="0.2833"/>
    <n v="0.28260000000000002"/>
    <n v="0.28139999999999998"/>
    <n v="0.27979999999999999"/>
    <n v="0.27860000000000001"/>
    <n v="0.27729999999999999"/>
    <n v="0.27610000000000001"/>
    <n v="0.27679999999999999"/>
    <n v="0.27600000000000002"/>
    <n v="0.27539999999999998"/>
    <n v="0.27479999999999999"/>
    <n v="0.2742"/>
    <n v="0.27310000000000001"/>
    <n v="0.2722"/>
    <n v="0.27129999999999999"/>
    <n v="0.27039999999999997"/>
    <n v="0.2697"/>
    <n v="0.26910000000000001"/>
    <n v="0.26860000000000001"/>
    <n v="0.2681"/>
    <n v="0.27029999999999998"/>
    <n v="0.27039999999999997"/>
    <n v="0.27010000000000001"/>
    <n v="0.26979999999999998"/>
    <n v="0.26979999999999998"/>
    <n v="0.27610000000000001"/>
    <n v="0.2757"/>
    <n v="0.2752"/>
    <n v="0.27479999999999999"/>
    <n v="0.27439999999999998"/>
    <n v="0.28320000000000001"/>
    <n v="0.2833"/>
    <n v="0.28339999999999999"/>
    <n v="0.28339999999999999"/>
    <n v="0.28170000000000001"/>
    <n v="0.28210000000000002"/>
    <n v="0.28060000000000002"/>
    <n v="0.2802"/>
    <n v="0.2797"/>
    <n v="0.28000000000000003"/>
    <n v="0.2792"/>
    <n v="0.27850000000000003"/>
    <n v="0.2777"/>
    <n v="0.27700000000000002"/>
    <n v="0.27629999999999999"/>
    <n v="0.2757"/>
    <n v="0.27510000000000001"/>
    <n v="0.27450000000000002"/>
    <n v="0.27389999999999998"/>
    <n v="0.27229999999999999"/>
    <n v="0.27089999999999997"/>
    <n v="0.2646"/>
    <n v="0.2676"/>
    <n v="0.26669999999999999"/>
    <n v="0.26569999999999999"/>
    <n v="0.26350000000000001"/>
    <n v="0.26300000000000001"/>
    <n v="0.2621"/>
    <n v="0.2606"/>
    <n v="0.25919999999999999"/>
    <n v="0.25790000000000002"/>
    <n v="0.25669999999999998"/>
    <n v="0.25690000000000002"/>
    <n v="0.25509999999999999"/>
    <n v="0.25440000000000002"/>
    <n v="0.2535"/>
    <n v="0.2545"/>
    <n v="0.25390000000000001"/>
    <n v="0.25319999999999998"/>
    <n v="0.254"/>
    <n v="0.25109999999999999"/>
    <n v="0.25019999999999998"/>
    <n v="0.24879999999999999"/>
    <n v="0.2485"/>
    <n v="0.2482"/>
    <n v="0.25390000000000001"/>
    <n v="0.25359999999999999"/>
    <n v="0.25340000000000001"/>
    <n v="0.25330000000000003"/>
    <n v="0.25340000000000001"/>
    <n v="0.2535"/>
    <m/>
    <n v="0.29843487544483976"/>
    <n v="100"/>
    <n v="92.592592592592595"/>
    <n v="-7.5000000000000067E-3"/>
    <n v="-0.27449874390424112"/>
    <n v="-0.32477246914515034"/>
    <n v="-0.1738639682419495"/>
    <x v="0"/>
    <x v="16"/>
  </r>
  <r>
    <x v="0"/>
    <n v="-12.8"/>
    <n v="-8.9"/>
    <s v="LT235/80R17"/>
    <x v="11"/>
    <s v="MICSRMT"/>
    <n v="1250"/>
    <n v="51"/>
    <s v="1M3LF02JX2724"/>
    <d v="2025-01-18T00:00:00"/>
    <n v="0.2661"/>
    <n v="0.2681"/>
    <n v="87"/>
    <n v="88"/>
    <n v="86"/>
    <n v="86"/>
    <n v="77.800000000001248"/>
    <s v=""/>
    <n v="10"/>
    <n v="86.75"/>
    <m/>
    <m/>
    <m/>
    <m/>
    <m/>
    <m/>
    <n v="0.23760000000000001"/>
    <n v="0.28449999999999998"/>
    <n v="0.29570000000000002"/>
    <n v="0.30530000000000002"/>
    <n v="0.31259999999999999"/>
    <n v="0.312"/>
    <n v="0.312"/>
    <n v="0.3115"/>
    <n v="0.30980000000000002"/>
    <n v="0.31109999999999999"/>
    <n v="0.30890000000000001"/>
    <n v="0.30690000000000001"/>
    <n v="0.30520000000000003"/>
    <n v="0.30449999999999999"/>
    <n v="0.30270000000000002"/>
    <n v="0.30109999999999998"/>
    <n v="0.29959999999999998"/>
    <n v="0.29820000000000002"/>
    <n v="0.29980000000000001"/>
    <n v="0.2984"/>
    <n v="0.29699999999999999"/>
    <n v="0.29559999999999997"/>
    <n v="0.29620000000000002"/>
    <n v="0.29530000000000001"/>
    <n v="0.29430000000000001"/>
    <n v="0.29330000000000001"/>
    <n v="0.29220000000000002"/>
    <n v="0.29120000000000001"/>
    <n v="0.2903"/>
    <n v="0.29139999999999999"/>
    <n v="0.2923"/>
    <n v="0.28810000000000002"/>
    <n v="0.28720000000000001"/>
    <n v="0.28670000000000001"/>
    <n v="0.2863"/>
    <n v="0.29110000000000003"/>
    <n v="0.28899999999999998"/>
    <n v="0.28849999999999998"/>
    <n v="0.28810000000000002"/>
    <n v="0.28770000000000001"/>
    <n v="0.28889999999999999"/>
    <n v="0.28870000000000001"/>
    <n v="0.2883"/>
    <n v="0.28749999999999998"/>
    <n v="0.2868"/>
    <n v="0.28420000000000001"/>
    <n v="0.28310000000000002"/>
    <n v="0.28239999999999998"/>
    <n v="0.28179999999999999"/>
    <n v="0.28149999999999997"/>
    <n v="0.28120000000000001"/>
    <n v="0.28249999999999997"/>
    <n v="0.28189999999999998"/>
    <n v="0.28420000000000001"/>
    <n v="0.28310000000000002"/>
    <n v="0.2802"/>
    <n v="0.2797"/>
    <n v="0.27889999999999998"/>
    <n v="0.2782"/>
    <n v="0.27779999999999999"/>
    <n v="0.27739999999999998"/>
    <n v="0.27700000000000002"/>
    <n v="0.27679999999999999"/>
    <n v="0.2767"/>
    <n v="0.2767"/>
    <n v="0.2767"/>
    <n v="0.27679999999999999"/>
    <n v="0.27689999999999998"/>
    <n v="0.27679999999999999"/>
    <n v="0.27579999999999999"/>
    <n v="0.27289999999999998"/>
    <n v="0.27229999999999999"/>
    <n v="0.26929999999999998"/>
    <n v="0.26840000000000003"/>
    <n v="0.27089999999999997"/>
    <n v="0.2697"/>
    <n v="0.26989999999999997"/>
    <n v="0.27039999999999997"/>
    <n v="0.27060000000000001"/>
    <n v="0.27029999999999998"/>
    <n v="0.27010000000000001"/>
    <n v="0.2707"/>
    <n v="0.27139999999999997"/>
    <n v="0.27089999999999997"/>
    <n v="0.27110000000000001"/>
    <n v="0.27089999999999997"/>
    <n v="0.27110000000000001"/>
    <n v="0.27110000000000001"/>
    <n v="0.27029999999999998"/>
    <n v="0.27029999999999998"/>
    <n v="0.26900000000000002"/>
    <n v="0.2676"/>
    <n v="0.26650000000000001"/>
    <n v="0.26569999999999999"/>
    <n v="0.26729999999999998"/>
    <n v="0.2661"/>
    <n v="0.2651"/>
    <n v="0.26440000000000002"/>
    <n v="0.26369999999999999"/>
    <n v="0.26300000000000001"/>
    <n v="0.25900000000000001"/>
    <n v="0.25719999999999998"/>
    <n v="0.25669999999999998"/>
    <n v="0.25659999999999999"/>
    <n v="0.25640000000000002"/>
    <n v="0.255"/>
    <n v="0.25580000000000003"/>
    <n v="0.25469999999999998"/>
    <n v="0.25480000000000003"/>
    <n v="0.254"/>
    <n v="0.25380000000000003"/>
    <n v="0.25009999999999999"/>
    <n v="0.25030000000000002"/>
    <n v="0.25019999999999998"/>
    <n v="0.25019999999999998"/>
    <n v="0.25069999999999998"/>
    <n v="0.25230000000000002"/>
    <n v="0.25259999999999999"/>
    <n v="0.253"/>
    <n v="0.25340000000000001"/>
    <n v="0.2545"/>
    <n v="0.253"/>
    <n v="0.25359999999999999"/>
    <n v="0.2535"/>
    <n v="0.25659999999999999"/>
    <n v="0.25690000000000002"/>
    <n v="0.25609999999999999"/>
    <n v="0.25659999999999999"/>
    <n v="0.25679999999999997"/>
    <n v="0.25719999999999998"/>
    <n v="0.25800000000000001"/>
    <n v="0.25969999999999999"/>
    <n v="0.26"/>
    <n v="0.25919999999999999"/>
    <n v="0.2591"/>
    <n v="0.25790000000000002"/>
    <n v="0.25580000000000003"/>
    <n v="0.25580000000000003"/>
    <n v="0.25580000000000003"/>
    <n v="0.25669999999999998"/>
    <n v="0.2631"/>
    <n v="0.2641"/>
    <n v="0.26690000000000003"/>
    <n v="0.26679999999999998"/>
    <n v="0.26419999999999999"/>
    <n v="0.26419999999999999"/>
    <n v="0.26379999999999998"/>
    <n v="0.26350000000000001"/>
    <n v="0.26340000000000002"/>
    <n v="0.26369999999999999"/>
    <n v="0.2621"/>
    <n v="0.2621"/>
    <n v="0.2621"/>
    <n v="0.26229999999999998"/>
    <n v="0.25850000000000001"/>
    <n v="0.2576"/>
    <n v="0.2581"/>
    <n v="0.25779999999999997"/>
    <n v="0.26029999999999998"/>
    <n v="0.26079999999999998"/>
    <n v="0.25950000000000001"/>
    <n v="0.25640000000000002"/>
    <n v="0.25590000000000002"/>
    <n v="0.2596"/>
    <n v="0.2606"/>
    <n v="0.25990000000000002"/>
    <n v="0.2591"/>
    <n v="0.25819999999999999"/>
    <n v="0.2581"/>
    <n v="0.25729999999999997"/>
    <n v="0.25659999999999999"/>
    <n v="0.25600000000000001"/>
    <n v="0.253"/>
    <n v="0.25380000000000003"/>
    <n v="0.25530000000000003"/>
    <n v="0.25580000000000003"/>
    <n v="0.25440000000000002"/>
    <n v="0.2525"/>
    <n v="0.25219999999999998"/>
    <n v="0.25209999999999999"/>
    <n v="0.25180000000000002"/>
    <n v="0.25169999999999998"/>
    <n v="0.25190000000000001"/>
    <n v="0.25219999999999998"/>
    <n v="0.25309999999999999"/>
    <n v="0.25380000000000003"/>
    <n v="0.25419999999999998"/>
    <n v="0.25459999999999999"/>
    <n v="0.25469999999999998"/>
    <n v="0.25559999999999999"/>
    <n v="0.25729999999999997"/>
    <n v="0.25729999999999997"/>
    <n v="0.25540000000000002"/>
    <n v="0.25640000000000002"/>
    <n v="0.25619999999999998"/>
    <n v="0.25590000000000002"/>
    <n v="0.25750000000000001"/>
    <n v="0.2576"/>
    <n v="0.25669999999999998"/>
    <n v="0.25590000000000002"/>
    <n v="0.25519999999999998"/>
    <n v="0.25469999999999998"/>
    <n v="0.25390000000000001"/>
    <n v="0.25340000000000001"/>
    <n v="0.253"/>
    <n v="0.25280000000000002"/>
    <n v="0.2525"/>
    <n v="0.2525"/>
    <n v="0.25259999999999999"/>
    <n v="0.25190000000000001"/>
    <n v="0.25419999999999998"/>
    <n v="0.25309999999999999"/>
    <n v="0.25240000000000001"/>
    <n v="0.25080000000000002"/>
    <n v="0.25040000000000001"/>
    <n v="0.25009999999999999"/>
    <n v="0.25"/>
    <n v="0.24990000000000001"/>
    <n v="0.24970000000000001"/>
    <n v="0.2487"/>
    <n v="0.24790000000000001"/>
    <n v="0.24790000000000001"/>
    <n v="0.2477"/>
    <n v="0.24790000000000001"/>
    <n v="0.24829999999999999"/>
    <n v="0.24859999999999999"/>
    <n v="0.25019999999999998"/>
    <n v="0.25269999999999998"/>
    <n v="0.25269999999999998"/>
    <n v="0.25290000000000001"/>
    <n v="0.253"/>
    <n v="0.25269999999999998"/>
    <n v="0.25219999999999998"/>
    <n v="0.25159999999999999"/>
    <n v="0.25119999999999998"/>
    <n v="0.25059999999999999"/>
    <n v="0.25900000000000001"/>
    <n v="0.25840000000000002"/>
    <n v="0.2586"/>
    <n v="0.25729999999999997"/>
    <n v="0.25629999999999997"/>
    <n v="0.2555"/>
    <n v="0.25469999999999998"/>
    <n v="0.25369999999999998"/>
    <n v="0.25290000000000001"/>
    <n v="0.25230000000000002"/>
    <n v="0.25169999999999998"/>
    <n v="0.25119999999999998"/>
    <n v="0.25069999999999998"/>
    <n v="0.25009999999999999"/>
    <n v="0.24959999999999999"/>
    <n v="0.249"/>
    <n v="0.24759999999999999"/>
    <n v="0.24690000000000001"/>
    <n v="0.2465"/>
    <n v="0.24610000000000001"/>
    <n v="0.24590000000000001"/>
    <n v="0.24579999999999999"/>
    <n v="0.24110000000000001"/>
    <n v="0.2402"/>
    <n v="0.23930000000000001"/>
    <n v="0.23799999999999999"/>
    <n v="0.23830000000000001"/>
    <n v="0.23960000000000001"/>
    <n v="0.24279999999999999"/>
    <n v="0.24260000000000001"/>
    <n v="0.2424"/>
    <n v="0.2422"/>
    <n v="0.2447"/>
    <n v="0.245"/>
    <n v="0.24540000000000001"/>
    <n v="0.2457"/>
    <n v="0.24610000000000001"/>
    <n v="0.24690000000000001"/>
    <n v="0.25019999999999998"/>
    <n v="0.2505"/>
    <n v="0.25019999999999998"/>
    <n v="0.24959999999999999"/>
    <n v="0.249"/>
    <n v="0.2487"/>
    <n v="0.2485"/>
    <n v="0.24840000000000001"/>
    <n v="0.24809999999999999"/>
    <n v="0.24759999999999999"/>
    <n v="0.247"/>
    <n v="0.24629999999999999"/>
    <n v="0.246"/>
    <n v="0.24590000000000001"/>
    <n v="0.2457"/>
    <n v="0.2457"/>
    <n v="0.254"/>
    <n v="0.25259999999999999"/>
    <n v="0.25290000000000001"/>
    <n v="0.2525"/>
    <n v="0.25140000000000001"/>
    <n v="0.25040000000000001"/>
    <n v="0.24990000000000001"/>
    <n v="0.24929999999999999"/>
    <n v="0.2487"/>
    <n v="0.248"/>
    <m/>
    <n v="0.26066868327402137"/>
    <n v="86.75"/>
    <n v="80.324074074074076"/>
    <n v="-2.0000000000000018E-3"/>
    <n v="-6.2761489581793992E-2"/>
    <n v="-0.14638119395558624"/>
    <n v="-0.3522552434315136"/>
    <x v="0"/>
    <x v="17"/>
  </r>
  <r>
    <x v="0"/>
    <n v="-12.8"/>
    <n v="-8.9"/>
    <s v="P195/75R14"/>
    <x v="0"/>
    <s v="ZB007833"/>
    <n v="1031"/>
    <n v="35"/>
    <s v="APKAB3UU0720"/>
    <d v="2025-01-18T00:00:00"/>
    <n v="0.31380000000000002"/>
    <n v="0.3115"/>
    <n v="103"/>
    <n v="104"/>
    <n v="100"/>
    <n v="101"/>
    <n v="77.800000000001248"/>
    <s v=""/>
    <n v="86"/>
    <n v="102"/>
    <m/>
    <m/>
    <m/>
    <m/>
    <m/>
    <m/>
    <n v="0.29160000000000003"/>
    <n v="0.31269999999999998"/>
    <n v="0.31780000000000003"/>
    <n v="0.33679999999999999"/>
    <n v="0.33650000000000002"/>
    <n v="0.33710000000000001"/>
    <n v="0.33710000000000001"/>
    <n v="0.3352"/>
    <n v="0.3352"/>
    <n v="0.3322"/>
    <n v="0.33210000000000001"/>
    <n v="0.33179999999999998"/>
    <n v="0.34320000000000001"/>
    <n v="0.34229999999999999"/>
    <n v="0.34749999999999998"/>
    <n v="0.3448"/>
    <n v="0.35139999999999999"/>
    <n v="0.35260000000000002"/>
    <n v="0.35170000000000001"/>
    <n v="0.34910000000000002"/>
    <n v="0.34799999999999998"/>
    <n v="0.34370000000000001"/>
    <n v="0.34410000000000002"/>
    <n v="0.33879999999999999"/>
    <n v="0.33789999999999998"/>
    <n v="0.33710000000000001"/>
    <n v="0.33639999999999998"/>
    <n v="0.33410000000000001"/>
    <n v="0.33350000000000002"/>
    <n v="0.33160000000000001"/>
    <n v="0.33379999999999999"/>
    <n v="0.33350000000000002"/>
    <n v="0.33579999999999999"/>
    <n v="0.33529999999999999"/>
    <n v="0.33069999999999999"/>
    <n v="0.32979999999999998"/>
    <n v="0.32919999999999999"/>
    <n v="0.32850000000000001"/>
    <n v="0.3281"/>
    <n v="0.32769999999999999"/>
    <n v="0.32729999999999998"/>
    <n v="0.32640000000000002"/>
    <n v="0.3261"/>
    <n v="0.32750000000000001"/>
    <n v="0.32700000000000001"/>
    <n v="0.32279999999999998"/>
    <n v="0.32100000000000001"/>
    <n v="0.32079999999999997"/>
    <n v="0.31990000000000002"/>
    <n v="0.31969999999999998"/>
    <n v="0.31950000000000001"/>
    <n v="0.31929999999999997"/>
    <n v="0.31909999999999999"/>
    <n v="0.31900000000000001"/>
    <n v="0.31850000000000001"/>
    <n v="0.31859999999999999"/>
    <n v="0.31869999999999998"/>
    <n v="0.31850000000000001"/>
    <n v="0.31840000000000002"/>
    <n v="0.31819999999999998"/>
    <n v="0.31659999999999999"/>
    <n v="0.31640000000000001"/>
    <n v="0.31969999999999998"/>
    <n v="0.3196"/>
    <n v="0.31940000000000002"/>
    <n v="0.31929999999999997"/>
    <n v="0.31900000000000001"/>
    <n v="0.31869999999999998"/>
    <n v="0.31840000000000002"/>
    <n v="0.31809999999999999"/>
    <n v="0.318"/>
    <n v="0.31780000000000003"/>
    <n v="0.31759999999999999"/>
    <n v="0.31719999999999998"/>
    <n v="0.31469999999999998"/>
    <n v="0.31409999999999999"/>
    <n v="0.31390000000000001"/>
    <n v="0.31380000000000002"/>
    <n v="0.31369999999999998"/>
    <n v="0.31369999999999998"/>
    <n v="0.31380000000000002"/>
    <n v="0.316"/>
    <n v="0.3165"/>
    <n v="0.3175"/>
    <n v="0.31879999999999997"/>
    <n v="0.31900000000000001"/>
    <n v="0.31909999999999999"/>
    <n v="0.31919999999999998"/>
    <n v="0.31919999999999998"/>
    <n v="0.31909999999999999"/>
    <n v="0.31900000000000001"/>
    <n v="0.31890000000000002"/>
    <n v="0.31869999999999998"/>
    <n v="0.31859999999999999"/>
    <n v="0.31840000000000002"/>
    <n v="0.31819999999999998"/>
    <n v="0.318"/>
    <n v="0.31780000000000003"/>
    <n v="0.31759999999999999"/>
    <n v="0.31740000000000002"/>
    <n v="0.3175"/>
    <n v="0.31730000000000003"/>
    <n v="0.31769999999999998"/>
    <n v="0.31919999999999998"/>
    <n v="0.31609999999999999"/>
    <n v="0.31519999999999998"/>
    <n v="0.31709999999999999"/>
    <n v="0.31680000000000003"/>
    <n v="0.31780000000000003"/>
    <n v="0.31709999999999999"/>
    <n v="0.31640000000000001"/>
    <n v="0.31569999999999998"/>
    <n v="0.31780000000000003"/>
    <n v="0.317"/>
    <n v="0.31630000000000003"/>
    <n v="0.31569999999999998"/>
    <n v="0.31740000000000002"/>
    <n v="0.317"/>
    <n v="0.31530000000000002"/>
    <n v="0.314"/>
    <n v="0.31080000000000002"/>
    <n v="0.31040000000000001"/>
    <n v="0.30530000000000002"/>
    <n v="0.30359999999999998"/>
    <n v="0.30309999999999998"/>
    <n v="0.30249999999999999"/>
    <n v="0.3019"/>
    <n v="0.3019"/>
    <n v="0.3014"/>
    <n v="0.30070000000000002"/>
    <n v="0.30099999999999999"/>
    <n v="0.30459999999999998"/>
    <n v="0.30499999999999999"/>
    <n v="0.31130000000000002"/>
    <n v="0.3145"/>
    <n v="0.31590000000000001"/>
    <n v="0.31559999999999999"/>
    <n v="0.31869999999999998"/>
    <n v="0.31719999999999998"/>
    <n v="0.31580000000000003"/>
    <n v="0.31530000000000002"/>
    <n v="0.31480000000000002"/>
    <n v="0.3145"/>
    <n v="0.31159999999999999"/>
    <n v="0.31109999999999999"/>
    <n v="0.31059999999999999"/>
    <n v="0.31009999999999999"/>
    <n v="0.31140000000000001"/>
    <n v="0.31109999999999999"/>
    <n v="0.30869999999999997"/>
    <n v="0.30449999999999999"/>
    <n v="0.3039"/>
    <n v="0.30349999999999999"/>
    <n v="0.30009999999999998"/>
    <n v="0.29680000000000001"/>
    <n v="0.29430000000000001"/>
    <n v="0.29380000000000001"/>
    <n v="0.29339999999999999"/>
    <n v="0.29420000000000002"/>
    <n v="0.29380000000000001"/>
    <n v="0.29339999999999999"/>
    <n v="0.29799999999999999"/>
    <n v="0.2974"/>
    <n v="0.29699999999999999"/>
    <n v="0.29649999999999999"/>
    <n v="0.29599999999999999"/>
    <n v="0.29530000000000001"/>
    <n v="0.29630000000000001"/>
    <n v="0.29599999999999999"/>
    <n v="0.29620000000000002"/>
    <n v="0.2954"/>
    <n v="0.29830000000000001"/>
    <n v="0.29799999999999999"/>
    <n v="0.29730000000000001"/>
    <n v="0.29899999999999999"/>
    <n v="0.29859999999999998"/>
    <n v="0.29820000000000002"/>
    <n v="0.30030000000000001"/>
    <n v="0.30180000000000001"/>
    <n v="0.30409999999999998"/>
    <n v="0.30249999999999999"/>
    <n v="0.31080000000000002"/>
    <n v="0.31"/>
    <n v="0.30930000000000002"/>
    <n v="0.30840000000000001"/>
    <n v="0.30769999999999997"/>
    <n v="0.30499999999999999"/>
    <n v="0.30430000000000001"/>
    <n v="0.30370000000000003"/>
    <n v="0.30299999999999999"/>
    <n v="0.30220000000000002"/>
    <n v="0.30149999999999999"/>
    <n v="0.3014"/>
    <n v="0.30130000000000001"/>
    <n v="0.30270000000000002"/>
    <n v="0.309"/>
    <n v="0.30869999999999997"/>
    <n v="0.30399999999999999"/>
    <n v="0.30709999999999998"/>
    <n v="0.30640000000000001"/>
    <n v="0.30559999999999998"/>
    <n v="0.30470000000000003"/>
    <n v="0.30259999999999998"/>
    <n v="0.30230000000000001"/>
    <n v="0.30199999999999999"/>
    <n v="0.30130000000000001"/>
    <n v="0.30149999999999999"/>
    <n v="0.30349999999999999"/>
    <n v="0.30430000000000001"/>
    <n v="0.3039"/>
    <n v="0.3075"/>
    <n v="0.30680000000000002"/>
    <n v="0.3044"/>
    <n v="0.3034"/>
    <n v="0.29820000000000002"/>
    <n v="0.29389999999999999"/>
    <n v="0.29380000000000001"/>
    <n v="0.28699999999999998"/>
    <n v="0.2858"/>
    <n v="0.28510000000000002"/>
    <n v="0.2843"/>
    <n v="0.28470000000000001"/>
    <n v="0.28360000000000002"/>
    <n v="0.28249999999999997"/>
    <n v="0.28139999999999998"/>
    <n v="0.2802"/>
    <n v="0.27889999999999998"/>
    <n v="0.2747"/>
    <n v="0.2737"/>
    <n v="0.27279999999999999"/>
    <n v="0.27179999999999999"/>
    <n v="0.27129999999999999"/>
    <n v="0.27060000000000001"/>
    <n v="0.27010000000000001"/>
    <n v="0.27510000000000001"/>
    <n v="0.27439999999999998"/>
    <n v="0.28079999999999999"/>
    <n v="0.2787"/>
    <n v="0.28079999999999999"/>
    <n v="0.28029999999999999"/>
    <n v="0.28010000000000002"/>
    <n v="0.28539999999999999"/>
    <n v="0.28520000000000001"/>
    <n v="0.28199999999999997"/>
    <n v="0.28249999999999997"/>
    <n v="0.28199999999999997"/>
    <n v="0.28139999999999998"/>
    <n v="0.28050000000000003"/>
    <n v="0.27979999999999999"/>
    <n v="0.27900000000000003"/>
    <n v="0.2782"/>
    <n v="0.27789999999999998"/>
    <n v="0.27729999999999999"/>
    <n v="0.28000000000000003"/>
    <n v="0.27910000000000001"/>
    <n v="0.27829999999999999"/>
    <n v="0.28160000000000002"/>
    <n v="0.28120000000000001"/>
    <n v="0.28570000000000001"/>
    <n v="0.28449999999999998"/>
    <n v="0.2833"/>
    <n v="0.28199999999999997"/>
    <n v="0.28070000000000001"/>
    <n v="0.27500000000000002"/>
    <n v="0.2717"/>
    <n v="0.2676"/>
    <n v="0.26629999999999998"/>
    <n v="0.2651"/>
    <n v="0.2681"/>
    <n v="0.26729999999999998"/>
    <n v="0.26640000000000003"/>
    <n v="0.26579999999999998"/>
    <n v="0.26529999999999998"/>
    <n v="0.26469999999999999"/>
    <n v="0.26419999999999999"/>
    <n v="0.2631"/>
    <n v="0.26200000000000001"/>
    <n v="0.26090000000000002"/>
    <n v="0.25979999999999998"/>
    <n v="0.25869999999999999"/>
    <n v="0.25769999999999998"/>
    <n v="0.2591"/>
    <n v="0.25840000000000002"/>
    <n v="0.2581"/>
    <n v="0.25690000000000002"/>
    <n v="0.2555"/>
    <n v="0.254"/>
    <n v="0.25319999999999998"/>
    <n v="0.25169999999999998"/>
    <n v="0.26169999999999999"/>
    <n v="0.2656"/>
    <n v="0.26479999999999998"/>
    <n v="0.2641"/>
    <n v="0.26369999999999999"/>
    <n v="0.27110000000000001"/>
    <n v="0.27079999999999999"/>
    <n v="0.27029999999999998"/>
    <n v="0.26950000000000002"/>
    <n v="0.26840000000000003"/>
    <n v="0.2641"/>
    <m/>
    <n v="0.30105124555160134"/>
    <n v="102"/>
    <n v="94.444444444444443"/>
    <n v="2.3000000000000242E-3"/>
    <n v="-0.28926555342101368"/>
    <n v="-0.24746903698255238"/>
    <n v="-0.25116740040454744"/>
    <x v="0"/>
    <x v="18"/>
  </r>
  <r>
    <x v="0"/>
    <n v="-12.8"/>
    <n v="-8.9"/>
    <s v="P225/60R16"/>
    <x v="1"/>
    <s v="ZW008355"/>
    <n v="1171"/>
    <n v="35"/>
    <s v="APXOB2UU3823"/>
    <d v="2025-01-18T00:00:00"/>
    <n v="0.29809999999999998"/>
    <n v="0.30409999999999998"/>
    <n v="100"/>
    <n v="100"/>
    <n v="100"/>
    <n v="100"/>
    <n v="77.800000000001248"/>
    <s v=""/>
    <n v="635"/>
    <n v="100"/>
    <m/>
    <m/>
    <m/>
    <m/>
    <m/>
    <m/>
    <n v="0.25769999999999998"/>
    <n v="0.29499999999999998"/>
    <n v="0.3044"/>
    <n v="0.31480000000000002"/>
    <n v="0.32700000000000001"/>
    <n v="0.33529999999999999"/>
    <n v="0.33179999999999998"/>
    <n v="0.33200000000000002"/>
    <n v="0.34110000000000001"/>
    <n v="0.34599999999999997"/>
    <n v="0.34749999999999998"/>
    <n v="0.35389999999999999"/>
    <n v="0.35639999999999999"/>
    <n v="0.35830000000000001"/>
    <n v="0.36259999999999998"/>
    <n v="0.35830000000000001"/>
    <n v="0.36170000000000002"/>
    <n v="0.36249999999999999"/>
    <n v="0.35560000000000003"/>
    <n v="0.35360000000000003"/>
    <n v="0.35239999999999999"/>
    <n v="0.3518"/>
    <n v="0.35139999999999999"/>
    <n v="0.35010000000000002"/>
    <n v="0.34399999999999997"/>
    <n v="0.34229999999999999"/>
    <n v="0.34110000000000001"/>
    <n v="0.33879999999999999"/>
    <n v="0.33960000000000001"/>
    <n v="0.33879999999999999"/>
    <n v="0.33610000000000001"/>
    <n v="0.33260000000000001"/>
    <n v="0.32919999999999999"/>
    <n v="0.32869999999999999"/>
    <n v="0.32819999999999999"/>
    <n v="0.32769999999999999"/>
    <n v="0.32279999999999998"/>
    <n v="0.3211"/>
    <n v="0.32040000000000002"/>
    <n v="0.31969999999999998"/>
    <n v="0.31900000000000001"/>
    <n v="0.31830000000000003"/>
    <n v="0.31769999999999998"/>
    <n v="0.31819999999999998"/>
    <n v="0.32050000000000001"/>
    <n v="0.32069999999999999"/>
    <n v="0.3241"/>
    <n v="0.32429999999999998"/>
    <n v="0.32429999999999998"/>
    <n v="0.3241"/>
    <n v="0.32690000000000002"/>
    <n v="0.3266"/>
    <n v="0.32629999999999998"/>
    <n v="0.32450000000000001"/>
    <n v="0.32600000000000001"/>
    <n v="0.32440000000000002"/>
    <n v="0.32450000000000001"/>
    <n v="0.32440000000000002"/>
    <n v="0.32569999999999999"/>
    <n v="0.32550000000000001"/>
    <n v="0.32529999999999998"/>
    <n v="0.32290000000000002"/>
    <n v="0.32250000000000001"/>
    <n v="0.32229999999999998"/>
    <n v="0.3221"/>
    <n v="0.3241"/>
    <n v="0.32390000000000002"/>
    <n v="0.32379999999999998"/>
    <n v="0.32250000000000001"/>
    <n v="0.3221"/>
    <n v="0.32169999999999999"/>
    <n v="0.32140000000000002"/>
    <n v="0.32119999999999999"/>
    <n v="0.32090000000000002"/>
    <n v="0.32069999999999999"/>
    <n v="0.32050000000000001"/>
    <n v="0.32029999999999997"/>
    <n v="0.32019999999999998"/>
    <n v="0.32319999999999999"/>
    <n v="0.32"/>
    <n v="0.31990000000000002"/>
    <n v="0.31769999999999998"/>
    <n v="0.31740000000000002"/>
    <n v="0.31719999999999998"/>
    <n v="0.31690000000000002"/>
    <n v="0.31669999999999998"/>
    <n v="0.31640000000000001"/>
    <n v="0.31609999999999999"/>
    <n v="0.31590000000000001"/>
    <n v="0.31559999999999999"/>
    <n v="0.31540000000000001"/>
    <n v="0.31519999999999998"/>
    <n v="0.315"/>
    <n v="0.31469999999999998"/>
    <n v="0.31440000000000001"/>
    <n v="0.314"/>
    <n v="0.31369999999999998"/>
    <n v="0.31340000000000001"/>
    <n v="0.31309999999999999"/>
    <n v="0.31269999999999998"/>
    <n v="0.31090000000000001"/>
    <n v="0.31069999999999998"/>
    <n v="0.31040000000000001"/>
    <n v="0.31019999999999998"/>
    <n v="0.31330000000000002"/>
    <n v="0.313"/>
    <n v="0.31259999999999999"/>
    <n v="0.3145"/>
    <n v="0.31719999999999998"/>
    <n v="0.31219999999999998"/>
    <n v="0.31140000000000001"/>
    <n v="0.3105"/>
    <n v="0.30809999999999998"/>
    <n v="0.30709999999999998"/>
    <n v="0.30620000000000003"/>
    <n v="0.30530000000000002"/>
    <n v="0.30449999999999999"/>
    <n v="0.30359999999999998"/>
    <n v="0.30270000000000002"/>
    <n v="0.3039"/>
    <n v="0.3029"/>
    <n v="0.2979"/>
    <n v="0.2974"/>
    <n v="0.29709999999999998"/>
    <n v="0.29409999999999997"/>
    <n v="0.29349999999999998"/>
    <n v="0.2878"/>
    <n v="0.28699999999999998"/>
    <n v="0.28799999999999998"/>
    <n v="0.28699999999999998"/>
    <n v="0.28699999999999998"/>
    <n v="0.28710000000000002"/>
    <n v="0.2873"/>
    <n v="0.28560000000000002"/>
    <n v="0.28549999999999998"/>
    <n v="0.28539999999999999"/>
    <n v="0.2853"/>
    <n v="0.28539999999999999"/>
    <n v="0.28589999999999999"/>
    <n v="0.28889999999999999"/>
    <n v="0.28860000000000002"/>
    <n v="0.29039999999999999"/>
    <n v="0.29060000000000002"/>
    <n v="0.28910000000000002"/>
    <n v="0.29070000000000001"/>
    <n v="0.29070000000000001"/>
    <n v="0.29070000000000001"/>
    <n v="0.29089999999999999"/>
    <n v="0.29580000000000001"/>
    <n v="0.29599999999999999"/>
    <n v="0.3004"/>
    <n v="0.30059999999999998"/>
    <n v="0.29959999999999998"/>
    <n v="0.29809999999999998"/>
    <n v="0.29830000000000001"/>
    <n v="0.29709999999999998"/>
    <n v="0.29709999999999998"/>
    <n v="0.29699999999999999"/>
    <n v="0.29680000000000001"/>
    <n v="0.29649999999999999"/>
    <n v="0.29599999999999999"/>
    <n v="0.29649999999999999"/>
    <n v="0.29360000000000003"/>
    <n v="0.29339999999999999"/>
    <n v="0.29499999999999998"/>
    <n v="0.29449999999999998"/>
    <n v="0.29399999999999998"/>
    <n v="0.29349999999999998"/>
    <n v="0.29310000000000003"/>
    <n v="0.29260000000000003"/>
    <n v="0.2923"/>
    <n v="0.2969"/>
    <n v="0.29339999999999999"/>
    <n v="0.29220000000000002"/>
    <n v="0.28389999999999999"/>
    <n v="0.28160000000000002"/>
    <n v="0.28050000000000003"/>
    <n v="0.27939999999999998"/>
    <n v="0.27850000000000003"/>
    <n v="0.27750000000000002"/>
    <n v="0.27650000000000002"/>
    <n v="0.2752"/>
    <n v="0.27410000000000001"/>
    <n v="0.27289999999999998"/>
    <n v="0.27160000000000001"/>
    <n v="0.27029999999999998"/>
    <n v="0.26919999999999999"/>
    <n v="0.26579999999999998"/>
    <n v="0.26600000000000001"/>
    <n v="0.26600000000000001"/>
    <n v="0.26650000000000001"/>
    <n v="0.26879999999999998"/>
    <n v="0.26850000000000002"/>
    <n v="0.2666"/>
    <n v="0.2661"/>
    <n v="0.26569999999999999"/>
    <n v="0.26519999999999999"/>
    <n v="0.26469999999999999"/>
    <n v="0.26369999999999999"/>
    <n v="0.26340000000000002"/>
    <n v="0.25879999999999997"/>
    <n v="0.2586"/>
    <n v="0.25869999999999999"/>
    <n v="0.2586"/>
    <n v="0.25819999999999999"/>
    <n v="0.25800000000000001"/>
    <n v="0.25819999999999999"/>
    <n v="0.25819999999999999"/>
    <n v="0.25840000000000002"/>
    <n v="0.25879999999999997"/>
    <n v="0.2591"/>
    <n v="0.25990000000000002"/>
    <n v="0.26190000000000002"/>
    <n v="0.26540000000000002"/>
    <n v="0.26569999999999999"/>
    <n v="0.27050000000000002"/>
    <n v="0.2717"/>
    <n v="0.27150000000000002"/>
    <n v="0.27129999999999999"/>
    <n v="0.27110000000000001"/>
    <n v="0.27129999999999999"/>
    <n v="0.27179999999999999"/>
    <n v="0.27229999999999999"/>
    <n v="0.27950000000000003"/>
    <n v="0.27989999999999998"/>
    <n v="0.27839999999999998"/>
    <n v="0.27879999999999999"/>
    <n v="0.2802"/>
    <n v="0.28499999999999998"/>
    <n v="0.28439999999999999"/>
    <n v="0.28349999999999997"/>
    <n v="0.28270000000000001"/>
    <n v="0.28170000000000001"/>
    <n v="0.28029999999999999"/>
    <n v="0.27550000000000002"/>
    <n v="0.27310000000000001"/>
    <n v="0.2722"/>
    <n v="0.27110000000000001"/>
    <n v="0.2702"/>
    <n v="0.26929999999999998"/>
    <n v="0.26840000000000003"/>
    <n v="0.26750000000000002"/>
    <n v="0.2676"/>
    <n v="0.26269999999999999"/>
    <n v="0.26140000000000002"/>
    <n v="0.26"/>
    <n v="0.2586"/>
    <n v="0.25700000000000001"/>
    <n v="0.25509999999999999"/>
    <n v="0.25230000000000002"/>
    <n v="0.2505"/>
    <n v="0.24859999999999999"/>
    <n v="0.24679999999999999"/>
    <n v="0.245"/>
    <n v="0.24310000000000001"/>
    <n v="0.24110000000000001"/>
    <n v="0.24329999999999999"/>
    <n v="0.24179999999999999"/>
    <n v="0.2397"/>
    <n v="0.2387"/>
    <n v="0.23799999999999999"/>
    <n v="0.2374"/>
    <n v="0.23680000000000001"/>
    <n v="0.23630000000000001"/>
    <n v="0.23599999999999999"/>
    <n v="0.2356"/>
    <n v="0.23530000000000001"/>
    <n v="0.23519999999999999"/>
    <n v="0.23549999999999999"/>
    <n v="0.2359"/>
    <n v="0.2392"/>
    <n v="0.23930000000000001"/>
    <n v="0.24940000000000001"/>
    <n v="0.2492"/>
    <n v="0.24940000000000001"/>
    <n v="0.25590000000000002"/>
    <n v="0.25600000000000001"/>
    <n v="0.25469999999999998"/>
    <n v="0.25369999999999998"/>
    <n v="0.25700000000000001"/>
    <n v="0.25679999999999997"/>
    <n v="0.2576"/>
    <n v="0.26050000000000001"/>
    <n v="0.26019999999999999"/>
    <n v="0.2601"/>
    <n v="0.2601"/>
    <n v="0.2545"/>
    <n v="0.25480000000000003"/>
    <n v="0.25459999999999999"/>
    <n v="0.25419999999999998"/>
    <n v="0.25390000000000001"/>
    <n v="0.25359999999999999"/>
    <n v="0.25409999999999999"/>
    <n v="0.25950000000000001"/>
    <n v="0.25900000000000001"/>
    <n v="0.25900000000000001"/>
    <n v="0.2656"/>
    <n v="0.26469999999999999"/>
    <n v="0.26269999999999999"/>
    <n v="0.26150000000000001"/>
    <m/>
    <n v="0.28900284697508871"/>
    <n v="100"/>
    <n v="92.592592592592595"/>
    <n v="-6.0000000000000053E-3"/>
    <n v="-0.3150684202748632"/>
    <n v="-0.34013483109606374"/>
    <n v="-0.1585016062910361"/>
    <x v="0"/>
    <x v="19"/>
  </r>
  <r>
    <x v="0"/>
    <n v="-13.9"/>
    <n v="-7.8"/>
    <s v="P195/75R14"/>
    <x v="0"/>
    <s v="ZB007833"/>
    <n v="1031"/>
    <n v="35"/>
    <s v="APKAB3UU0720"/>
    <d v="2025-01-23T00:00:00"/>
    <n v="0.29310000000000003"/>
    <n v="0.29470000000000002"/>
    <n v="102"/>
    <s v=""/>
    <n v="101"/>
    <s v=""/>
    <n v="78.199999999998752"/>
    <s v=""/>
    <n v="97"/>
    <n v="101.5"/>
    <m/>
    <m/>
    <m/>
    <m/>
    <m/>
    <m/>
    <n v="0.2702"/>
    <n v="0.31340000000000001"/>
    <n v="0.31630000000000003"/>
    <n v="0.32740000000000002"/>
    <n v="0.33839999999999998"/>
    <n v="0.33850000000000002"/>
    <n v="0.3362"/>
    <n v="0.33279999999999998"/>
    <n v="0.33150000000000002"/>
    <n v="0.33179999999999998"/>
    <n v="0.32840000000000003"/>
    <n v="0.32229999999999998"/>
    <n v="0.3201"/>
    <n v="0.31830000000000003"/>
    <n v="0.31890000000000002"/>
    <n v="0.31659999999999999"/>
    <n v="0.31669999999999998"/>
    <n v="0.31140000000000001"/>
    <n v="0.30940000000000001"/>
    <n v="0.30969999999999998"/>
    <n v="0.31030000000000002"/>
    <n v="0.31109999999999999"/>
    <n v="0.30969999999999998"/>
    <n v="0.30890000000000001"/>
    <n v="0.30940000000000001"/>
    <n v="0.31019999999999998"/>
    <n v="0.30940000000000001"/>
    <n v="0.30859999999999999"/>
    <n v="0.30809999999999998"/>
    <n v="0.31009999999999999"/>
    <n v="0.30730000000000002"/>
    <n v="0.30630000000000002"/>
    <n v="0.30459999999999998"/>
    <n v="0.30370000000000003"/>
    <n v="0.30309999999999998"/>
    <n v="0.30420000000000003"/>
    <n v="0.30349999999999999"/>
    <n v="0.3029"/>
    <n v="0.30230000000000001"/>
    <n v="0.30180000000000001"/>
    <n v="0.3039"/>
    <n v="0.30330000000000001"/>
    <n v="0.30530000000000002"/>
    <n v="0.30459999999999998"/>
    <n v="0.3039"/>
    <n v="0.30330000000000001"/>
    <n v="0.30270000000000002"/>
    <n v="0.30209999999999998"/>
    <n v="0.30570000000000003"/>
    <n v="0.30530000000000002"/>
    <n v="0.3049"/>
    <n v="0.30449999999999999"/>
    <n v="0.30399999999999999"/>
    <n v="0.30359999999999998"/>
    <n v="0.30320000000000003"/>
    <n v="0.30270000000000002"/>
    <n v="0.30230000000000001"/>
    <n v="0.30180000000000001"/>
    <n v="0.30149999999999999"/>
    <n v="0.30099999999999999"/>
    <n v="0.30059999999999998"/>
    <n v="0.30009999999999998"/>
    <n v="0.29970000000000002"/>
    <n v="0.29930000000000001"/>
    <n v="0.2989"/>
    <n v="0.29799999999999999"/>
    <n v="0.29770000000000002"/>
    <n v="0.2974"/>
    <n v="0.29699999999999999"/>
    <n v="0.29670000000000002"/>
    <n v="0.2964"/>
    <n v="0.29599999999999999"/>
    <n v="0.29570000000000002"/>
    <n v="0.2954"/>
    <n v="0.29499999999999998"/>
    <n v="0.29470000000000002"/>
    <n v="0.2944"/>
    <n v="0.29099999999999998"/>
    <n v="0.29070000000000001"/>
    <n v="0.29039999999999999"/>
    <n v="0.29010000000000002"/>
    <n v="0.2898"/>
    <n v="0.28960000000000002"/>
    <n v="0.28939999999999999"/>
    <n v="0.28920000000000001"/>
    <n v="0.28899999999999998"/>
    <n v="0.2888"/>
    <n v="0.28870000000000001"/>
    <n v="0.28849999999999998"/>
    <n v="0.28839999999999999"/>
    <n v="0.28820000000000001"/>
    <n v="0.28810000000000002"/>
    <n v="0.28820000000000001"/>
    <n v="0.28810000000000002"/>
    <n v="0.28810000000000002"/>
    <n v="0.28810000000000002"/>
    <n v="0.28820000000000001"/>
    <n v="0.28820000000000001"/>
    <n v="0.28820000000000001"/>
    <n v="0.2883"/>
    <n v="0.2883"/>
    <n v="0.28849999999999998"/>
    <n v="0.2888"/>
    <n v="0.28899999999999998"/>
    <n v="0.28989999999999999"/>
    <n v="0.28939999999999999"/>
    <n v="0.28889999999999999"/>
    <n v="0.29520000000000002"/>
    <n v="0.29599999999999999"/>
    <n v="0.29499999999999998"/>
    <n v="0.29339999999999999"/>
    <n v="0.29310000000000003"/>
    <n v="0.29289999999999999"/>
    <n v="0.29459999999999997"/>
    <n v="0.29430000000000001"/>
    <n v="0.29459999999999997"/>
    <n v="0.29260000000000003"/>
    <n v="0.28960000000000002"/>
    <n v="0.29060000000000002"/>
    <n v="0.29099999999999998"/>
    <n v="0.29070000000000001"/>
    <n v="0.29049999999999998"/>
    <n v="0.29020000000000001"/>
    <n v="0.28989999999999999"/>
    <n v="0.28470000000000001"/>
    <n v="0.28560000000000002"/>
    <n v="0.28670000000000001"/>
    <n v="0.28670000000000001"/>
    <n v="0.28720000000000001"/>
    <n v="0.28820000000000001"/>
    <n v="0.29170000000000001"/>
    <n v="0.29149999999999998"/>
    <n v="0.2893"/>
    <n v="0.28720000000000001"/>
    <n v="0.28710000000000002"/>
    <n v="0.28710000000000002"/>
    <n v="0.28799999999999998"/>
    <n v="0.28489999999999999"/>
    <n v="0.28499999999999998"/>
    <n v="0.28520000000000001"/>
    <n v="0.28570000000000001"/>
    <n v="0.28660000000000002"/>
    <n v="0.28860000000000002"/>
    <n v="0.28789999999999999"/>
    <n v="0.28910000000000002"/>
    <n v="0.28839999999999999"/>
    <n v="0.28539999999999999"/>
    <n v="0.28520000000000001"/>
    <n v="0.28420000000000001"/>
    <n v="0.28570000000000001"/>
    <n v="0.28549999999999998"/>
    <n v="0.28549999999999998"/>
    <n v="0.28860000000000002"/>
    <n v="0.28570000000000001"/>
    <n v="0.29049999999999998"/>
    <n v="0.28989999999999999"/>
    <n v="0.29149999999999998"/>
    <n v="0.29120000000000001"/>
    <n v="0.29099999999999998"/>
    <n v="0.29060000000000002"/>
    <n v="0.28760000000000002"/>
    <n v="0.28710000000000002"/>
    <n v="0.28510000000000002"/>
    <n v="0.28339999999999999"/>
    <n v="0.28370000000000001"/>
    <n v="0.28639999999999999"/>
    <n v="0.28620000000000001"/>
    <n v="0.28620000000000001"/>
    <n v="0.2863"/>
    <n v="0.29039999999999999"/>
    <n v="0.2918"/>
    <n v="0.29199999999999998"/>
    <n v="0.29260000000000003"/>
    <n v="0.29039999999999999"/>
    <n v="0.29160000000000003"/>
    <n v="0.29420000000000002"/>
    <n v="0.29659999999999997"/>
    <n v="0.2959"/>
    <n v="0.29730000000000001"/>
    <n v="0.29759999999999998"/>
    <n v="0.29759999999999998"/>
    <n v="0.29780000000000001"/>
    <n v="0.29770000000000002"/>
    <n v="0.29749999999999999"/>
    <n v="0.29849999999999999"/>
    <n v="0.29859999999999998"/>
    <n v="0.29920000000000002"/>
    <n v="0.29980000000000001"/>
    <n v="0.3004"/>
    <n v="0.30049999999999999"/>
    <n v="0.30130000000000001"/>
    <n v="0.29449999999999998"/>
    <n v="0.29239999999999999"/>
    <n v="0.29199999999999998"/>
    <n v="0.29160000000000003"/>
    <n v="0.29120000000000001"/>
    <n v="0.28939999999999999"/>
    <n v="0.28899999999999998"/>
    <n v="0.28849999999999998"/>
    <n v="0.28799999999999998"/>
    <n v="0.28749999999999998"/>
    <n v="0.28739999999999999"/>
    <n v="0.28749999999999998"/>
    <n v="0.29220000000000002"/>
    <n v="0.29210000000000003"/>
    <n v="0.2918"/>
    <n v="0.29089999999999999"/>
    <n v="0.29039999999999999"/>
    <n v="0.28539999999999999"/>
    <n v="0.28399999999999997"/>
    <n v="0.28289999999999998"/>
    <n v="0.2828"/>
    <n v="0.28270000000000001"/>
    <n v="0.2828"/>
    <n v="0.28320000000000001"/>
    <n v="0.28349999999999997"/>
    <n v="0.28239999999999998"/>
    <n v="0.28539999999999999"/>
    <n v="0.2863"/>
    <n v="0.2868"/>
    <n v="0.28699999999999998"/>
    <n v="0.28720000000000001"/>
    <n v="0.28760000000000002"/>
    <n v="0.28820000000000001"/>
    <n v="0.28989999999999999"/>
    <n v="0.2918"/>
    <n v="0.29320000000000002"/>
    <n v="0.29320000000000002"/>
    <n v="0.29299999999999998"/>
    <n v="0.29139999999999999"/>
    <n v="0.29170000000000001"/>
    <n v="0.29289999999999999"/>
    <n v="0.2928"/>
    <n v="0.29459999999999997"/>
    <n v="0.2944"/>
    <n v="0.29320000000000002"/>
    <n v="0.2923"/>
    <n v="0.29360000000000003"/>
    <n v="0.29270000000000002"/>
    <n v="0.29149999999999998"/>
    <n v="0.29089999999999999"/>
    <n v="0.29060000000000002"/>
    <n v="0.29039999999999999"/>
    <n v="0.29010000000000002"/>
    <n v="0.29270000000000002"/>
    <n v="0.2918"/>
    <n v="0.29160000000000003"/>
    <n v="0.29499999999999998"/>
    <n v="0.2923"/>
    <n v="0.29249999999999998"/>
    <n v="0.29239999999999999"/>
    <n v="0.29260000000000003"/>
    <n v="0.29289999999999999"/>
    <n v="0.29330000000000001"/>
    <n v="0.29420000000000002"/>
    <n v="0.2954"/>
    <n v="0.29609999999999997"/>
    <n v="0.29720000000000002"/>
    <n v="0.29959999999999998"/>
    <n v="0.30020000000000002"/>
    <n v="0.3009"/>
    <n v="0.30170000000000002"/>
    <n v="0.30270000000000002"/>
    <n v="0.30109999999999998"/>
    <n v="0.3039"/>
    <n v="0.30359999999999998"/>
    <n v="0.30449999999999999"/>
    <n v="0.30209999999999998"/>
    <n v="0.30159999999999998"/>
    <n v="0.29920000000000002"/>
    <n v="0.29880000000000001"/>
    <n v="0.29809999999999998"/>
    <n v="0.29759999999999998"/>
    <n v="0.29699999999999999"/>
    <n v="0.29649999999999999"/>
    <n v="0.29609999999999997"/>
    <n v="0.29559999999999997"/>
    <n v="0.29520000000000002"/>
    <n v="0.29480000000000001"/>
    <n v="0.29199999999999998"/>
    <n v="0.29149999999999998"/>
    <n v="0.2913"/>
    <n v="0.29170000000000001"/>
    <n v="0.2918"/>
    <n v="0.29199999999999998"/>
    <n v="0.29120000000000001"/>
    <n v="0.29630000000000001"/>
    <n v="0.29420000000000002"/>
    <n v="0.2913"/>
    <n v="0.29089999999999999"/>
    <n v="0.29039999999999999"/>
    <n v="0.28989999999999999"/>
    <n v="0.2893"/>
    <n v="0.28889999999999999"/>
    <n v="0.28789999999999999"/>
    <n v="0.28810000000000002"/>
    <n v="0.28849999999999998"/>
    <n v="0.28910000000000002"/>
    <n v="0.29339999999999999"/>
    <n v="0.29330000000000001"/>
    <m/>
    <n v="0.29361886120996444"/>
    <n v="101.5"/>
    <n v="92.272727272727266"/>
    <n v="-1.5999999999999903E-3"/>
    <n v="2.9092655534210119E-2"/>
    <n v="-2.9530173392897721E-2"/>
    <n v="1.4090796006446867E-2"/>
    <x v="1"/>
    <x v="20"/>
  </r>
  <r>
    <x v="0"/>
    <n v="-13.9"/>
    <n v="-7.8"/>
    <s v="P225/60R16"/>
    <x v="1"/>
    <s v="ZW008357"/>
    <n v="1171"/>
    <n v="35"/>
    <s v="APXOB2UU3823"/>
    <d v="2025-01-23T00:00:00"/>
    <n v="0.2923"/>
    <n v="0.29559999999999997"/>
    <n v="100"/>
    <n v="100"/>
    <n v="100"/>
    <n v="100"/>
    <n v="78.199999999998752"/>
    <s v=""/>
    <n v="733"/>
    <n v="100"/>
    <m/>
    <m/>
    <m/>
    <m/>
    <m/>
    <m/>
    <n v="0.25929999999999997"/>
    <n v="0.2994"/>
    <n v="0.31190000000000001"/>
    <n v="0.3241"/>
    <n v="0.34"/>
    <n v="0.34549999999999997"/>
    <n v="0.34620000000000001"/>
    <n v="0.34389999999999998"/>
    <n v="0.34029999999999999"/>
    <n v="0.34260000000000002"/>
    <n v="0.34429999999999999"/>
    <n v="0.34539999999999998"/>
    <n v="0.34449999999999997"/>
    <n v="0.34310000000000002"/>
    <n v="0.3417"/>
    <n v="0.33700000000000002"/>
    <n v="0.33410000000000001"/>
    <n v="0.33279999999999998"/>
    <n v="0.33550000000000002"/>
    <n v="0.3347"/>
    <n v="0.33339999999999997"/>
    <n v="0.33489999999999998"/>
    <n v="0.3337"/>
    <n v="0.33250000000000002"/>
    <n v="0.33169999999999999"/>
    <n v="0.33260000000000001"/>
    <n v="0.33110000000000001"/>
    <n v="0.32790000000000002"/>
    <n v="0.3256"/>
    <n v="0.32379999999999998"/>
    <n v="0.32269999999999999"/>
    <n v="0.3216"/>
    <n v="0.32129999999999997"/>
    <n v="0.3206"/>
    <n v="0.31990000000000002"/>
    <n v="0.3196"/>
    <n v="0.32019999999999998"/>
    <n v="0.3196"/>
    <n v="0.31890000000000002"/>
    <n v="0.31819999999999998"/>
    <n v="0.31669999999999998"/>
    <n v="0.31609999999999999"/>
    <n v="0.3155"/>
    <n v="0.31140000000000001"/>
    <n v="0.30919999999999997"/>
    <n v="0.309"/>
    <n v="0.30819999999999997"/>
    <n v="0.3075"/>
    <n v="0.30690000000000001"/>
    <n v="0.30130000000000001"/>
    <n v="0.30059999999999998"/>
    <n v="0.29920000000000002"/>
    <n v="0.29859999999999998"/>
    <n v="0.2989"/>
    <n v="0.29830000000000001"/>
    <n v="0.29749999999999999"/>
    <n v="0.29670000000000002"/>
    <n v="0.29609999999999997"/>
    <n v="0.29570000000000002"/>
    <n v="0.29520000000000002"/>
    <n v="0.29480000000000001"/>
    <n v="0.2944"/>
    <n v="0.29730000000000001"/>
    <n v="0.29780000000000001"/>
    <n v="0.2974"/>
    <n v="0.29699999999999999"/>
    <n v="0.29659999999999997"/>
    <n v="0.29609999999999997"/>
    <n v="0.29570000000000002"/>
    <n v="0.29509999999999997"/>
    <n v="0.29449999999999998"/>
    <n v="0.29380000000000001"/>
    <n v="0.29289999999999999"/>
    <n v="0.2923"/>
    <n v="0.2918"/>
    <n v="0.28889999999999999"/>
    <n v="0.2883"/>
    <n v="0.2878"/>
    <n v="0.28720000000000001"/>
    <n v="0.28670000000000001"/>
    <n v="0.28739999999999999"/>
    <n v="0.28760000000000002"/>
    <n v="0.28749999999999998"/>
    <n v="0.2873"/>
    <n v="0.28699999999999998"/>
    <n v="0.28670000000000001"/>
    <n v="0.28470000000000001"/>
    <n v="0.28439999999999999"/>
    <n v="0.28420000000000001"/>
    <n v="0.28399999999999997"/>
    <n v="0.28389999999999999"/>
    <n v="0.28370000000000001"/>
    <n v="0.28349999999999997"/>
    <n v="0.28339999999999999"/>
    <n v="0.28320000000000001"/>
    <n v="0.28299999999999997"/>
    <n v="0.2828"/>
    <n v="0.28260000000000002"/>
    <n v="0.28239999999999998"/>
    <n v="0.28220000000000001"/>
    <n v="0.28199999999999997"/>
    <n v="0.28470000000000001"/>
    <n v="0.2863"/>
    <n v="0.28320000000000001"/>
    <n v="0.2838"/>
    <n v="0.28410000000000002"/>
    <n v="0.28470000000000001"/>
    <n v="0.28460000000000002"/>
    <n v="0.28639999999999999"/>
    <n v="0.28760000000000002"/>
    <n v="0.28749999999999998"/>
    <n v="0.2888"/>
    <n v="0.28910000000000002"/>
    <n v="0.28960000000000002"/>
    <n v="0.28589999999999999"/>
    <n v="0.28510000000000002"/>
    <n v="0.28439999999999999"/>
    <n v="0.28370000000000001"/>
    <n v="0.28310000000000002"/>
    <n v="0.2823"/>
    <n v="0.27900000000000003"/>
    <n v="0.2792"/>
    <n v="0.27900000000000003"/>
    <n v="0.27910000000000001"/>
    <n v="0.28539999999999999"/>
    <n v="0.2848"/>
    <n v="0.28129999999999999"/>
    <n v="0.28170000000000001"/>
    <n v="0.28220000000000001"/>
    <n v="0.2777"/>
    <n v="0.27850000000000003"/>
    <n v="0.2767"/>
    <n v="0.2767"/>
    <n v="0.2767"/>
    <n v="0.27739999999999998"/>
    <n v="0.27750000000000002"/>
    <n v="0.27779999999999999"/>
    <n v="0.28070000000000001"/>
    <n v="0.28060000000000002"/>
    <n v="0.28079999999999999"/>
    <n v="0.28149999999999997"/>
    <n v="0.2843"/>
    <n v="0.28410000000000002"/>
    <n v="0.28389999999999999"/>
    <n v="0.28370000000000001"/>
    <n v="0.2838"/>
    <n v="0.2838"/>
    <n v="0.28339999999999999"/>
    <n v="0.28299999999999997"/>
    <n v="0.28289999999999998"/>
    <n v="0.27689999999999998"/>
    <n v="0.28210000000000002"/>
    <n v="0.28189999999999998"/>
    <n v="0.28179999999999999"/>
    <n v="0.28120000000000001"/>
    <n v="0.2843"/>
    <n v="0.28449999999999998"/>
    <n v="0.28470000000000001"/>
    <n v="0.28489999999999999"/>
    <n v="0.28489999999999999"/>
    <n v="0.28499999999999998"/>
    <n v="0.28149999999999997"/>
    <n v="0.28139999999999998"/>
    <n v="0.28199999999999997"/>
    <n v="0.28399999999999997"/>
    <n v="0.28370000000000001"/>
    <n v="0.28339999999999999"/>
    <n v="0.28310000000000002"/>
    <n v="0.28289999999999998"/>
    <n v="0.28270000000000001"/>
    <n v="0.28249999999999997"/>
    <n v="0.2823"/>
    <n v="0.2823"/>
    <n v="0.28239999999999998"/>
    <n v="0.28410000000000002"/>
    <n v="0.28420000000000001"/>
    <n v="0.28470000000000001"/>
    <n v="0.29020000000000001"/>
    <n v="0.29089999999999999"/>
    <n v="0.29110000000000003"/>
    <n v="0.2903"/>
    <n v="0.28999999999999998"/>
    <n v="0.2898"/>
    <n v="0.28689999999999999"/>
    <n v="0.28660000000000002"/>
    <n v="0.28399999999999997"/>
    <n v="0.28389999999999999"/>
    <n v="0.28439999999999999"/>
    <n v="0.28589999999999999"/>
    <n v="0.28599999999999998"/>
    <n v="0.28639999999999999"/>
    <n v="0.2873"/>
    <n v="0.28889999999999999"/>
    <n v="0.28539999999999999"/>
    <n v="0.2843"/>
    <n v="0.2833"/>
    <n v="0.28239999999999998"/>
    <n v="0.28170000000000001"/>
    <n v="0.28089999999999998"/>
    <n v="0.28089999999999998"/>
    <n v="0.28000000000000003"/>
    <n v="0.27939999999999998"/>
    <n v="0.27879999999999999"/>
    <n v="0.2787"/>
    <n v="0.28170000000000001"/>
    <n v="0.28100000000000003"/>
    <n v="0.28120000000000001"/>
    <n v="0.28089999999999998"/>
    <n v="0.28060000000000002"/>
    <n v="0.27960000000000002"/>
    <n v="0.27900000000000003"/>
    <n v="0.27860000000000001"/>
    <n v="0.27860000000000001"/>
    <n v="0.27879999999999999"/>
    <n v="0.27850000000000003"/>
    <n v="0.2802"/>
    <n v="0.2802"/>
    <n v="0.28070000000000001"/>
    <n v="0.28139999999999998"/>
    <n v="0.2843"/>
    <n v="0.2898"/>
    <n v="0.28989999999999999"/>
    <n v="0.28939999999999999"/>
    <n v="0.2898"/>
    <n v="0.2898"/>
    <n v="0.28960000000000002"/>
    <n v="0.2898"/>
    <n v="0.2903"/>
    <n v="0.29070000000000001"/>
    <n v="0.29149999999999998"/>
    <n v="0.29149999999999998"/>
    <n v="0.29089999999999999"/>
    <n v="0.29170000000000001"/>
    <n v="0.29389999999999999"/>
    <n v="0.29449999999999998"/>
    <n v="0.29509999999999997"/>
    <n v="0.29520000000000002"/>
    <n v="0.29530000000000001"/>
    <n v="0.29670000000000002"/>
    <n v="0.2954"/>
    <n v="0.29420000000000002"/>
    <n v="0.29339999999999999"/>
    <n v="0.29480000000000001"/>
    <n v="0.29449999999999998"/>
    <n v="0.29430000000000001"/>
    <n v="0.29420000000000002"/>
    <n v="0.29470000000000002"/>
    <n v="0.2959"/>
    <n v="0.30009999999999998"/>
    <n v="0.30059999999999998"/>
    <n v="0.3"/>
    <n v="0.29859999999999998"/>
    <n v="0.2974"/>
    <n v="0.29609999999999997"/>
    <n v="0.29470000000000002"/>
    <n v="0.29199999999999998"/>
    <n v="0.2903"/>
    <n v="0.28860000000000002"/>
    <n v="0.28699999999999998"/>
    <n v="0.28420000000000001"/>
    <n v="0.28310000000000002"/>
    <n v="0.28210000000000002"/>
    <n v="0.28110000000000002"/>
    <n v="0.28029999999999999"/>
    <n v="0.27950000000000003"/>
    <n v="0.27710000000000001"/>
    <n v="0.27660000000000001"/>
    <n v="0.27660000000000001"/>
    <n v="0.27610000000000001"/>
    <n v="0.27629999999999999"/>
    <n v="0.27750000000000002"/>
    <n v="0.27939999999999998"/>
    <n v="0.27910000000000001"/>
    <n v="0.27929999999999999"/>
    <n v="0.2792"/>
    <n v="0.27710000000000001"/>
    <n v="0.2782"/>
    <n v="0.28389999999999999"/>
    <n v="0.28439999999999999"/>
    <n v="0.2848"/>
    <n v="0.2858"/>
    <n v="0.29120000000000001"/>
    <n v="0.29170000000000001"/>
    <n v="0.2923"/>
    <n v="0.29310000000000003"/>
    <n v="0.29499999999999998"/>
    <n v="0.29549999999999998"/>
    <n v="0.2954"/>
    <n v="0.29809999999999998"/>
    <n v="0.29799999999999999"/>
    <n v="0.2979"/>
    <n v="0.29780000000000001"/>
    <n v="0.29770000000000002"/>
    <n v="0.29770000000000002"/>
    <n v="0.29759999999999998"/>
    <n v="0.29749999999999999"/>
    <n v="0.29730000000000001"/>
    <n v="0.29720000000000002"/>
    <n v="0.29759999999999998"/>
    <n v="0.29709999999999998"/>
    <m/>
    <n v="0.29063274021352353"/>
    <n v="100"/>
    <n v="90.909090909090907"/>
    <n v="-3.2999999999999696E-3"/>
    <n v="5.007196689818235E-2"/>
    <n v="-6.9514056398663079E-2"/>
    <n v="5.4074679012212225E-2"/>
    <x v="1"/>
    <x v="21"/>
  </r>
  <r>
    <x v="0"/>
    <n v="-13.9"/>
    <n v="-7.8"/>
    <s v="P225/60R16"/>
    <x v="2"/>
    <s v="ZU010403"/>
    <n v="1171"/>
    <n v="35"/>
    <s v="APXOB2UU3324"/>
    <d v="2025-01-23T00:00:00"/>
    <n v="0.24490000000000001"/>
    <n v="0.2495"/>
    <n v="85"/>
    <n v="84"/>
    <n v="86"/>
    <n v="85"/>
    <n v="78.199999999998752"/>
    <s v=""/>
    <n v="120"/>
    <n v="85"/>
    <m/>
    <m/>
    <m/>
    <m/>
    <m/>
    <m/>
    <n v="0.27279999999999999"/>
    <n v="0.30309999999999998"/>
    <n v="0.31309999999999999"/>
    <n v="0.32240000000000002"/>
    <n v="0.32869999999999999"/>
    <n v="0.33169999999999999"/>
    <n v="0.3301"/>
    <n v="0.33239999999999997"/>
    <n v="0.33200000000000002"/>
    <n v="0.33019999999999999"/>
    <n v="0.32729999999999998"/>
    <n v="0.32650000000000001"/>
    <n v="0.32419999999999999"/>
    <n v="0.32179999999999997"/>
    <n v="0.32040000000000002"/>
    <n v="0.32079999999999997"/>
    <n v="0.31929999999999997"/>
    <n v="0.31890000000000002"/>
    <n v="0.31409999999999999"/>
    <n v="0.3125"/>
    <n v="0.31180000000000002"/>
    <n v="0.30919999999999997"/>
    <n v="0.30890000000000001"/>
    <n v="0.30640000000000001"/>
    <n v="0.30480000000000002"/>
    <n v="0.30299999999999999"/>
    <n v="0.29930000000000001"/>
    <n v="0.29780000000000001"/>
    <n v="0.29630000000000001"/>
    <n v="0.29480000000000001"/>
    <n v="0.2903"/>
    <n v="0.28899999999999998"/>
    <n v="0.28770000000000001"/>
    <n v="0.28360000000000002"/>
    <n v="0.28470000000000001"/>
    <n v="0.28349999999999997"/>
    <n v="0.2823"/>
    <n v="0.28070000000000001"/>
    <n v="0.27610000000000001"/>
    <n v="0.27510000000000001"/>
    <n v="0.27410000000000001"/>
    <n v="0.2732"/>
    <n v="0.26910000000000001"/>
    <n v="0.26819999999999999"/>
    <n v="0.26719999999999999"/>
    <n v="0.26629999999999998"/>
    <n v="0.26529999999999998"/>
    <n v="0.26390000000000002"/>
    <n v="0.2631"/>
    <n v="0.26229999999999998"/>
    <n v="0.26279999999999998"/>
    <n v="0.2621"/>
    <n v="0.26140000000000002"/>
    <n v="0.26069999999999999"/>
    <n v="0.26"/>
    <n v="0.25929999999999997"/>
    <n v="0.2586"/>
    <n v="0.25790000000000002"/>
    <n v="0.25719999999999998"/>
    <n v="0.25659999999999999"/>
    <n v="0.25590000000000002"/>
    <n v="0.25530000000000003"/>
    <n v="0.25459999999999999"/>
    <n v="0.254"/>
    <n v="0.25340000000000001"/>
    <n v="0.25280000000000002"/>
    <n v="0.25219999999999998"/>
    <n v="0.25159999999999999"/>
    <n v="0.251"/>
    <n v="0.25040000000000001"/>
    <n v="0.25130000000000002"/>
    <n v="0.25080000000000002"/>
    <n v="0.25019999999999998"/>
    <n v="0.24959999999999999"/>
    <n v="0.2485"/>
    <n v="0.24790000000000001"/>
    <n v="0.24729999999999999"/>
    <n v="0.24679999999999999"/>
    <n v="0.2462"/>
    <n v="0.2457"/>
    <n v="0.2452"/>
    <n v="0.2447"/>
    <n v="0.24429999999999999"/>
    <n v="0.24379999999999999"/>
    <n v="0.24340000000000001"/>
    <n v="0.2429"/>
    <n v="0.24249999999999999"/>
    <n v="0.24210000000000001"/>
    <n v="0.24160000000000001"/>
    <n v="0.2412"/>
    <n v="0.24079999999999999"/>
    <n v="0.2404"/>
    <n v="0.24"/>
    <n v="0.24030000000000001"/>
    <n v="0.2399"/>
    <n v="0.23960000000000001"/>
    <n v="0.23930000000000001"/>
    <n v="0.23899999999999999"/>
    <n v="0.23880000000000001"/>
    <n v="0.23860000000000001"/>
    <n v="0.23849999999999999"/>
    <n v="0.2384"/>
    <n v="0.24010000000000001"/>
    <n v="0.24030000000000001"/>
    <n v="0.24030000000000001"/>
    <n v="0.23930000000000001"/>
    <n v="0.23949999999999999"/>
    <n v="0.23980000000000001"/>
    <n v="0.24110000000000001"/>
    <n v="0.24360000000000001"/>
    <n v="0.24379999999999999"/>
    <n v="0.24310000000000001"/>
    <n v="0.24249999999999999"/>
    <n v="0.2427"/>
    <n v="0.24179999999999999"/>
    <n v="0.24179999999999999"/>
    <n v="0.2417"/>
    <n v="0.24110000000000001"/>
    <n v="0.2412"/>
    <n v="0.2414"/>
    <n v="0.2419"/>
    <n v="0.24310000000000001"/>
    <n v="0.2429"/>
    <n v="0.2427"/>
    <n v="0.2412"/>
    <n v="0.24099999999999999"/>
    <n v="0.24099999999999999"/>
    <n v="0.2409"/>
    <n v="0.2407"/>
    <n v="0.2389"/>
    <n v="0.23769999999999999"/>
    <n v="0.2374"/>
    <n v="0.23710000000000001"/>
    <n v="0.2331"/>
    <n v="0.2329"/>
    <n v="0.23150000000000001"/>
    <n v="0.2303"/>
    <n v="0.23039999999999999"/>
    <n v="0.23"/>
    <n v="0.22839999999999999"/>
    <n v="0.2283"/>
    <n v="0.22819999999999999"/>
    <n v="0.2283"/>
    <n v="0.2276"/>
    <n v="0.22770000000000001"/>
    <n v="0.2281"/>
    <n v="0.23200000000000001"/>
    <n v="0.2321"/>
    <n v="0.23230000000000001"/>
    <n v="0.23150000000000001"/>
    <n v="0.2316"/>
    <n v="0.23169999999999999"/>
    <n v="0.23180000000000001"/>
    <n v="0.2324"/>
    <n v="0.2326"/>
    <n v="0.23280000000000001"/>
    <n v="0.23330000000000001"/>
    <n v="0.23180000000000001"/>
    <n v="0.2311"/>
    <n v="0.23200000000000001"/>
    <n v="0.23300000000000001"/>
    <n v="0.23400000000000001"/>
    <n v="0.2339"/>
    <n v="0.23380000000000001"/>
    <n v="0.2336"/>
    <n v="0.2336"/>
    <n v="0.23330000000000001"/>
    <n v="0.2331"/>
    <n v="0.2329"/>
    <n v="0.23269999999999999"/>
    <n v="0.2326"/>
    <n v="0.2344"/>
    <n v="0.2341"/>
    <n v="0.2334"/>
    <n v="0.2301"/>
    <n v="0.2301"/>
    <n v="0.23130000000000001"/>
    <n v="0.23139999999999999"/>
    <n v="0.2311"/>
    <n v="0.2291"/>
    <n v="0.22900000000000001"/>
    <n v="0.22720000000000001"/>
    <n v="0.22750000000000001"/>
    <n v="0.22770000000000001"/>
    <n v="0.22800000000000001"/>
    <n v="0.2283"/>
    <n v="0.22850000000000001"/>
    <n v="0.2288"/>
    <n v="0.22919999999999999"/>
    <n v="0.2298"/>
    <n v="0.23039999999999999"/>
    <n v="0.23300000000000001"/>
    <n v="0.23319999999999999"/>
    <n v="0.23369999999999999"/>
    <n v="0.2339"/>
    <n v="0.23430000000000001"/>
    <n v="0.23480000000000001"/>
    <n v="0.23530000000000001"/>
    <n v="0.23849999999999999"/>
    <n v="0.24049999999999999"/>
    <n v="0.2404"/>
    <n v="0.24010000000000001"/>
    <n v="0.2399"/>
    <n v="0.2397"/>
    <n v="0.24129999999999999"/>
    <n v="0.2397"/>
    <n v="0.2399"/>
    <n v="0.2402"/>
    <n v="0.2404"/>
    <n v="0.24110000000000001"/>
    <n v="0.24299999999999999"/>
    <n v="0.24329999999999999"/>
    <n v="0.2424"/>
    <n v="0.2422"/>
    <n v="0.24210000000000001"/>
    <n v="0.24179999999999999"/>
    <n v="0.24160000000000001"/>
    <n v="0.24110000000000001"/>
    <n v="0.23930000000000001"/>
    <n v="0.2387"/>
    <n v="0.23810000000000001"/>
    <n v="0.23769999999999999"/>
    <n v="0.23730000000000001"/>
    <n v="0.2369"/>
    <n v="0.23719999999999999"/>
    <n v="0.2374"/>
    <n v="0.23769999999999999"/>
    <n v="0.23810000000000001"/>
    <n v="0.23899999999999999"/>
    <n v="0.2389"/>
    <n v="0.2397"/>
    <n v="0.23949999999999999"/>
    <n v="0.23930000000000001"/>
    <n v="0.2389"/>
    <n v="0.23810000000000001"/>
    <n v="0.23699999999999999"/>
    <n v="0.2364"/>
    <n v="0.23630000000000001"/>
    <n v="0.23580000000000001"/>
    <n v="0.23530000000000001"/>
    <n v="0.23530000000000001"/>
    <n v="0.23630000000000001"/>
    <n v="0.23619999999999999"/>
    <n v="0.23619999999999999"/>
    <n v="0.23669999999999999"/>
    <n v="0.23699999999999999"/>
    <n v="0.23730000000000001"/>
    <n v="0.23760000000000001"/>
    <n v="0.2382"/>
    <n v="0.2382"/>
    <n v="0.23849999999999999"/>
    <n v="0.2392"/>
    <n v="0.24010000000000001"/>
    <n v="0.24079999999999999"/>
    <n v="0.2422"/>
    <n v="0.24249999999999999"/>
    <n v="0.2455"/>
    <n v="0.246"/>
    <n v="0.24790000000000001"/>
    <n v="0.24729999999999999"/>
    <n v="0.2472"/>
    <n v="0.2475"/>
    <n v="0.24759999999999999"/>
    <n v="0.24740000000000001"/>
    <n v="0.24729999999999999"/>
    <n v="0.2475"/>
    <n v="0.24809999999999999"/>
    <n v="0.24840000000000001"/>
    <n v="0.24990000000000001"/>
    <n v="0.25080000000000002"/>
    <n v="0.25309999999999999"/>
    <n v="0.25359999999999999"/>
    <n v="0.25380000000000003"/>
    <n v="0.254"/>
    <n v="0.25409999999999999"/>
    <n v="0.25380000000000003"/>
    <n v="0.25359999999999999"/>
    <n v="0.25330000000000003"/>
    <n v="0.25330000000000003"/>
    <n v="0.25290000000000001"/>
    <n v="0.25290000000000001"/>
    <n v="0.25330000000000003"/>
    <n v="0.25559999999999999"/>
    <n v="0.25519999999999998"/>
    <n v="0.25480000000000003"/>
    <n v="0.25430000000000003"/>
    <n v="0.254"/>
    <n v="0.25440000000000002"/>
    <n v="0.254"/>
    <n v="0.25369999999999998"/>
    <n v="0.25330000000000003"/>
    <n v="0.25319999999999998"/>
    <n v="0.25359999999999999"/>
    <n v="0.25259999999999999"/>
    <n v="0.2515"/>
    <n v="0.2535"/>
    <n v="0.25480000000000003"/>
    <n v="0.2545"/>
    <n v="0.25390000000000001"/>
    <n v="0.25359999999999999"/>
    <m/>
    <n v="0.24634199288256226"/>
    <n v="85"/>
    <n v="77.272727272727266"/>
    <n v="-4.599999999999993E-3"/>
    <n v="8.416063248115857E-2"/>
    <n v="-9.1458479810490143E-2"/>
    <n v="7.6019102424039281E-2"/>
    <x v="1"/>
    <x v="22"/>
  </r>
  <r>
    <x v="0"/>
    <n v="-13.9"/>
    <n v="-7.8"/>
    <s v="P225/60R16"/>
    <x v="3"/>
    <s v="ZU009513"/>
    <n v="1171"/>
    <n v="35"/>
    <s v="APXOB2UU3324"/>
    <d v="2025-01-23T00:00:00"/>
    <n v="0.25769999999999998"/>
    <n v="0.2571"/>
    <n v="90"/>
    <n v="89"/>
    <n v="88"/>
    <n v="88"/>
    <n v="78.199999999998752"/>
    <s v=""/>
    <n v="121"/>
    <n v="88.75"/>
    <m/>
    <m/>
    <m/>
    <m/>
    <m/>
    <m/>
    <n v="0.2772"/>
    <n v="0.30930000000000002"/>
    <n v="0.32219999999999999"/>
    <n v="0.32750000000000001"/>
    <n v="0.32669999999999999"/>
    <n v="0.32319999999999999"/>
    <n v="0.31869999999999998"/>
    <n v="0.32319999999999999"/>
    <n v="0.3241"/>
    <n v="0.32590000000000002"/>
    <n v="0.32350000000000001"/>
    <n v="0.32219999999999999"/>
    <n v="0.318"/>
    <n v="0.3211"/>
    <n v="0.31940000000000002"/>
    <n v="0.31909999999999999"/>
    <n v="0.31790000000000002"/>
    <n v="0.31680000000000003"/>
    <n v="0.3155"/>
    <n v="0.31469999999999998"/>
    <n v="0.31340000000000001"/>
    <n v="0.31209999999999999"/>
    <n v="0.312"/>
    <n v="0.31090000000000001"/>
    <n v="0.30969999999999998"/>
    <n v="0.30859999999999999"/>
    <n v="0.3075"/>
    <n v="0.30719999999999997"/>
    <n v="0.30570000000000003"/>
    <n v="0.30470000000000003"/>
    <n v="0.30230000000000001"/>
    <n v="0.30130000000000001"/>
    <n v="0.29649999999999999"/>
    <n v="0.2954"/>
    <n v="0.2944"/>
    <n v="0.29339999999999999"/>
    <n v="0.29239999999999999"/>
    <n v="0.29139999999999999"/>
    <n v="0.29039999999999999"/>
    <n v="0.28939999999999999"/>
    <n v="0.28839999999999999"/>
    <n v="0.28739999999999999"/>
    <n v="0.28639999999999999"/>
    <n v="0.28299999999999997"/>
    <n v="0.27600000000000002"/>
    <n v="0.27500000000000002"/>
    <n v="0.27389999999999998"/>
    <n v="0.27279999999999999"/>
    <n v="0.26779999999999998"/>
    <n v="0.26700000000000002"/>
    <n v="0.26629999999999998"/>
    <n v="0.26569999999999999"/>
    <n v="0.2651"/>
    <n v="0.26440000000000002"/>
    <n v="0.26379999999999998"/>
    <n v="0.26319999999999999"/>
    <n v="0.2626"/>
    <n v="0.26190000000000002"/>
    <n v="0.26129999999999998"/>
    <n v="0.26069999999999999"/>
    <n v="0.2601"/>
    <n v="0.2596"/>
    <n v="0.25900000000000001"/>
    <n v="0.25779999999999997"/>
    <n v="0.25719999999999998"/>
    <n v="0.26"/>
    <n v="0.2596"/>
    <n v="0.2596"/>
    <n v="0.2591"/>
    <n v="0.2586"/>
    <n v="0.25800000000000001"/>
    <n v="0.25750000000000001"/>
    <n v="0.25700000000000001"/>
    <n v="0.25650000000000001"/>
    <n v="0.25600000000000001"/>
    <n v="0.2555"/>
    <n v="0.25509999999999999"/>
    <n v="0.2545"/>
    <n v="0.25409999999999999"/>
    <n v="0.25359999999999999"/>
    <n v="0.25309999999999999"/>
    <n v="0.25269999999999998"/>
    <n v="0.25219999999999998"/>
    <n v="0.25180000000000002"/>
    <n v="0.25140000000000001"/>
    <n v="0.25090000000000001"/>
    <n v="0.2505"/>
    <n v="0.25009999999999999"/>
    <n v="0.24970000000000001"/>
    <n v="0.24929999999999999"/>
    <n v="0.249"/>
    <n v="0.24859999999999999"/>
    <n v="0.24829999999999999"/>
    <n v="0.24790000000000001"/>
    <n v="0.24759999999999999"/>
    <n v="0.24729999999999999"/>
    <n v="0.247"/>
    <n v="0.24679999999999999"/>
    <n v="0.2465"/>
    <n v="0.2462"/>
    <n v="0.24540000000000001"/>
    <n v="0.24610000000000001"/>
    <n v="0.2462"/>
    <n v="0.24629999999999999"/>
    <n v="0.2465"/>
    <n v="0.2472"/>
    <n v="0.24709999999999999"/>
    <n v="0.24909999999999999"/>
    <n v="0.24909999999999999"/>
    <n v="0.25240000000000001"/>
    <n v="0.25290000000000001"/>
    <n v="0.25290000000000001"/>
    <n v="0.25280000000000002"/>
    <n v="0.25109999999999999"/>
    <n v="0.251"/>
    <n v="0.251"/>
    <n v="0.251"/>
    <n v="0.25109999999999999"/>
    <n v="0.24909999999999999"/>
    <n v="0.24909999999999999"/>
    <n v="0.2492"/>
    <n v="0.2467"/>
    <n v="0.24829999999999999"/>
    <n v="0.24840000000000001"/>
    <n v="0.24859999999999999"/>
    <n v="0.2492"/>
    <n v="0.248"/>
    <n v="0.24879999999999999"/>
    <n v="0.2432"/>
    <n v="0.2429"/>
    <n v="0.2427"/>
    <n v="0.2445"/>
    <n v="0.24610000000000001"/>
    <n v="0.2457"/>
    <n v="0.2452"/>
    <n v="0.24479999999999999"/>
    <n v="0.2424"/>
    <n v="0.24229999999999999"/>
    <n v="0.2432"/>
    <n v="0.2424"/>
    <n v="0.24340000000000001"/>
    <n v="0.24"/>
    <n v="0.23849999999999999"/>
    <n v="0.23569999999999999"/>
    <n v="0.23580000000000001"/>
    <n v="0.23799999999999999"/>
    <n v="0.23960000000000001"/>
    <n v="0.23949999999999999"/>
    <n v="0.23960000000000001"/>
    <n v="0.2397"/>
    <n v="0.24149999999999999"/>
    <n v="0.24199999999999999"/>
    <n v="0.24679999999999999"/>
    <n v="0.2472"/>
    <n v="0.24660000000000001"/>
    <n v="0.25"/>
    <n v="0.2505"/>
    <n v="0.2505"/>
    <n v="0.2505"/>
    <n v="0.25"/>
    <n v="0.24959999999999999"/>
    <n v="0.24929999999999999"/>
    <n v="0.2492"/>
    <n v="0.24909999999999999"/>
    <n v="0.24809999999999999"/>
    <n v="0.24690000000000001"/>
    <n v="0.245"/>
    <n v="0.24490000000000001"/>
    <n v="0.24640000000000001"/>
    <n v="0.2462"/>
    <n v="0.24529999999999999"/>
    <n v="0.2422"/>
    <n v="0.24260000000000001"/>
    <n v="0.24229999999999999"/>
    <n v="0.2397"/>
    <n v="0.23699999999999999"/>
    <n v="0.23649999999999999"/>
    <n v="0.23530000000000001"/>
    <n v="0.2351"/>
    <n v="0.23499999999999999"/>
    <n v="0.2349"/>
    <n v="0.23449999999999999"/>
    <n v="0.23419999999999999"/>
    <n v="0.23400000000000001"/>
    <n v="0.23430000000000001"/>
    <n v="0.2346"/>
    <n v="0.23499999999999999"/>
    <n v="0.23519999999999999"/>
    <n v="0.23569999999999999"/>
    <n v="0.23400000000000001"/>
    <n v="0.2356"/>
    <n v="0.2361"/>
    <n v="0.24060000000000001"/>
    <n v="0.23949999999999999"/>
    <n v="0.23910000000000001"/>
    <n v="0.2389"/>
    <n v="0.24210000000000001"/>
    <n v="0.2419"/>
    <n v="0.2419"/>
    <n v="0.24199999999999999"/>
    <n v="0.24110000000000001"/>
    <n v="0.24479999999999999"/>
    <n v="0.2457"/>
    <n v="0.24590000000000001"/>
    <n v="0.24390000000000001"/>
    <n v="0.2442"/>
    <n v="0.24440000000000001"/>
    <n v="0.2445"/>
    <n v="0.24460000000000001"/>
    <n v="0.2442"/>
    <n v="0.2442"/>
    <n v="0.24460000000000001"/>
    <n v="0.24490000000000001"/>
    <n v="0.24929999999999999"/>
    <n v="0.2495"/>
    <n v="0.24809999999999999"/>
    <n v="0.24759999999999999"/>
    <n v="0.2467"/>
    <n v="0.246"/>
    <n v="0.2452"/>
    <n v="0.24440000000000001"/>
    <n v="0.2437"/>
    <n v="0.24529999999999999"/>
    <n v="0.2442"/>
    <n v="0.2432"/>
    <n v="0.2422"/>
    <n v="0.24110000000000001"/>
    <n v="0.24030000000000001"/>
    <n v="0.23980000000000001"/>
    <n v="0.24360000000000001"/>
    <n v="0.24340000000000001"/>
    <n v="0.24310000000000001"/>
    <n v="0.24279999999999999"/>
    <n v="0.24260000000000001"/>
    <n v="0.24340000000000001"/>
    <n v="0.2429"/>
    <n v="0.24249999999999999"/>
    <n v="0.24229999999999999"/>
    <n v="0.2412"/>
    <n v="0.2427"/>
    <n v="0.24249999999999999"/>
    <n v="0.2417"/>
    <n v="0.2417"/>
    <n v="0.24199999999999999"/>
    <n v="0.24279999999999999"/>
    <n v="0.24340000000000001"/>
    <n v="0.24349999999999999"/>
    <n v="0.24390000000000001"/>
    <n v="0.24540000000000001"/>
    <n v="0.24629999999999999"/>
    <n v="0.24709999999999999"/>
    <n v="0.24759999999999999"/>
    <n v="0.24790000000000001"/>
    <n v="0.25059999999999999"/>
    <n v="0.25059999999999999"/>
    <n v="0.25069999999999998"/>
    <n v="0.25240000000000001"/>
    <n v="0.25259999999999999"/>
    <n v="0.254"/>
    <n v="0.25390000000000001"/>
    <n v="0.25380000000000003"/>
    <n v="0.25390000000000001"/>
    <n v="0.25369999999999998"/>
    <n v="0.25319999999999998"/>
    <n v="0.25259999999999999"/>
    <n v="0.252"/>
    <n v="0.2515"/>
    <n v="0.25119999999999998"/>
    <n v="0.25080000000000002"/>
    <n v="0.24809999999999999"/>
    <n v="0.2475"/>
    <n v="0.24690000000000001"/>
    <n v="0.24440000000000001"/>
    <n v="0.2437"/>
    <n v="0.24199999999999999"/>
    <n v="0.2417"/>
    <n v="0.2407"/>
    <n v="0.2402"/>
    <n v="0.2394"/>
    <n v="0.23960000000000001"/>
    <n v="0.24030000000000001"/>
    <n v="0.24149999999999999"/>
    <n v="0.24279999999999999"/>
    <n v="0.24249999999999999"/>
    <n v="0.246"/>
    <n v="0.2492"/>
    <n v="0.24940000000000001"/>
    <n v="0.2495"/>
    <n v="0.24890000000000001"/>
    <n v="0.24970000000000001"/>
    <n v="0.24959999999999999"/>
    <n v="0.24959999999999999"/>
    <n v="0.253"/>
    <n v="0.25340000000000001"/>
    <n v="0.25629999999999997"/>
    <n v="0.25640000000000002"/>
    <n v="0.25819999999999999"/>
    <n v="0.2576"/>
    <n v="0.25690000000000002"/>
    <n v="0.25700000000000001"/>
    <m/>
    <n v="0.25244128113879016"/>
    <n v="88.75"/>
    <n v="80.681818181818173"/>
    <n v="5.9999999999998943E-4"/>
    <n v="1.4813654499778344E-2"/>
    <n v="-0.12571742257893523"/>
    <n v="0.11027804519248438"/>
    <x v="1"/>
    <x v="23"/>
  </r>
  <r>
    <x v="0"/>
    <n v="-13.9"/>
    <n v="-7.8"/>
    <s v="P225/60R16"/>
    <x v="1"/>
    <s v="ZW008357"/>
    <n v="1171"/>
    <n v="35"/>
    <s v="APXOB2UU3823"/>
    <d v="2025-01-23T00:00:00"/>
    <n v="0.28989999999999999"/>
    <n v="0.29189999999999999"/>
    <n v="100"/>
    <n v="100"/>
    <n v="100"/>
    <n v="100"/>
    <n v="78.199999999998752"/>
    <s v=""/>
    <n v="747"/>
    <n v="100"/>
    <m/>
    <m/>
    <m/>
    <m/>
    <m/>
    <m/>
    <n v="0.28039999999999998"/>
    <n v="0.30609999999999998"/>
    <n v="0.32"/>
    <n v="0.31940000000000002"/>
    <n v="0.3261"/>
    <n v="0.32779999999999998"/>
    <n v="0.33360000000000001"/>
    <n v="0.33329999999999999"/>
    <n v="0.33900000000000002"/>
    <n v="0.3357"/>
    <n v="0.33510000000000001"/>
    <n v="0.33879999999999999"/>
    <n v="0.33979999999999999"/>
    <n v="0.34699999999999998"/>
    <n v="0.34370000000000001"/>
    <n v="0.34239999999999998"/>
    <n v="0.34360000000000002"/>
    <n v="0.34239999999999998"/>
    <n v="0.34060000000000001"/>
    <n v="0.33750000000000002"/>
    <n v="0.3377"/>
    <n v="0.33489999999999998"/>
    <n v="0.33410000000000001"/>
    <n v="0.33329999999999999"/>
    <n v="0.32850000000000001"/>
    <n v="0.32790000000000002"/>
    <n v="0.33229999999999998"/>
    <n v="0.33139999999999997"/>
    <n v="0.32829999999999998"/>
    <n v="0.32719999999999999"/>
    <n v="0.3226"/>
    <n v="0.32140000000000002"/>
    <n v="0.32250000000000001"/>
    <n v="0.31940000000000002"/>
    <n v="0.31840000000000002"/>
    <n v="0.31759999999999999"/>
    <n v="0.31680000000000003"/>
    <n v="0.316"/>
    <n v="0.31469999999999998"/>
    <n v="0.31169999999999998"/>
    <n v="0.31180000000000002"/>
    <n v="0.31380000000000002"/>
    <n v="0.3135"/>
    <n v="0.31309999999999999"/>
    <n v="0.31259999999999999"/>
    <n v="0.31209999999999999"/>
    <n v="0.3115"/>
    <n v="0.31090000000000001"/>
    <n v="0.30790000000000001"/>
    <n v="0.30709999999999998"/>
    <n v="0.30830000000000002"/>
    <n v="0.30969999999999998"/>
    <n v="0.30880000000000002"/>
    <n v="0.30649999999999999"/>
    <n v="0.30580000000000002"/>
    <n v="0.30509999999999998"/>
    <n v="0.30299999999999999"/>
    <n v="0.30309999999999998"/>
    <n v="0.30259999999999998"/>
    <n v="0.30209999999999998"/>
    <n v="0.30170000000000002"/>
    <n v="0.30170000000000002"/>
    <n v="0.30130000000000001"/>
    <n v="0.3009"/>
    <n v="0.30049999999999999"/>
    <n v="0.30009999999999998"/>
    <n v="0.29970000000000002"/>
    <n v="0.29930000000000001"/>
    <n v="0.29880000000000001"/>
    <n v="0.29849999999999999"/>
    <n v="0.29809999999999998"/>
    <n v="0.29770000000000002"/>
    <n v="0.29730000000000001"/>
    <n v="0.2969"/>
    <n v="0.29649999999999999"/>
    <n v="0.29599999999999999"/>
    <n v="0.29559999999999997"/>
    <n v="0.29520000000000002"/>
    <n v="0.2949"/>
    <n v="0.29449999999999998"/>
    <n v="0.29409999999999997"/>
    <n v="0.29549999999999998"/>
    <n v="0.29509999999999997"/>
    <n v="0.29470000000000002"/>
    <n v="0.2944"/>
    <n v="0.29399999999999998"/>
    <n v="0.29370000000000002"/>
    <n v="0.29330000000000001"/>
    <n v="0.29299999999999998"/>
    <n v="0.29270000000000002"/>
    <n v="0.2923"/>
    <n v="0.29199999999999998"/>
    <n v="0.29170000000000001"/>
    <n v="0.29149999999999998"/>
    <n v="0.29120000000000001"/>
    <n v="0.29089999999999999"/>
    <n v="0.29060000000000002"/>
    <n v="0.29039999999999999"/>
    <n v="0.29010000000000002"/>
    <n v="0.2898"/>
    <n v="0.28949999999999998"/>
    <n v="0.28920000000000001"/>
    <n v="0.28899999999999998"/>
    <n v="0.28860000000000002"/>
    <n v="0.28570000000000001"/>
    <n v="0.28689999999999999"/>
    <n v="0.28420000000000001"/>
    <n v="0.28079999999999999"/>
    <n v="0.27839999999999998"/>
    <n v="0.27839999999999998"/>
    <n v="0.28060000000000002"/>
    <n v="0.28060000000000002"/>
    <n v="0.27829999999999999"/>
    <n v="0.27829999999999999"/>
    <n v="0.2792"/>
    <n v="0.2792"/>
    <n v="0.2792"/>
    <n v="0.27860000000000001"/>
    <n v="0.28000000000000003"/>
    <n v="0.27510000000000001"/>
    <n v="0.2747"/>
    <n v="0.27500000000000002"/>
    <n v="0.27610000000000001"/>
    <n v="0.27689999999999998"/>
    <n v="0.27679999999999999"/>
    <n v="0.27700000000000002"/>
    <n v="0.27679999999999999"/>
    <n v="0.27660000000000001"/>
    <n v="0.2762"/>
    <n v="0.27579999999999999"/>
    <n v="0.27300000000000002"/>
    <n v="0.2767"/>
    <n v="0.27679999999999999"/>
    <n v="0.27979999999999999"/>
    <n v="0.28010000000000002"/>
    <n v="0.28029999999999999"/>
    <n v="0.28039999999999998"/>
    <n v="0.28079999999999999"/>
    <n v="0.28070000000000001"/>
    <n v="0.28079999999999999"/>
    <n v="0.28070000000000001"/>
    <n v="0.28339999999999999"/>
    <n v="0.28189999999999998"/>
    <n v="0.28149999999999997"/>
    <n v="0.28120000000000001"/>
    <n v="0.28179999999999999"/>
    <n v="0.27929999999999999"/>
    <n v="0.27929999999999999"/>
    <n v="0.28110000000000002"/>
    <n v="0.28129999999999999"/>
    <n v="0.28089999999999998"/>
    <n v="0.28070000000000001"/>
    <n v="0.28050000000000003"/>
    <n v="0.28029999999999999"/>
    <n v="0.2802"/>
    <n v="0.2802"/>
    <n v="0.27689999999999998"/>
    <n v="0.27639999999999998"/>
    <n v="0.27600000000000002"/>
    <n v="0.27460000000000001"/>
    <n v="0.27439999999999998"/>
    <n v="0.27560000000000001"/>
    <n v="0.2777"/>
    <n v="0.27979999999999999"/>
    <n v="0.27950000000000003"/>
    <n v="0.27650000000000002"/>
    <n v="0.27539999999999998"/>
    <n v="0.27289999999999998"/>
    <n v="0.27189999999999998"/>
    <n v="0.27139999999999997"/>
    <n v="0.2707"/>
    <n v="0.26939999999999997"/>
    <n v="0.26929999999999998"/>
    <n v="0.26919999999999999"/>
    <n v="0.26929999999999998"/>
    <n v="0.26950000000000002"/>
    <n v="0.27110000000000001"/>
    <n v="0.27139999999999997"/>
    <n v="0.27200000000000002"/>
    <n v="0.27350000000000002"/>
    <n v="0.27410000000000001"/>
    <n v="0.27060000000000001"/>
    <n v="0.27129999999999999"/>
    <n v="0.27410000000000001"/>
    <n v="0.2782"/>
    <n v="0.27889999999999998"/>
    <n v="0.27889999999999998"/>
    <n v="0.27900000000000003"/>
    <n v="0.27910000000000001"/>
    <n v="0.2792"/>
    <n v="0.27929999999999999"/>
    <n v="0.27939999999999998"/>
    <n v="0.2802"/>
    <n v="0.28010000000000002"/>
    <n v="0.28010000000000002"/>
    <n v="0.2802"/>
    <n v="0.28050000000000003"/>
    <n v="0.28039999999999998"/>
    <n v="0.28039999999999998"/>
    <n v="0.28039999999999998"/>
    <n v="0.28060000000000002"/>
    <n v="0.28110000000000002"/>
    <n v="0.28389999999999999"/>
    <n v="0.2863"/>
    <n v="0.28739999999999999"/>
    <n v="0.2863"/>
    <n v="0.28810000000000002"/>
    <n v="0.28789999999999999"/>
    <n v="0.28760000000000002"/>
    <n v="0.2838"/>
    <n v="0.2833"/>
    <n v="0.28270000000000001"/>
    <n v="0.28110000000000002"/>
    <n v="0.28079999999999999"/>
    <n v="0.28070000000000001"/>
    <n v="0.28070000000000001"/>
    <n v="0.28100000000000003"/>
    <n v="0.28110000000000002"/>
    <n v="0.28079999999999999"/>
    <n v="0.28010000000000002"/>
    <n v="0.28039999999999998"/>
    <n v="0.28110000000000002"/>
    <n v="0.28289999999999998"/>
    <n v="0.28050000000000003"/>
    <n v="0.28079999999999999"/>
    <n v="0.28120000000000001"/>
    <n v="0.28129999999999999"/>
    <n v="0.28100000000000003"/>
    <n v="0.28149999999999997"/>
    <n v="0.2823"/>
    <n v="0.28289999999999998"/>
    <n v="0.28410000000000002"/>
    <n v="0.2868"/>
    <n v="0.28760000000000002"/>
    <n v="0.28810000000000002"/>
    <n v="0.28949999999999998"/>
    <n v="0.29049999999999998"/>
    <n v="0.29089999999999999"/>
    <n v="0.29120000000000001"/>
    <n v="0.29220000000000002"/>
    <n v="0.2928"/>
    <n v="0.29320000000000002"/>
    <n v="0.29360000000000003"/>
    <n v="0.29409999999999997"/>
    <n v="0.29380000000000001"/>
    <n v="0.29449999999999998"/>
    <n v="0.29570000000000002"/>
    <n v="0.2959"/>
    <n v="0.29609999999999997"/>
    <n v="0.29609999999999997"/>
    <n v="0.29899999999999999"/>
    <n v="0.29820000000000002"/>
    <n v="0.29730000000000001"/>
    <n v="0.29649999999999999"/>
    <n v="0.29580000000000001"/>
    <n v="0.29320000000000002"/>
    <n v="0.29210000000000003"/>
    <n v="0.2913"/>
    <n v="0.29060000000000002"/>
    <n v="0.29039999999999999"/>
    <n v="0.28989999999999999"/>
    <n v="0.28899999999999998"/>
    <n v="0.28799999999999998"/>
    <n v="0.28839999999999999"/>
    <n v="0.28720000000000001"/>
    <n v="0.28599999999999998"/>
    <n v="0.28499999999999998"/>
    <n v="0.2838"/>
    <n v="0.28139999999999998"/>
    <n v="0.28100000000000003"/>
    <n v="0.28060000000000002"/>
    <n v="0.28029999999999999"/>
    <n v="0.28029999999999999"/>
    <n v="0.28079999999999999"/>
    <n v="0.28000000000000003"/>
    <n v="0.27950000000000003"/>
    <n v="0.2823"/>
    <n v="0.28220000000000001"/>
    <n v="0.28160000000000002"/>
    <n v="0.2843"/>
    <n v="0.28460000000000002"/>
    <n v="0.28470000000000001"/>
    <n v="0.28639999999999999"/>
    <n v="0.2868"/>
    <n v="0.28789999999999999"/>
    <n v="0.2898"/>
    <n v="0.28960000000000002"/>
    <n v="0.2893"/>
    <n v="0.2893"/>
    <n v="0.28960000000000002"/>
    <n v="0.28889999999999999"/>
    <n v="0.2878"/>
    <n v="0.28720000000000001"/>
    <n v="0.28660000000000002"/>
    <n v="0.28589999999999999"/>
    <n v="0.28520000000000001"/>
    <n v="0.2848"/>
    <n v="0.28510000000000002"/>
    <n v="0.28639999999999999"/>
    <n v="0.28970000000000001"/>
    <m/>
    <n v="0.28933594306049826"/>
    <n v="100"/>
    <n v="90.909090909090907"/>
    <n v="-2.0000000000000018E-3"/>
    <n v="5.8191517659228607E-2"/>
    <n v="-9.6624679553050763E-2"/>
    <n v="8.1185302166599915E-2"/>
    <x v="1"/>
    <x v="24"/>
  </r>
  <r>
    <x v="0"/>
    <n v="-13.9"/>
    <n v="-7.8"/>
    <s v="P225/60R16"/>
    <x v="4"/>
    <s v="ZU010428"/>
    <n v="1171"/>
    <n v="35"/>
    <s v="APXOB2UU3324"/>
    <d v="2025-01-23T00:00:00"/>
    <n v="0.2555"/>
    <n v="0.25900000000000001"/>
    <n v="89"/>
    <n v="88"/>
    <n v="89"/>
    <n v="89"/>
    <n v="78.199999999998752"/>
    <s v=""/>
    <n v="122"/>
    <n v="88.75"/>
    <m/>
    <m/>
    <m/>
    <m/>
    <m/>
    <m/>
    <n v="0.25850000000000001"/>
    <n v="0.30220000000000002"/>
    <n v="0.3266"/>
    <n v="0.3342"/>
    <n v="0.33210000000000001"/>
    <n v="0.32990000000000003"/>
    <n v="0.3201"/>
    <n v="0.3165"/>
    <n v="0.314"/>
    <n v="0.31469999999999998"/>
    <n v="0.315"/>
    <n v="0.31490000000000001"/>
    <n v="0.31369999999999998"/>
    <n v="0.31430000000000002"/>
    <n v="0.31209999999999999"/>
    <n v="0.31080000000000002"/>
    <n v="0.31090000000000001"/>
    <n v="0.30890000000000001"/>
    <n v="0.30809999999999998"/>
    <n v="0.31230000000000002"/>
    <n v="0.31030000000000002"/>
    <n v="0.31269999999999998"/>
    <n v="0.31140000000000001"/>
    <n v="0.31359999999999999"/>
    <n v="0.312"/>
    <n v="0.31090000000000001"/>
    <n v="0.30969999999999998"/>
    <n v="0.3085"/>
    <n v="0.31009999999999999"/>
    <n v="0.30640000000000001"/>
    <n v="0.3049"/>
    <n v="0.30199999999999999"/>
    <n v="0.30080000000000001"/>
    <n v="0.30099999999999999"/>
    <n v="0.30109999999999998"/>
    <n v="0.30009999999999998"/>
    <n v="0.29909999999999998"/>
    <n v="0.29809999999999998"/>
    <n v="0.29709999999999998"/>
    <n v="0.29609999999999997"/>
    <n v="0.2949"/>
    <n v="0.29380000000000001"/>
    <n v="0.2928"/>
    <n v="0.2918"/>
    <n v="0.29089999999999999"/>
    <n v="0.28989999999999999"/>
    <n v="0.28899999999999998"/>
    <n v="0.28820000000000001"/>
    <n v="0.28720000000000001"/>
    <n v="0.28620000000000001"/>
    <n v="0.28520000000000001"/>
    <n v="0.28439999999999999"/>
    <n v="0.28349999999999997"/>
    <n v="0.28270000000000001"/>
    <n v="0.28189999999999998"/>
    <n v="0.28100000000000003"/>
    <n v="0.27960000000000002"/>
    <n v="0.2787"/>
    <n v="0.27779999999999999"/>
    <n v="0.27689999999999998"/>
    <n v="0.27600000000000002"/>
    <n v="0.27510000000000001"/>
    <n v="0.27429999999999999"/>
    <n v="0.27350000000000002"/>
    <n v="0.2727"/>
    <n v="0.27189999999999998"/>
    <n v="0.27110000000000001"/>
    <n v="0.27029999999999998"/>
    <n v="0.26960000000000001"/>
    <n v="0.26879999999999998"/>
    <n v="0.26800000000000002"/>
    <n v="0.26729999999999998"/>
    <n v="0.2666"/>
    <n v="0.26590000000000003"/>
    <n v="0.26519999999999999"/>
    <n v="0.26450000000000001"/>
    <n v="0.26379999999999998"/>
    <n v="0.2631"/>
    <n v="0.26240000000000002"/>
    <n v="0.2616"/>
    <n v="0.26090000000000002"/>
    <n v="0.26019999999999999"/>
    <n v="0.2596"/>
    <n v="0.25890000000000002"/>
    <n v="0.25829999999999997"/>
    <n v="0.2576"/>
    <n v="0.25700000000000001"/>
    <n v="0.25629999999999997"/>
    <n v="0.25559999999999999"/>
    <n v="0.255"/>
    <n v="0.25440000000000002"/>
    <n v="0.25380000000000003"/>
    <n v="0.25319999999999998"/>
    <n v="0.25259999999999999"/>
    <n v="0.25209999999999999"/>
    <n v="0.2515"/>
    <n v="0.251"/>
    <n v="0.25040000000000001"/>
    <n v="0.24990000000000001"/>
    <n v="0.24940000000000001"/>
    <n v="0.24890000000000001"/>
    <n v="0.2485"/>
    <n v="0.24809999999999999"/>
    <n v="0.24660000000000001"/>
    <n v="0.24640000000000001"/>
    <n v="0.2467"/>
    <n v="0.24629999999999999"/>
    <n v="0.24779999999999999"/>
    <n v="0.2475"/>
    <n v="0.24729999999999999"/>
    <n v="0.24740000000000001"/>
    <n v="0.25009999999999999"/>
    <n v="0.24970000000000001"/>
    <n v="0.2485"/>
    <n v="0.24610000000000001"/>
    <n v="0.2472"/>
    <n v="0.24709999999999999"/>
    <n v="0.24829999999999999"/>
    <n v="0.24660000000000001"/>
    <n v="0.2465"/>
    <n v="0.2465"/>
    <n v="0.24479999999999999"/>
    <n v="0.247"/>
    <n v="0.247"/>
    <n v="0.24709999999999999"/>
    <n v="0.24740000000000001"/>
    <n v="0.245"/>
    <n v="0.24540000000000001"/>
    <n v="0.24490000000000001"/>
    <n v="0.24099999999999999"/>
    <n v="0.24279999999999999"/>
    <n v="0.24360000000000001"/>
    <n v="0.24379999999999999"/>
    <n v="0.24179999999999999"/>
    <n v="0.24179999999999999"/>
    <n v="0.24179999999999999"/>
    <n v="0.24360000000000001"/>
    <n v="0.24360000000000001"/>
    <n v="0.2429"/>
    <n v="0.2429"/>
    <n v="0.24360000000000001"/>
    <n v="0.24360000000000001"/>
    <n v="0.24410000000000001"/>
    <n v="0.24429999999999999"/>
    <n v="0.2445"/>
    <n v="0.24479999999999999"/>
    <n v="0.2429"/>
    <n v="0.23980000000000001"/>
    <n v="0.23880000000000001"/>
    <n v="0.23930000000000001"/>
    <n v="0.2394"/>
    <n v="0.24460000000000001"/>
    <n v="0.2424"/>
    <n v="0.24249999999999999"/>
    <n v="0.24260000000000001"/>
    <n v="0.2427"/>
    <n v="0.24279999999999999"/>
    <n v="0.24310000000000001"/>
    <n v="0.24329999999999999"/>
    <n v="0.24360000000000001"/>
    <n v="0.24759999999999999"/>
    <n v="0.2485"/>
    <n v="0.24829999999999999"/>
    <n v="0.2467"/>
    <n v="0.24679999999999999"/>
    <n v="0.24560000000000001"/>
    <n v="0.23910000000000001"/>
    <n v="0.23910000000000001"/>
    <n v="0.23930000000000001"/>
    <n v="0.2384"/>
    <n v="0.2382"/>
    <n v="0.23799999999999999"/>
    <n v="0.23799999999999999"/>
    <n v="0.2379"/>
    <n v="0.23760000000000001"/>
    <n v="0.23519999999999999"/>
    <n v="0.23499999999999999"/>
    <n v="0.2349"/>
    <n v="0.23469999999999999"/>
    <n v="0.23469999999999999"/>
    <n v="0.2346"/>
    <n v="0.2364"/>
    <n v="0.23680000000000001"/>
    <n v="0.24329999999999999"/>
    <n v="0.2452"/>
    <n v="0.24529999999999999"/>
    <n v="0.2455"/>
    <n v="0.2455"/>
    <n v="0.24310000000000001"/>
    <n v="0.24340000000000001"/>
    <n v="0.24340000000000001"/>
    <n v="0.24349999999999999"/>
    <n v="0.24249999999999999"/>
    <n v="0.24149999999999999"/>
    <n v="0.2414"/>
    <n v="0.24129999999999999"/>
    <n v="0.24160000000000001"/>
    <n v="0.2417"/>
    <n v="0.2404"/>
    <n v="0.24030000000000001"/>
    <n v="0.2407"/>
    <n v="0.24110000000000001"/>
    <n v="0.24540000000000001"/>
    <n v="0.2462"/>
    <n v="0.2447"/>
    <n v="0.2447"/>
    <n v="0.2447"/>
    <n v="0.24460000000000001"/>
    <n v="0.2457"/>
    <n v="0.2452"/>
    <n v="0.24479999999999999"/>
    <n v="0.24440000000000001"/>
    <n v="0.24399999999999999"/>
    <n v="0.2437"/>
    <n v="0.24360000000000001"/>
    <n v="0.24340000000000001"/>
    <n v="0.24340000000000001"/>
    <n v="0.24379999999999999"/>
    <n v="0.24490000000000001"/>
    <n v="0.24809999999999999"/>
    <n v="0.2477"/>
    <n v="0.2467"/>
    <n v="0.2455"/>
    <n v="0.24460000000000001"/>
    <n v="0.2445"/>
    <n v="0.25009999999999999"/>
    <n v="0.24990000000000001"/>
    <n v="0.25259999999999999"/>
    <n v="0.25290000000000001"/>
    <n v="0.25319999999999998"/>
    <n v="0.25359999999999999"/>
    <n v="0.25369999999999998"/>
    <n v="0.25330000000000003"/>
    <n v="0.25330000000000003"/>
    <n v="0.25209999999999999"/>
    <n v="0.25219999999999998"/>
    <n v="0.25230000000000002"/>
    <n v="0.25259999999999999"/>
    <n v="0.25290000000000001"/>
    <n v="0.25600000000000001"/>
    <n v="0.25619999999999998"/>
    <n v="0.25590000000000002"/>
    <n v="0.25559999999999999"/>
    <n v="0.25559999999999999"/>
    <n v="0.2555"/>
    <n v="0.2555"/>
    <n v="0.2571"/>
    <n v="0.2576"/>
    <n v="0.25769999999999998"/>
    <n v="0.25800000000000001"/>
    <n v="0.25779999999999997"/>
    <n v="0.2576"/>
    <n v="0.25719999999999998"/>
    <n v="0.25609999999999999"/>
    <n v="0.25540000000000002"/>
    <n v="0.25469999999999998"/>
    <n v="0.254"/>
    <n v="0.25340000000000001"/>
    <n v="0.25280000000000002"/>
    <n v="0.25219999999999998"/>
    <n v="0.252"/>
    <n v="0.25230000000000002"/>
    <n v="0.25240000000000001"/>
    <n v="0.25269999999999998"/>
    <n v="0.25359999999999999"/>
    <n v="0.25459999999999999"/>
    <n v="0.25490000000000002"/>
    <n v="0.25519999999999998"/>
    <n v="0.255"/>
    <n v="0.25490000000000002"/>
    <n v="0.25440000000000002"/>
    <n v="0.25459999999999999"/>
    <n v="0.25559999999999999"/>
    <n v="0.25530000000000003"/>
    <n v="0.255"/>
    <n v="0.25530000000000003"/>
    <n v="0.25769999999999998"/>
    <n v="0.25819999999999999"/>
    <n v="0.2586"/>
    <n v="0.25879999999999997"/>
    <n v="0.2591"/>
    <n v="0.25950000000000001"/>
    <n v="0.26"/>
    <n v="0.26090000000000002"/>
    <n v="0.26069999999999999"/>
    <n v="0.26090000000000002"/>
    <n v="0.26219999999999999"/>
    <n v="0.26569999999999999"/>
    <n v="0.2676"/>
    <n v="0.26910000000000001"/>
    <n v="0.2702"/>
    <n v="0.27089999999999997"/>
    <n v="0.27089999999999997"/>
    <n v="0.27010000000000001"/>
    <n v="0.26919999999999999"/>
    <n v="0.26869999999999999"/>
    <n v="0.26850000000000002"/>
    <n v="0.26829999999999998"/>
    <n v="0.26790000000000003"/>
    <n v="0.2676"/>
    <m/>
    <n v="0.25756263345195746"/>
    <n v="88.75"/>
    <n v="80.681818181818173"/>
    <n v="-3.5000000000000031E-3"/>
    <n v="0.1010589626126792"/>
    <n v="-0.11542958820538904"/>
    <n v="9.9990210818938191E-2"/>
    <x v="1"/>
    <x v="25"/>
  </r>
  <r>
    <x v="0"/>
    <n v="-13.9"/>
    <n v="-7.8"/>
    <s v="P225/60R16"/>
    <x v="5"/>
    <s v="ZU009522REV"/>
    <n v="1171"/>
    <n v="35"/>
    <s v="APXOB2UU3324"/>
    <d v="2025-01-23T00:00:00"/>
    <n v="0.31340000000000001"/>
    <n v="0.32140000000000002"/>
    <n v="109"/>
    <n v="109"/>
    <n v="111"/>
    <n v="111"/>
    <n v="78.199999999998752"/>
    <s v="rev"/>
    <n v="25"/>
    <n v="110"/>
    <m/>
    <m/>
    <m/>
    <m/>
    <m/>
    <m/>
    <n v="0.27210000000000001"/>
    <n v="0.29809999999999998"/>
    <n v="0.31230000000000002"/>
    <n v="0.32869999999999999"/>
    <n v="0.32969999999999999"/>
    <n v="0.3327"/>
    <n v="0.32879999999999998"/>
    <n v="0.33129999999999998"/>
    <n v="0.33350000000000002"/>
    <n v="0.33429999999999999"/>
    <n v="0.3322"/>
    <n v="0.33539999999999998"/>
    <n v="0.33829999999999999"/>
    <n v="0.33800000000000002"/>
    <n v="0.33810000000000001"/>
    <n v="0.33829999999999999"/>
    <n v="0.3377"/>
    <n v="0.3367"/>
    <n v="0.33550000000000002"/>
    <n v="0.33939999999999998"/>
    <n v="0.34589999999999999"/>
    <n v="0.34560000000000002"/>
    <n v="0.34820000000000001"/>
    <n v="0.35"/>
    <n v="0.3493"/>
    <n v="0.34910000000000002"/>
    <n v="0.34820000000000001"/>
    <n v="0.34749999999999998"/>
    <n v="0.34699999999999998"/>
    <n v="0.35189999999999999"/>
    <n v="0.34889999999999999"/>
    <n v="0.34589999999999999"/>
    <n v="0.34339999999999998"/>
    <n v="0.34279999999999999"/>
    <n v="0.34229999999999999"/>
    <n v="0.34289999999999998"/>
    <n v="0.34229999999999999"/>
    <n v="0.33910000000000001"/>
    <n v="0.33810000000000001"/>
    <n v="0.33729999999999999"/>
    <n v="0.33460000000000001"/>
    <n v="0.33429999999999999"/>
    <n v="0.33350000000000002"/>
    <n v="0.33250000000000002"/>
    <n v="0.33169999999999999"/>
    <n v="0.33090000000000003"/>
    <n v="0.3301"/>
    <n v="0.32929999999999998"/>
    <n v="0.32400000000000001"/>
    <n v="0.3221"/>
    <n v="0.32140000000000002"/>
    <n v="0.32069999999999999"/>
    <n v="0.32100000000000001"/>
    <n v="0.31830000000000003"/>
    <n v="0.3241"/>
    <n v="0.32069999999999999"/>
    <n v="0.32"/>
    <n v="0.31919999999999998"/>
    <n v="0.31859999999999999"/>
    <n v="0.318"/>
    <n v="0.31740000000000002"/>
    <n v="0.31680000000000003"/>
    <n v="0.31630000000000003"/>
    <n v="0.31559999999999999"/>
    <n v="0.31490000000000001"/>
    <n v="0.31559999999999999"/>
    <n v="0.31330000000000002"/>
    <n v="0.31390000000000001"/>
    <n v="0.31330000000000002"/>
    <n v="0.31380000000000002"/>
    <n v="0.313"/>
    <n v="0.31109999999999999"/>
    <n v="0.31059999999999999"/>
    <n v="0.31040000000000001"/>
    <n v="0.31009999999999999"/>
    <n v="0.30990000000000001"/>
    <n v="0.30959999999999999"/>
    <n v="0.30930000000000002"/>
    <n v="0.308"/>
    <n v="0.3075"/>
    <n v="0.30709999999999998"/>
    <n v="0.30680000000000002"/>
    <n v="0.30649999999999999"/>
    <n v="0.30769999999999997"/>
    <n v="0.30740000000000001"/>
    <n v="0.307"/>
    <n v="0.30669999999999997"/>
    <n v="0.30640000000000001"/>
    <n v="0.30609999999999998"/>
    <n v="0.30570000000000003"/>
    <n v="0.3054"/>
    <n v="0.30499999999999999"/>
    <n v="0.30459999999999998"/>
    <n v="0.30420000000000003"/>
    <n v="0.30370000000000003"/>
    <n v="0.30320000000000003"/>
    <n v="0.30259999999999998"/>
    <n v="0.30199999999999999"/>
    <n v="0.30159999999999998"/>
    <n v="0.30130000000000001"/>
    <n v="0.30109999999999998"/>
    <n v="0.3009"/>
    <n v="0.30170000000000002"/>
    <n v="0.30149999999999999"/>
    <n v="0.30099999999999999"/>
    <n v="0.29720000000000002"/>
    <n v="0.29770000000000002"/>
    <n v="0.29780000000000001"/>
    <n v="0.29310000000000003"/>
    <n v="0.29310000000000003"/>
    <n v="0.29320000000000002"/>
    <n v="0.29349999999999998"/>
    <n v="0.29360000000000003"/>
    <n v="0.29530000000000001"/>
    <n v="0.29509999999999997"/>
    <n v="0.2949"/>
    <n v="0.29459999999999997"/>
    <n v="0.30220000000000002"/>
    <n v="0.30380000000000001"/>
    <n v="0.30330000000000001"/>
    <n v="0.30409999999999998"/>
    <n v="0.30370000000000003"/>
    <n v="0.30330000000000001"/>
    <n v="0.30299999999999999"/>
    <n v="0.30549999999999999"/>
    <n v="0.30520000000000003"/>
    <n v="0.30499999999999999"/>
    <n v="0.30399999999999999"/>
    <n v="0.30370000000000003"/>
    <n v="0.30370000000000003"/>
    <n v="0.30470000000000003"/>
    <n v="0.3049"/>
    <n v="0.30919999999999997"/>
    <n v="0.30880000000000002"/>
    <n v="0.30840000000000001"/>
    <n v="0.30790000000000001"/>
    <n v="0.3075"/>
    <n v="0.30709999999999998"/>
    <n v="0.31"/>
    <n v="0.30919999999999997"/>
    <n v="0.30880000000000002"/>
    <n v="0.30549999999999999"/>
    <n v="0.30499999999999999"/>
    <n v="0.30470000000000003"/>
    <n v="0.30430000000000001"/>
    <n v="0.3039"/>
    <n v="0.30349999999999999"/>
    <n v="0.30330000000000001"/>
    <n v="0.30109999999999998"/>
    <n v="0.3009"/>
    <n v="0.30080000000000001"/>
    <n v="0.30070000000000002"/>
    <n v="0.30080000000000001"/>
    <n v="0.30109999999999998"/>
    <n v="0.29880000000000001"/>
    <n v="0.29859999999999998"/>
    <n v="0.29930000000000001"/>
    <n v="0.30399999999999999"/>
    <n v="0.30399999999999999"/>
    <n v="0.30909999999999999"/>
    <n v="0.30819999999999997"/>
    <n v="0.31180000000000002"/>
    <n v="0.31530000000000002"/>
    <n v="0.31530000000000002"/>
    <n v="0.31509999999999999"/>
    <n v="0.31480000000000002"/>
    <n v="0.31459999999999999"/>
    <n v="0.31430000000000002"/>
    <n v="0.314"/>
    <n v="0.31380000000000002"/>
    <n v="0.3135"/>
    <n v="0.31330000000000002"/>
    <n v="0.31309999999999999"/>
    <n v="0.31290000000000001"/>
    <n v="0.31309999999999999"/>
    <n v="0.31309999999999999"/>
    <n v="0.3125"/>
    <n v="0.31230000000000002"/>
    <n v="0.3125"/>
    <n v="0.31130000000000002"/>
    <n v="0.31109999999999999"/>
    <n v="0.30919999999999997"/>
    <n v="0.30869999999999997"/>
    <n v="0.30809999999999998"/>
    <n v="0.30780000000000002"/>
    <n v="0.30819999999999997"/>
    <n v="0.31030000000000002"/>
    <n v="0.31040000000000001"/>
    <n v="0.31040000000000001"/>
    <n v="0.3085"/>
    <n v="0.30730000000000002"/>
    <n v="0.30740000000000001"/>
    <n v="0.3075"/>
    <n v="0.30769999999999997"/>
    <n v="0.30780000000000002"/>
    <n v="0.308"/>
    <n v="0.3085"/>
    <n v="0.30890000000000001"/>
    <n v="0.30909999999999999"/>
    <n v="0.30259999999999998"/>
    <n v="0.30270000000000002"/>
    <n v="0.30299999999999999"/>
    <n v="0.30299999999999999"/>
    <n v="0.30249999999999999"/>
    <n v="0.30349999999999999"/>
    <n v="0.30780000000000002"/>
    <n v="0.30780000000000002"/>
    <n v="0.30819999999999997"/>
    <n v="0.3125"/>
    <n v="0.31230000000000002"/>
    <n v="0.31319999999999998"/>
    <n v="0.31419999999999998"/>
    <n v="0.31540000000000001"/>
    <n v="0.31690000000000002"/>
    <n v="0.3175"/>
    <n v="0.31730000000000003"/>
    <n v="0.31690000000000002"/>
    <n v="0.31690000000000002"/>
    <n v="0.31690000000000002"/>
    <n v="0.31709999999999999"/>
    <n v="0.31940000000000002"/>
    <n v="0.31909999999999999"/>
    <n v="0.31850000000000001"/>
    <n v="0.31519999999999998"/>
    <n v="0.31530000000000002"/>
    <n v="0.31540000000000001"/>
    <n v="0.31559999999999999"/>
    <n v="0.31840000000000002"/>
    <n v="0.31840000000000002"/>
    <n v="0.31850000000000001"/>
    <n v="0.31809999999999999"/>
    <n v="0.31669999999999998"/>
    <n v="0.314"/>
    <n v="0.3135"/>
    <n v="0.31280000000000002"/>
    <n v="0.31230000000000002"/>
    <n v="0.312"/>
    <n v="0.31490000000000001"/>
    <n v="0.31459999999999999"/>
    <n v="0.31419999999999998"/>
    <n v="0.31580000000000003"/>
    <n v="0.31559999999999999"/>
    <n v="0.31519999999999998"/>
    <n v="0.31469999999999998"/>
    <n v="0.31430000000000002"/>
    <n v="0.31390000000000001"/>
    <n v="0.31359999999999999"/>
    <n v="0.31319999999999998"/>
    <n v="0.313"/>
    <n v="0.31280000000000002"/>
    <n v="0.31269999999999998"/>
    <n v="0.31259999999999999"/>
    <n v="0.313"/>
    <n v="0.31330000000000002"/>
    <n v="0.31390000000000001"/>
    <n v="0.31590000000000001"/>
    <n v="0.31830000000000003"/>
    <n v="0.31819999999999998"/>
    <n v="0.31890000000000002"/>
    <n v="0.317"/>
    <n v="0.3165"/>
    <n v="0.31340000000000001"/>
    <n v="0.31419999999999998"/>
    <n v="0.31369999999999998"/>
    <n v="0.31380000000000002"/>
    <n v="0.31390000000000001"/>
    <n v="0.31440000000000001"/>
    <n v="0.31480000000000002"/>
    <n v="0.31530000000000002"/>
    <n v="0.31569999999999998"/>
    <n v="0.31609999999999999"/>
    <n v="0.31669999999999998"/>
    <n v="0.31850000000000001"/>
    <n v="0.31940000000000002"/>
    <n v="0.32119999999999999"/>
    <n v="0.3226"/>
    <n v="0.32579999999999998"/>
    <n v="0.32550000000000001"/>
    <n v="0.32550000000000001"/>
    <n v="0.32550000000000001"/>
    <n v="0.32869999999999999"/>
    <n v="0.3281"/>
    <n v="0.3281"/>
    <n v="0.32829999999999998"/>
    <n v="0.32869999999999999"/>
    <n v="0.32719999999999999"/>
    <n v="0.32700000000000001"/>
    <n v="0.32669999999999999"/>
    <n v="0.32679999999999998"/>
    <n v="0.32679999999999998"/>
    <n v="0.32679999999999998"/>
    <n v="0.32679999999999998"/>
    <n v="0.32690000000000002"/>
    <n v="0.3271"/>
    <n v="0.32740000000000002"/>
    <n v="0.32750000000000001"/>
    <n v="0.33119999999999999"/>
    <n v="0.33040000000000003"/>
    <n v="0.32950000000000002"/>
    <n v="0.32900000000000001"/>
    <s v="WITNESS SRTT FWD-1"/>
    <n v="0.31468113879003551"/>
    <n v="110"/>
    <n v="100"/>
    <n v="-8.0000000000000071E-3"/>
    <n v="0.12923407713905721"/>
    <n v="-1.5439377386450855E-2"/>
    <n v="0"/>
    <x v="1"/>
    <x v="26"/>
  </r>
  <r>
    <x v="0"/>
    <n v="-13.9"/>
    <n v="-7.8"/>
    <s v="P225/60R16"/>
    <x v="1"/>
    <s v="ZW008357"/>
    <n v="1171"/>
    <n v="35"/>
    <s v="APXOB2UU3823"/>
    <d v="2025-01-23T00:00:00"/>
    <n v="0.28789999999999999"/>
    <n v="0.28920000000000001"/>
    <n v="100"/>
    <n v="100"/>
    <n v="100"/>
    <n v="100"/>
    <n v="78.199999999998752"/>
    <s v=""/>
    <n v="763"/>
    <n v="100"/>
    <m/>
    <m/>
    <m/>
    <m/>
    <m/>
    <m/>
    <n v="0.24210000000000001"/>
    <n v="0.28770000000000001"/>
    <n v="0.30840000000000001"/>
    <n v="0.31859999999999999"/>
    <n v="0.32569999999999999"/>
    <n v="0.33169999999999999"/>
    <n v="0.32250000000000001"/>
    <n v="0.32090000000000002"/>
    <n v="0.32669999999999999"/>
    <n v="0.3327"/>
    <n v="0.33019999999999999"/>
    <n v="0.32840000000000003"/>
    <n v="0.3306"/>
    <n v="0.33160000000000001"/>
    <n v="0.33069999999999999"/>
    <n v="0.33189999999999997"/>
    <n v="0.33439999999999998"/>
    <n v="0.33339999999999997"/>
    <n v="0.33789999999999998"/>
    <n v="0.33489999999999998"/>
    <n v="0.33379999999999999"/>
    <n v="0.33500000000000002"/>
    <n v="0.33479999999999999"/>
    <n v="0.33529999999999999"/>
    <n v="0.33410000000000001"/>
    <n v="0.33289999999999997"/>
    <n v="0.33150000000000002"/>
    <n v="0.33019999999999999"/>
    <n v="0.3276"/>
    <n v="0.32469999999999999"/>
    <n v="0.3241"/>
    <n v="0.3216"/>
    <n v="0.32129999999999997"/>
    <n v="0.31879999999999997"/>
    <n v="0.31590000000000001"/>
    <n v="0.31490000000000001"/>
    <n v="0.31230000000000002"/>
    <n v="0.30840000000000001"/>
    <n v="0.30740000000000001"/>
    <n v="0.30459999999999998"/>
    <n v="0.3034"/>
    <n v="0.30270000000000002"/>
    <n v="0.30180000000000001"/>
    <n v="0.30080000000000001"/>
    <n v="0.29980000000000001"/>
    <n v="0.29880000000000001"/>
    <n v="0.2979"/>
    <n v="0.29709999999999998"/>
    <n v="0.29270000000000002"/>
    <n v="0.28939999999999999"/>
    <n v="0.28849999999999998"/>
    <n v="0.2878"/>
    <n v="0.28710000000000002"/>
    <n v="0.28599999999999998"/>
    <n v="0.28520000000000001"/>
    <n v="0.28349999999999997"/>
    <n v="0.2828"/>
    <n v="0.28220000000000001"/>
    <n v="0.28160000000000002"/>
    <n v="0.27910000000000001"/>
    <n v="0.27879999999999999"/>
    <n v="0.28100000000000003"/>
    <n v="0.27850000000000003"/>
    <n v="0.27800000000000002"/>
    <n v="0.27760000000000001"/>
    <n v="0.27710000000000001"/>
    <n v="0.2767"/>
    <n v="0.27629999999999999"/>
    <n v="0.27589999999999998"/>
    <n v="0.27550000000000002"/>
    <n v="0.27500000000000002"/>
    <n v="0.27450000000000002"/>
    <n v="0.2737"/>
    <n v="0.2732"/>
    <n v="0.2727"/>
    <n v="0.27439999999999998"/>
    <n v="0.27700000000000002"/>
    <n v="0.27650000000000002"/>
    <n v="0.27610000000000001"/>
    <n v="0.2757"/>
    <n v="0.2752"/>
    <n v="0.27489999999999998"/>
    <n v="0.2747"/>
    <n v="0.27439999999999998"/>
    <n v="0.2742"/>
    <n v="0.27400000000000002"/>
    <n v="0.27379999999999999"/>
    <n v="0.27360000000000001"/>
    <n v="0.27339999999999998"/>
    <n v="0.2732"/>
    <n v="0.27300000000000002"/>
    <n v="0.27279999999999999"/>
    <n v="0.27250000000000002"/>
    <n v="0.27189999999999998"/>
    <n v="0.27150000000000002"/>
    <n v="0.27129999999999999"/>
    <n v="0.27110000000000001"/>
    <n v="0.27089999999999997"/>
    <n v="0.27079999999999999"/>
    <n v="0.27079999999999999"/>
    <n v="0.27089999999999997"/>
    <n v="0.27239999999999998"/>
    <n v="0.27300000000000002"/>
    <n v="0.27350000000000002"/>
    <n v="0.27429999999999999"/>
    <n v="0.27460000000000001"/>
    <n v="0.27260000000000001"/>
    <n v="0.27279999999999999"/>
    <n v="0.26979999999999998"/>
    <n v="0.26629999999999998"/>
    <n v="0.2646"/>
    <n v="0.26479999999999998"/>
    <n v="0.2651"/>
    <n v="0.26950000000000002"/>
    <n v="0.2697"/>
    <n v="0.27200000000000002"/>
    <n v="0.27260000000000001"/>
    <n v="0.27450000000000002"/>
    <n v="0.27410000000000001"/>
    <n v="0.27360000000000001"/>
    <n v="0.27060000000000001"/>
    <n v="0.27050000000000002"/>
    <n v="0.26829999999999998"/>
    <n v="0.27029999999999998"/>
    <n v="0.26989999999999997"/>
    <n v="0.26960000000000001"/>
    <n v="0.26950000000000002"/>
    <n v="0.26950000000000002"/>
    <n v="0.26779999999999998"/>
    <n v="0.26889999999999997"/>
    <n v="0.26840000000000003"/>
    <n v="0.2681"/>
    <n v="0.26600000000000001"/>
    <n v="0.26579999999999998"/>
    <n v="0.26569999999999999"/>
    <n v="0.26640000000000003"/>
    <n v="0.26650000000000001"/>
    <n v="0.2666"/>
    <n v="0.26790000000000003"/>
    <n v="0.26829999999999998"/>
    <n v="0.26939999999999997"/>
    <n v="0.27039999999999997"/>
    <n v="0.2707"/>
    <n v="0.27189999999999998"/>
    <n v="0.27250000000000002"/>
    <n v="0.27300000000000002"/>
    <n v="0.2722"/>
    <n v="0.27229999999999999"/>
    <n v="0.27400000000000002"/>
    <n v="0.2722"/>
    <n v="0.2757"/>
    <n v="0.2752"/>
    <n v="0.27379999999999999"/>
    <n v="0.27329999999999999"/>
    <n v="0.27150000000000002"/>
    <n v="0.27139999999999997"/>
    <n v="0.27150000000000002"/>
    <n v="0.27179999999999999"/>
    <n v="0.27339999999999998"/>
    <n v="0.27760000000000001"/>
    <n v="0.27739999999999998"/>
    <n v="0.2772"/>
    <n v="0.27579999999999999"/>
    <n v="0.2762"/>
    <n v="0.27539999999999998"/>
    <n v="0.2752"/>
    <n v="0.27500000000000002"/>
    <n v="0.27510000000000001"/>
    <n v="0.2722"/>
    <n v="0.27160000000000001"/>
    <n v="0.27110000000000001"/>
    <n v="0.27060000000000001"/>
    <n v="0.27089999999999997"/>
    <n v="0.27039999999999997"/>
    <n v="0.27"/>
    <n v="0.26960000000000001"/>
    <n v="0.26929999999999998"/>
    <n v="0.26889999999999997"/>
    <n v="0.26679999999999998"/>
    <n v="0.26690000000000003"/>
    <n v="0.26650000000000001"/>
    <n v="0.26619999999999999"/>
    <n v="0.26600000000000001"/>
    <n v="0.26569999999999999"/>
    <n v="0.26300000000000001"/>
    <n v="0.26329999999999998"/>
    <n v="0.26719999999999999"/>
    <n v="0.26540000000000002"/>
    <n v="0.2661"/>
    <n v="0.26679999999999998"/>
    <n v="0.27010000000000001"/>
    <n v="0.27"/>
    <n v="0.27"/>
    <n v="0.27010000000000001"/>
    <n v="0.27039999999999997"/>
    <n v="0.27160000000000001"/>
    <n v="0.27129999999999999"/>
    <n v="0.27100000000000002"/>
    <n v="0.27089999999999997"/>
    <n v="0.27429999999999999"/>
    <n v="0.27439999999999998"/>
    <n v="0.27639999999999998"/>
    <n v="0.27739999999999998"/>
    <n v="0.27760000000000001"/>
    <n v="0.2782"/>
    <n v="0.27889999999999998"/>
    <n v="0.27989999999999998"/>
    <n v="0.27979999999999999"/>
    <n v="0.27810000000000001"/>
    <n v="0.27779999999999999"/>
    <n v="0.27739999999999998"/>
    <n v="0.27639999999999998"/>
    <n v="0.27629999999999999"/>
    <n v="0.2762"/>
    <n v="0.27660000000000001"/>
    <n v="0.27829999999999999"/>
    <n v="0.2782"/>
    <n v="0.27950000000000003"/>
    <n v="0.28100000000000003"/>
    <n v="0.27960000000000002"/>
    <n v="0.2792"/>
    <n v="0.27879999999999999"/>
    <n v="0.27850000000000003"/>
    <n v="0.28029999999999999"/>
    <n v="0.2802"/>
    <n v="0.28010000000000002"/>
    <n v="0.2797"/>
    <n v="0.27860000000000001"/>
    <n v="0.27739999999999998"/>
    <n v="0.27679999999999999"/>
    <n v="0.27700000000000002"/>
    <n v="0.2802"/>
    <n v="0.2792"/>
    <n v="0.27839999999999998"/>
    <n v="0.2777"/>
    <n v="0.27839999999999998"/>
    <n v="0.27860000000000001"/>
    <n v="0.27950000000000003"/>
    <n v="0.27950000000000003"/>
    <n v="0.28000000000000003"/>
    <n v="0.28060000000000002"/>
    <n v="0.28149999999999997"/>
    <n v="0.28239999999999998"/>
    <n v="0.28349999999999997"/>
    <n v="0.28389999999999999"/>
    <n v="0.28299999999999997"/>
    <n v="0.28420000000000001"/>
    <n v="0.28370000000000001"/>
    <n v="0.28299999999999997"/>
    <n v="0.28199999999999997"/>
    <n v="0.28120000000000001"/>
    <n v="0.27989999999999998"/>
    <n v="0.27950000000000003"/>
    <n v="0.2792"/>
    <n v="0.27879999999999999"/>
    <n v="0.27750000000000002"/>
    <n v="0.27760000000000001"/>
    <n v="0.27800000000000002"/>
    <n v="0.27850000000000003"/>
    <n v="0.28129999999999999"/>
    <n v="0.2838"/>
    <n v="0.2853"/>
    <n v="0.2848"/>
    <n v="0.28449999999999998"/>
    <n v="0.28449999999999998"/>
    <n v="0.28460000000000002"/>
    <n v="0.28470000000000001"/>
    <n v="0.28599999999999998"/>
    <n v="0.28649999999999998"/>
    <n v="0.28599999999999998"/>
    <n v="0.28549999999999998"/>
    <n v="0.28639999999999999"/>
    <n v="0.28570000000000001"/>
    <n v="0.28510000000000002"/>
    <n v="0.28499999999999998"/>
    <n v="0.28520000000000001"/>
    <n v="0.2878"/>
    <n v="0.29089999999999999"/>
    <n v="0.29110000000000003"/>
    <n v="0.2908"/>
    <n v="0.29020000000000001"/>
    <n v="0.28949999999999998"/>
    <n v="0.28820000000000001"/>
    <n v="0.28699999999999998"/>
    <n v="0.28599999999999998"/>
    <n v="0.2903"/>
    <n v="0.28970000000000001"/>
    <n v="0.28889999999999999"/>
    <n v="0.28820000000000001"/>
    <n v="0.28649999999999998"/>
    <n v="0.28620000000000001"/>
    <n v="0.28620000000000001"/>
    <n v="0.28610000000000002"/>
    <n v="0.28599999999999998"/>
    <n v="0.28720000000000001"/>
    <n v="0.28720000000000001"/>
    <n v="0.28799999999999998"/>
    <n v="0.28789999999999999"/>
    <n v="0.28870000000000001"/>
    <n v="0.28839999999999999"/>
    <m/>
    <n v="0.2807868327402136"/>
    <n v="100"/>
    <n v="90.909090909090907"/>
    <n v="-1.3000000000000234E-3"/>
    <n v="0.10346135658341955"/>
    <n v="-4.8869268461530141E-2"/>
    <n v="3.3429891075079286E-2"/>
    <x v="1"/>
    <x v="27"/>
  </r>
  <r>
    <x v="0"/>
    <n v="-13.9"/>
    <n v="-7.8"/>
    <s v="P195/75R14"/>
    <x v="0"/>
    <s v="ZB007833"/>
    <n v="1031"/>
    <n v="35"/>
    <s v="APKAB3UU0720"/>
    <d v="2025-01-23T00:00:00"/>
    <n v="0.28649999999999998"/>
    <n v="0.28999999999999998"/>
    <n v="100"/>
    <n v="100"/>
    <n v="100"/>
    <n v="100"/>
    <n v="78.199999999998752"/>
    <s v=""/>
    <n v="109"/>
    <n v="100"/>
    <m/>
    <m/>
    <m/>
    <m/>
    <m/>
    <m/>
    <n v="0.29759999999999998"/>
    <n v="0.3095"/>
    <n v="0.3196"/>
    <n v="0.32840000000000003"/>
    <n v="0.32479999999999998"/>
    <n v="0.32150000000000001"/>
    <n v="0.31740000000000002"/>
    <n v="0.31740000000000002"/>
    <n v="0.31490000000000001"/>
    <n v="0.31319999999999998"/>
    <n v="0.315"/>
    <n v="0.31340000000000001"/>
    <n v="0.31480000000000002"/>
    <n v="0.31169999999999998"/>
    <n v="0.31140000000000001"/>
    <n v="0.30609999999999998"/>
    <n v="0.30590000000000001"/>
    <n v="0.3105"/>
    <n v="0.30930000000000002"/>
    <n v="0.31030000000000002"/>
    <n v="0.31"/>
    <n v="0.309"/>
    <n v="0.30930000000000002"/>
    <n v="0.31059999999999999"/>
    <n v="0.30969999999999998"/>
    <n v="0.30880000000000002"/>
    <n v="0.31069999999999998"/>
    <n v="0.30990000000000001"/>
    <n v="0.30740000000000001"/>
    <n v="0.30649999999999999"/>
    <n v="0.30570000000000003"/>
    <n v="0.3049"/>
    <n v="0.3034"/>
    <n v="0.29980000000000001"/>
    <n v="0.29930000000000001"/>
    <n v="0.29880000000000001"/>
    <n v="0.2984"/>
    <n v="0.30030000000000001"/>
    <n v="0.2999"/>
    <n v="0.2994"/>
    <n v="0.2989"/>
    <n v="0.2984"/>
    <n v="0.29799999999999999"/>
    <n v="0.29949999999999999"/>
    <n v="0.29649999999999999"/>
    <n v="0.2959"/>
    <n v="0.29530000000000001"/>
    <n v="0.29470000000000002"/>
    <n v="0.29530000000000001"/>
    <n v="0.29470000000000002"/>
    <n v="0.29420000000000002"/>
    <n v="0.29360000000000003"/>
    <n v="0.29299999999999998"/>
    <n v="0.29239999999999999"/>
    <n v="0.29189999999999999"/>
    <n v="0.2913"/>
    <n v="0.29089999999999999"/>
    <n v="0.29039999999999999"/>
    <n v="0.28999999999999998"/>
    <n v="0.28949999999999998"/>
    <n v="0.2903"/>
    <n v="0.28999999999999998"/>
    <n v="0.28939999999999999"/>
    <n v="0.2888"/>
    <n v="0.29010000000000002"/>
    <n v="0.28949999999999998"/>
    <n v="0.28899999999999998"/>
    <n v="0.28849999999999998"/>
    <n v="0.28799999999999998"/>
    <n v="0.28749999999999998"/>
    <n v="0.28710000000000002"/>
    <n v="0.28660000000000002"/>
    <n v="0.28610000000000002"/>
    <n v="0.28570000000000001"/>
    <n v="0.28520000000000001"/>
    <n v="0.28470000000000001"/>
    <n v="0.28420000000000001"/>
    <n v="0.28370000000000001"/>
    <n v="0.28320000000000001"/>
    <n v="0.27950000000000003"/>
    <n v="0.27939999999999998"/>
    <n v="0.27879999999999999"/>
    <n v="0.27839999999999998"/>
    <n v="0.2782"/>
    <n v="0.27800000000000002"/>
    <n v="0.27779999999999999"/>
    <n v="0.2777"/>
    <n v="0.27750000000000002"/>
    <n v="0.27739999999999998"/>
    <n v="0.2772"/>
    <n v="0.27710000000000001"/>
    <n v="0.27700000000000002"/>
    <n v="0.27679999999999999"/>
    <n v="0.27679999999999999"/>
    <n v="0.2767"/>
    <n v="0.2767"/>
    <n v="0.2767"/>
    <n v="0.27679999999999999"/>
    <n v="0.27679999999999999"/>
    <n v="0.27679999999999999"/>
    <n v="0.27579999999999999"/>
    <n v="0.27439999999999998"/>
    <n v="0.27429999999999999"/>
    <n v="0.2742"/>
    <n v="0.27750000000000002"/>
    <n v="0.27779999999999999"/>
    <n v="0.27829999999999999"/>
    <n v="0.28170000000000001"/>
    <n v="0.28139999999999998"/>
    <n v="0.28000000000000003"/>
    <n v="0.27979999999999999"/>
    <n v="0.27960000000000002"/>
    <n v="0.27689999999999998"/>
    <n v="0.27689999999999998"/>
    <n v="0.2737"/>
    <n v="0.27429999999999999"/>
    <n v="0.27279999999999999"/>
    <n v="0.2737"/>
    <n v="0.27339999999999998"/>
    <n v="0.27210000000000001"/>
    <n v="0.2727"/>
    <n v="0.2722"/>
    <n v="0.27329999999999999"/>
    <n v="0.27200000000000002"/>
    <n v="0.27160000000000001"/>
    <n v="0.26989999999999997"/>
    <n v="0.27060000000000001"/>
    <n v="0.27360000000000001"/>
    <n v="0.27439999999999998"/>
    <n v="0.27310000000000001"/>
    <n v="0.2752"/>
    <n v="0.27379999999999999"/>
    <n v="0.27400000000000002"/>
    <n v="0.2737"/>
    <n v="0.27429999999999999"/>
    <n v="0.27429999999999999"/>
    <n v="0.27450000000000002"/>
    <n v="0.27800000000000002"/>
    <n v="0.27779999999999999"/>
    <n v="0.27650000000000002"/>
    <n v="0.2762"/>
    <n v="0.27689999999999998"/>
    <n v="0.2772"/>
    <n v="0.27379999999999999"/>
    <n v="0.27600000000000002"/>
    <n v="0.2772"/>
    <n v="0.27900000000000003"/>
    <n v="0.27639999999999998"/>
    <n v="0.27579999999999999"/>
    <n v="0.27579999999999999"/>
    <n v="0.27560000000000001"/>
    <n v="0.27889999999999998"/>
    <n v="0.27660000000000001"/>
    <n v="0.28039999999999998"/>
    <n v="0.2782"/>
    <n v="0.27789999999999998"/>
    <n v="0.27700000000000002"/>
    <n v="0.2767"/>
    <n v="0.2767"/>
    <n v="0.2722"/>
    <n v="0.27210000000000001"/>
    <n v="0.27429999999999999"/>
    <n v="0.27379999999999999"/>
    <n v="0.27429999999999999"/>
    <n v="0.27360000000000001"/>
    <n v="0.27289999999999998"/>
    <n v="0.27510000000000001"/>
    <n v="0.27510000000000001"/>
    <n v="0.2752"/>
    <n v="0.27529999999999999"/>
    <n v="0.27539999999999998"/>
    <n v="0.27750000000000002"/>
    <n v="0.2772"/>
    <n v="0.28139999999999998"/>
    <n v="0.28199999999999997"/>
    <n v="0.28470000000000001"/>
    <n v="0.28510000000000002"/>
    <n v="0.28539999999999999"/>
    <n v="0.28510000000000002"/>
    <n v="0.28399999999999997"/>
    <n v="0.2838"/>
    <n v="0.28349999999999997"/>
    <n v="0.28439999999999999"/>
    <n v="0.28949999999999998"/>
    <n v="0.28899999999999998"/>
    <n v="0.28539999999999999"/>
    <n v="0.28499999999999998"/>
    <n v="0.28449999999999998"/>
    <n v="0.28410000000000002"/>
    <n v="0.28260000000000002"/>
    <n v="0.28029999999999999"/>
    <n v="0.2838"/>
    <n v="0.28370000000000001"/>
    <n v="0.28349999999999997"/>
    <n v="0.28310000000000002"/>
    <n v="0.28260000000000002"/>
    <n v="0.2823"/>
    <n v="0.2823"/>
    <n v="0.28220000000000001"/>
    <n v="0.28489999999999999"/>
    <n v="0.28849999999999998"/>
    <n v="0.28860000000000002"/>
    <n v="0.28870000000000001"/>
    <n v="0.2888"/>
    <n v="0.28870000000000001"/>
    <n v="0.2888"/>
    <n v="0.28770000000000001"/>
    <n v="0.28870000000000001"/>
    <n v="0.28620000000000001"/>
    <n v="0.28499999999999998"/>
    <n v="0.28610000000000002"/>
    <n v="0.2843"/>
    <n v="0.28420000000000001"/>
    <n v="0.28410000000000002"/>
    <n v="0.2843"/>
    <n v="0.2848"/>
    <n v="0.28470000000000001"/>
    <n v="0.28439999999999999"/>
    <n v="0.28449999999999998"/>
    <n v="0.28549999999999998"/>
    <n v="0.28620000000000001"/>
    <n v="0.28710000000000002"/>
    <n v="0.28749999999999998"/>
    <n v="0.28810000000000002"/>
    <n v="0.2888"/>
    <n v="0.29049999999999998"/>
    <n v="0.29049999999999998"/>
    <n v="0.2888"/>
    <n v="0.28849999999999998"/>
    <n v="0.28999999999999998"/>
    <n v="0.29070000000000001"/>
    <n v="0.2918"/>
    <n v="0.29289999999999999"/>
    <n v="0.29470000000000002"/>
    <n v="0.29470000000000002"/>
    <n v="0.29449999999999998"/>
    <n v="0.29430000000000001"/>
    <n v="0.29409999999999997"/>
    <n v="0.29570000000000002"/>
    <n v="0.29449999999999998"/>
    <n v="0.29499999999999998"/>
    <n v="0.29480000000000001"/>
    <n v="0.29349999999999998"/>
    <n v="0.29289999999999999"/>
    <n v="0.29249999999999998"/>
    <n v="0.29089999999999999"/>
    <n v="0.2903"/>
    <n v="0.28939999999999999"/>
    <n v="0.2883"/>
    <n v="0.2878"/>
    <n v="0.28789999999999999"/>
    <n v="0.29020000000000001"/>
    <n v="0.29010000000000002"/>
    <n v="0.29099999999999998"/>
    <n v="0.29360000000000003"/>
    <n v="0.29649999999999999"/>
    <n v="0.29049999999999998"/>
    <n v="0.2888"/>
    <n v="0.2863"/>
    <n v="0.28770000000000001"/>
    <n v="0.2883"/>
    <n v="0.28889999999999999"/>
    <n v="0.28949999999999998"/>
    <n v="0.28989999999999999"/>
    <n v="0.29010000000000002"/>
    <n v="0.2898"/>
    <n v="0.29099999999999998"/>
    <n v="0.29220000000000002"/>
    <n v="0.29160000000000003"/>
    <n v="0.29499999999999998"/>
    <n v="0.29470000000000002"/>
    <n v="0.29470000000000002"/>
    <n v="0.28999999999999998"/>
    <n v="0.28889999999999999"/>
    <n v="0.28889999999999999"/>
    <n v="0.28770000000000001"/>
    <n v="0.28460000000000002"/>
    <n v="0.28420000000000001"/>
    <n v="0.2878"/>
    <n v="0.2984"/>
    <n v="0.30320000000000003"/>
    <n v="0.3029"/>
    <n v="0.3014"/>
    <n v="0.29899999999999999"/>
    <n v="0.29830000000000001"/>
    <n v="0.30149999999999999"/>
    <n v="0.30420000000000003"/>
    <n v="0.30330000000000001"/>
    <n v="0.30259999999999998"/>
    <n v="0.30359999999999998"/>
    <n v="0.30280000000000001"/>
    <n v="0.29830000000000001"/>
    <n v="0.29599999999999999"/>
    <n v="0.29559999999999997"/>
    <n v="0.29549999999999998"/>
    <n v="0.29570000000000002"/>
    <n v="0.2959"/>
    <n v="0.30109999999999998"/>
    <n v="0.30740000000000001"/>
    <n v="0.30759999999999998"/>
    <m/>
    <n v="0.28665978647686841"/>
    <n v="100"/>
    <n v="90.909090909090907"/>
    <n v="-3.5000000000000031E-3"/>
    <n v="0.13411541303384075"/>
    <n v="1.0239321139222725E-2"/>
    <n v="-2.5678698525673581E-2"/>
    <x v="1"/>
    <x v="28"/>
  </r>
  <r>
    <x v="0"/>
    <n v="-13.9"/>
    <n v="-7.8"/>
    <s v="225/45R17"/>
    <x v="6"/>
    <s v="01911233"/>
    <n v="1093"/>
    <n v="42"/>
    <s v="1N48A0A5X3424"/>
    <d v="2025-01-23T00:00:00"/>
    <n v="0.32469999999999999"/>
    <n v="0.33"/>
    <n v="113"/>
    <n v="113"/>
    <n v="114"/>
    <n v="115"/>
    <n v="78.199999999998752"/>
    <s v=""/>
    <n v="28"/>
    <n v="113.75"/>
    <m/>
    <m/>
    <m/>
    <m/>
    <m/>
    <m/>
    <n v="0.22700000000000001"/>
    <n v="0.27479999999999999"/>
    <n v="0.28720000000000001"/>
    <n v="0.29480000000000001"/>
    <n v="0.3019"/>
    <n v="0.3075"/>
    <n v="0.31309999999999999"/>
    <n v="0.31790000000000002"/>
    <n v="0.31900000000000001"/>
    <n v="0.31850000000000001"/>
    <n v="0.31840000000000002"/>
    <n v="0.3201"/>
    <n v="0.3206"/>
    <n v="0.32040000000000002"/>
    <n v="0.32540000000000002"/>
    <n v="0.33460000000000001"/>
    <n v="0.33600000000000002"/>
    <n v="0.33579999999999999"/>
    <n v="0.33539999999999998"/>
    <n v="0.3377"/>
    <n v="0.33739999999999998"/>
    <n v="0.33710000000000001"/>
    <n v="0.33650000000000002"/>
    <n v="0.3372"/>
    <n v="0.33989999999999998"/>
    <n v="0.34060000000000001"/>
    <n v="0.34210000000000002"/>
    <n v="0.33989999999999998"/>
    <n v="0.34189999999999998"/>
    <n v="0.3427"/>
    <n v="0.3422"/>
    <n v="0.34160000000000001"/>
    <n v="0.34029999999999999"/>
    <n v="0.34"/>
    <n v="0.33910000000000001"/>
    <n v="0.33929999999999999"/>
    <n v="0.34129999999999999"/>
    <n v="0.3422"/>
    <n v="0.34160000000000001"/>
    <n v="0.3412"/>
    <n v="0.34189999999999998"/>
    <n v="0.34360000000000002"/>
    <n v="0.34239999999999998"/>
    <n v="0.34239999999999998"/>
    <n v="0.34150000000000003"/>
    <n v="0.33700000000000002"/>
    <n v="0.3352"/>
    <n v="0.33450000000000002"/>
    <n v="0.33439999999999998"/>
    <n v="0.33460000000000001"/>
    <n v="0.33560000000000001"/>
    <n v="0.33489999999999998"/>
    <n v="0.33789999999999998"/>
    <n v="0.33710000000000001"/>
    <n v="0.33689999999999998"/>
    <n v="0.3337"/>
    <n v="0.33329999999999999"/>
    <n v="0.33279999999999998"/>
    <n v="0.3322"/>
    <n v="0.33179999999999998"/>
    <n v="0.3296"/>
    <n v="0.32629999999999998"/>
    <n v="0.32569999999999999"/>
    <n v="0.32719999999999999"/>
    <n v="0.32669999999999999"/>
    <n v="0.32619999999999999"/>
    <n v="0.32569999999999999"/>
    <n v="0.32840000000000003"/>
    <n v="0.32800000000000001"/>
    <n v="0.32629999999999998"/>
    <n v="0.32740000000000002"/>
    <n v="0.3271"/>
    <n v="0.32650000000000001"/>
    <n v="0.3261"/>
    <n v="0.32579999999999998"/>
    <n v="0.32540000000000002"/>
    <n v="0.32529999999999998"/>
    <n v="0.32490000000000002"/>
    <n v="0.32419999999999999"/>
    <n v="0.32769999999999999"/>
    <n v="0.32690000000000002"/>
    <n v="0.32819999999999999"/>
    <n v="0.32719999999999999"/>
    <n v="0.32640000000000002"/>
    <n v="0.3256"/>
    <n v="0.32479999999999998"/>
    <n v="0.3241"/>
    <n v="0.32329999999999998"/>
    <n v="0.32269999999999999"/>
    <n v="0.32200000000000001"/>
    <n v="0.32140000000000002"/>
    <n v="0.32069999999999999"/>
    <n v="0.32019999999999998"/>
    <n v="0.3211"/>
    <n v="0.32069999999999999"/>
    <n v="0.32019999999999998"/>
    <n v="0.31969999999999998"/>
    <n v="0.31919999999999998"/>
    <n v="0.31869999999999998"/>
    <n v="0.31809999999999999"/>
    <n v="0.3175"/>
    <n v="0.31559999999999999"/>
    <n v="0.31509999999999999"/>
    <n v="0.31240000000000001"/>
    <n v="0.31219999999999998"/>
    <n v="0.31190000000000001"/>
    <n v="0.31169999999999998"/>
    <n v="0.31159999999999999"/>
    <n v="0.30990000000000001"/>
    <n v="0.30990000000000001"/>
    <n v="0.30680000000000002"/>
    <n v="0.3039"/>
    <n v="0.3004"/>
    <n v="0.30030000000000001"/>
    <n v="0.29980000000000001"/>
    <n v="0.29949999999999999"/>
    <n v="0.29859999999999998"/>
    <n v="0.3014"/>
    <n v="0.3029"/>
    <n v="0.3029"/>
    <n v="0.30270000000000002"/>
    <n v="0.30409999999999998"/>
    <n v="0.30669999999999997"/>
    <n v="0.30659999999999998"/>
    <n v="0.30659999999999998"/>
    <n v="0.30909999999999999"/>
    <n v="0.31230000000000002"/>
    <n v="0.3125"/>
    <n v="0.31269999999999998"/>
    <n v="0.31490000000000001"/>
    <n v="0.31530000000000002"/>
    <n v="0.31740000000000002"/>
    <n v="0.32140000000000002"/>
    <n v="0.31780000000000003"/>
    <n v="0.31840000000000002"/>
    <n v="0.31819999999999998"/>
    <n v="0.32050000000000001"/>
    <n v="0.32019999999999998"/>
    <n v="0.31640000000000001"/>
    <n v="0.31840000000000002"/>
    <n v="0.31780000000000003"/>
    <n v="0.31730000000000003"/>
    <n v="0.31669999999999998"/>
    <n v="0.31619999999999998"/>
    <n v="0.31569999999999998"/>
    <n v="0.31719999999999998"/>
    <n v="0.31340000000000001"/>
    <n v="0.31590000000000001"/>
    <n v="0.31559999999999999"/>
    <n v="0.31540000000000001"/>
    <n v="0.31440000000000001"/>
    <n v="0.31440000000000001"/>
    <n v="0.30969999999999998"/>
    <n v="0.3095"/>
    <n v="0.30730000000000002"/>
    <n v="0.3075"/>
    <n v="0.30990000000000001"/>
    <n v="0.3095"/>
    <n v="0.30940000000000001"/>
    <n v="0.3044"/>
    <n v="0.29899999999999999"/>
    <n v="0.29909999999999998"/>
    <n v="0.29930000000000001"/>
    <n v="0.30430000000000001"/>
    <n v="0.30430000000000001"/>
    <n v="0.30070000000000002"/>
    <n v="0.30059999999999998"/>
    <n v="0.30059999999999998"/>
    <n v="0.30059999999999998"/>
    <n v="0.30409999999999998"/>
    <n v="0.30470000000000003"/>
    <n v="0.30649999999999999"/>
    <n v="0.30649999999999999"/>
    <n v="0.30859999999999999"/>
    <n v="0.309"/>
    <n v="0.30930000000000002"/>
    <n v="0.30980000000000002"/>
    <n v="0.31340000000000001"/>
    <n v="0.31369999999999998"/>
    <n v="0.31419999999999998"/>
    <n v="0.31440000000000001"/>
    <n v="0.31280000000000002"/>
    <n v="0.31309999999999999"/>
    <n v="0.31490000000000001"/>
    <n v="0.3206"/>
    <n v="0.32090000000000002"/>
    <n v="0.3226"/>
    <n v="0.32340000000000002"/>
    <n v="0.32340000000000002"/>
    <n v="0.32240000000000002"/>
    <n v="0.32219999999999999"/>
    <n v="0.32100000000000001"/>
    <n v="0.3206"/>
    <n v="0.32029999999999997"/>
    <n v="0.3201"/>
    <n v="0.32019999999999998"/>
    <n v="0.3206"/>
    <n v="0.32729999999999998"/>
    <n v="0.32729999999999998"/>
    <n v="0.3271"/>
    <n v="0.3266"/>
    <n v="0.32519999999999999"/>
    <n v="0.32290000000000002"/>
    <n v="0.32040000000000002"/>
    <n v="0.3201"/>
    <n v="0.31969999999999998"/>
    <n v="0.31950000000000001"/>
    <n v="0.31929999999999997"/>
    <n v="0.31919999999999998"/>
    <n v="0.32119999999999999"/>
    <n v="0.32090000000000002"/>
    <n v="0.32069999999999999"/>
    <n v="0.32050000000000001"/>
    <n v="0.32219999999999999"/>
    <n v="0.32150000000000001"/>
    <n v="0.32079999999999997"/>
    <n v="0.32019999999999998"/>
    <n v="0.32"/>
    <n v="0.31969999999999998"/>
    <n v="0.32219999999999999"/>
    <n v="0.32700000000000001"/>
    <n v="0.32219999999999999"/>
    <n v="0.32240000000000002"/>
    <n v="0.32140000000000002"/>
    <n v="0.3256"/>
    <n v="0.3256"/>
    <n v="0.33"/>
    <n v="0.32979999999999998"/>
    <n v="0.33019999999999999"/>
    <n v="0.33110000000000001"/>
    <n v="0.33119999999999999"/>
    <n v="0.33169999999999999"/>
    <n v="0.3322"/>
    <n v="0.33310000000000001"/>
    <n v="0.33339999999999997"/>
    <n v="0.33329999999999999"/>
    <n v="0.33329999999999999"/>
    <n v="0.33040000000000003"/>
    <n v="0.32979999999999998"/>
    <n v="0.33169999999999999"/>
    <n v="0.33210000000000001"/>
    <n v="0.33589999999999998"/>
    <n v="0.33410000000000001"/>
    <n v="0.3322"/>
    <n v="0.33429999999999999"/>
    <n v="0.33429999999999999"/>
    <n v="0.33439999999999998"/>
    <n v="0.33460000000000001"/>
    <n v="0.3352"/>
    <n v="0.33460000000000001"/>
    <n v="0.33200000000000002"/>
    <n v="0.33239999999999997"/>
    <n v="0.33160000000000001"/>
    <n v="0.32829999999999998"/>
    <n v="0.32800000000000001"/>
    <n v="0.32779999999999998"/>
    <n v="0.32940000000000003"/>
    <n v="0.33029999999999998"/>
    <n v="0.33019999999999999"/>
    <n v="0.32990000000000003"/>
    <n v="0.33050000000000002"/>
    <n v="0.32969999999999999"/>
    <n v="0.3291"/>
    <n v="0.32329999999999998"/>
    <n v="0.32269999999999999"/>
    <n v="0.32840000000000003"/>
    <n v="0.33360000000000001"/>
    <n v="0.33700000000000002"/>
    <n v="0.3367"/>
    <n v="0.33639999999999998"/>
    <n v="0.3362"/>
    <n v="0.33610000000000001"/>
    <n v="0.33879999999999999"/>
    <n v="0.3387"/>
    <n v="0.34370000000000001"/>
    <n v="0.34289999999999998"/>
    <n v="0.3387"/>
    <n v="0.33889999999999998"/>
    <n v="0.33950000000000002"/>
    <n v="0.34050000000000002"/>
    <n v="0.3407"/>
    <n v="0.34079999999999999"/>
    <n v="0.34110000000000001"/>
    <n v="0.34150000000000003"/>
    <n v="0.34639999999999999"/>
    <n v="0.34470000000000001"/>
    <n v="0.34420000000000001"/>
    <n v="0.34370000000000001"/>
    <n v="0.34289999999999998"/>
    <n v="0.34300000000000003"/>
    <n v="0.33950000000000002"/>
    <n v="0.34350000000000003"/>
    <n v="0.3473"/>
    <n v="0.34689999999999999"/>
    <n v="0.34410000000000002"/>
    <n v="0.34649999999999997"/>
    <n v="0.3493"/>
    <n v="0.3478"/>
    <n v="0.34820000000000001"/>
    <n v="0.3488"/>
    <m/>
    <n v="0.32489857651245552"/>
    <n v="113.75"/>
    <n v="103.40909090909092"/>
    <n v="-5.3000000000000269E-3"/>
    <n v="0.19587217378454264"/>
    <n v="2.3100412119114348E-2"/>
    <n v="-3.8539789505565206E-2"/>
    <x v="1"/>
    <x v="29"/>
  </r>
  <r>
    <x v="0"/>
    <n v="-13.9"/>
    <n v="-7.8"/>
    <s v="P225/60R16"/>
    <x v="1"/>
    <s v="ZW008357"/>
    <n v="1171"/>
    <n v="35"/>
    <s v="APXOB2UU3823"/>
    <d v="2025-01-23T00:00:00"/>
    <n v="0.28520000000000001"/>
    <n v="0.28760000000000002"/>
    <n v="100"/>
    <n v="100"/>
    <n v="100"/>
    <n v="100"/>
    <n v="78.199999999998752"/>
    <s v=""/>
    <n v="775"/>
    <n v="100"/>
    <m/>
    <m/>
    <m/>
    <m/>
    <m/>
    <m/>
    <n v="0.29039999999999999"/>
    <n v="0.31730000000000003"/>
    <n v="0.3261"/>
    <n v="0.33710000000000001"/>
    <n v="0.33910000000000001"/>
    <n v="0.3352"/>
    <n v="0.33360000000000001"/>
    <n v="0.33929999999999999"/>
    <n v="0.33939999999999998"/>
    <n v="0.33910000000000001"/>
    <n v="0.33779999999999999"/>
    <n v="0.33550000000000002"/>
    <n v="0.3377"/>
    <n v="0.3327"/>
    <n v="0.3296"/>
    <n v="0.33029999999999998"/>
    <n v="0.32900000000000001"/>
    <n v="0.3276"/>
    <n v="0.3261"/>
    <n v="0.32519999999999999"/>
    <n v="0.32329999999999998"/>
    <n v="0.32219999999999999"/>
    <n v="0.3211"/>
    <n v="0.31879999999999997"/>
    <n v="0.31890000000000002"/>
    <n v="0.32179999999999997"/>
    <n v="0.3206"/>
    <n v="0.32269999999999999"/>
    <n v="0.3216"/>
    <n v="0.32069999999999999"/>
    <n v="0.31850000000000001"/>
    <n v="0.31950000000000001"/>
    <n v="0.31859999999999999"/>
    <n v="0.3175"/>
    <n v="0.31680000000000003"/>
    <n v="0.316"/>
    <n v="0.31530000000000002"/>
    <n v="0.31109999999999999"/>
    <n v="0.31030000000000002"/>
    <n v="0.30959999999999999"/>
    <n v="0.31209999999999999"/>
    <n v="0.31180000000000002"/>
    <n v="0.30890000000000001"/>
    <n v="0.30809999999999998"/>
    <n v="0.30730000000000002"/>
    <n v="0.30909999999999999"/>
    <n v="0.308"/>
    <n v="0.30680000000000002"/>
    <n v="0.30730000000000002"/>
    <n v="0.30630000000000002"/>
    <n v="0.30549999999999999"/>
    <n v="0.30370000000000003"/>
    <n v="0.30280000000000001"/>
    <n v="0.30430000000000001"/>
    <n v="0.30370000000000003"/>
    <n v="0.30299999999999999"/>
    <n v="0.3024"/>
    <n v="0.30180000000000001"/>
    <n v="0.30120000000000002"/>
    <n v="0.30049999999999999"/>
    <n v="0.2999"/>
    <n v="0.30059999999999998"/>
    <n v="0.29959999999999998"/>
    <n v="0.29880000000000001"/>
    <n v="0.29830000000000001"/>
    <n v="0.29780000000000001"/>
    <n v="0.29730000000000001"/>
    <n v="0.29759999999999998"/>
    <n v="0.29709999999999998"/>
    <n v="0.29670000000000002"/>
    <n v="0.29630000000000001"/>
    <n v="0.29580000000000001"/>
    <n v="0.2954"/>
    <n v="0.29499999999999998"/>
    <n v="0.29459999999999997"/>
    <n v="0.29430000000000001"/>
    <n v="0.29389999999999999"/>
    <n v="0.29089999999999999"/>
    <n v="0.2903"/>
    <n v="0.28989999999999999"/>
    <n v="0.28960000000000002"/>
    <n v="0.29170000000000001"/>
    <n v="0.29149999999999998"/>
    <n v="0.29120000000000001"/>
    <n v="0.29099999999999998"/>
    <n v="0.2908"/>
    <n v="0.29060000000000002"/>
    <n v="0.2903"/>
    <n v="0.29010000000000002"/>
    <n v="0.2898"/>
    <n v="0.28960000000000002"/>
    <n v="0.28939999999999999"/>
    <n v="0.28920000000000001"/>
    <n v="0.28899999999999998"/>
    <n v="0.28889999999999999"/>
    <n v="0.2888"/>
    <n v="0.28889999999999999"/>
    <n v="0.28889999999999999"/>
    <n v="0.28899999999999998"/>
    <n v="0.28910000000000002"/>
    <n v="0.28920000000000001"/>
    <n v="0.28839999999999999"/>
    <n v="0.29049999999999998"/>
    <n v="0.28820000000000001"/>
    <n v="0.2878"/>
    <n v="0.28760000000000002"/>
    <n v="0.2873"/>
    <n v="0.28710000000000002"/>
    <n v="0.2838"/>
    <n v="0.2833"/>
    <n v="0.28029999999999999"/>
    <n v="0.27989999999999998"/>
    <n v="0.27600000000000002"/>
    <n v="0.2757"/>
    <n v="0.2757"/>
    <n v="0.2762"/>
    <n v="0.27460000000000001"/>
    <n v="0.2742"/>
    <n v="0.27239999999999998"/>
    <n v="0.27039999999999997"/>
    <n v="0.27039999999999997"/>
    <n v="0.27050000000000002"/>
    <n v="0.27060000000000001"/>
    <n v="0.27079999999999999"/>
    <n v="0.27110000000000001"/>
    <n v="0.2717"/>
    <n v="0.27289999999999998"/>
    <n v="0.27289999999999998"/>
    <n v="0.27339999999999998"/>
    <n v="0.27450000000000002"/>
    <n v="0.27610000000000001"/>
    <n v="0.27639999999999998"/>
    <n v="0.27939999999999998"/>
    <n v="0.27950000000000003"/>
    <n v="0.27950000000000003"/>
    <n v="0.27960000000000002"/>
    <n v="0.27960000000000002"/>
    <n v="0.27800000000000002"/>
    <n v="0.27779999999999999"/>
    <n v="0.27789999999999998"/>
    <n v="0.27589999999999998"/>
    <n v="0.27579999999999999"/>
    <n v="0.2757"/>
    <n v="0.27600000000000002"/>
    <n v="0.27500000000000002"/>
    <n v="0.27479999999999999"/>
    <n v="0.27279999999999999"/>
    <n v="0.27129999999999999"/>
    <n v="0.27229999999999999"/>
    <n v="0.27360000000000001"/>
    <n v="0.27679999999999999"/>
    <n v="0.27710000000000001"/>
    <n v="0.27739999999999998"/>
    <n v="0.27789999999999998"/>
    <n v="0.2787"/>
    <n v="0.28149999999999997"/>
    <n v="0.28239999999999998"/>
    <n v="0.28370000000000001"/>
    <n v="0.2848"/>
    <n v="0.27989999999999998"/>
    <n v="0.28139999999999998"/>
    <n v="0.28189999999999998"/>
    <n v="0.28189999999999998"/>
    <n v="0.27989999999999998"/>
    <n v="0.2802"/>
    <n v="0.28050000000000003"/>
    <n v="0.27910000000000001"/>
    <n v="0.27960000000000002"/>
    <n v="0.27979999999999999"/>
    <n v="0.28029999999999999"/>
    <n v="0.28060000000000002"/>
    <n v="0.27650000000000002"/>
    <n v="0.27479999999999999"/>
    <n v="0.2752"/>
    <n v="0.2757"/>
    <n v="0.27639999999999998"/>
    <n v="0.27700000000000002"/>
    <n v="0.27779999999999999"/>
    <n v="0.27889999999999998"/>
    <n v="0.27829999999999999"/>
    <n v="0.27929999999999999"/>
    <n v="0.27989999999999998"/>
    <n v="0.2792"/>
    <n v="0.27810000000000001"/>
    <n v="0.2772"/>
    <n v="0.27679999999999999"/>
    <n v="0.27589999999999998"/>
    <n v="0.27529999999999999"/>
    <n v="0.27460000000000001"/>
    <n v="0.27389999999999998"/>
    <n v="0.2727"/>
    <n v="0.27210000000000001"/>
    <n v="0.27129999999999999"/>
    <n v="0.27100000000000002"/>
    <n v="0.27089999999999997"/>
    <n v="0.27050000000000002"/>
    <n v="0.27110000000000001"/>
    <n v="0.26960000000000001"/>
    <n v="0.26939999999999997"/>
    <n v="0.26939999999999997"/>
    <n v="0.27239999999999998"/>
    <n v="0.2732"/>
    <n v="0.27550000000000002"/>
    <n v="0.27679999999999999"/>
    <n v="0.27679999999999999"/>
    <n v="0.27629999999999999"/>
    <n v="0.27639999999999998"/>
    <n v="0.28110000000000002"/>
    <n v="0.28110000000000002"/>
    <n v="0.28120000000000001"/>
    <n v="0.28129999999999999"/>
    <n v="0.28129999999999999"/>
    <n v="0.28439999999999999"/>
    <n v="0.28399999999999997"/>
    <n v="0.2838"/>
    <n v="0.28349999999999997"/>
    <n v="0.28339999999999999"/>
    <n v="0.28129999999999999"/>
    <n v="0.28149999999999997"/>
    <n v="0.28170000000000001"/>
    <n v="0.28149999999999997"/>
    <n v="0.28149999999999997"/>
    <n v="0.28139999999999998"/>
    <n v="0.28129999999999999"/>
    <n v="0.2802"/>
    <n v="0.27939999999999998"/>
    <n v="0.27800000000000002"/>
    <n v="0.2772"/>
    <n v="0.2762"/>
    <n v="0.27560000000000001"/>
    <n v="0.27529999999999999"/>
    <n v="0.28029999999999999"/>
    <n v="0.2797"/>
    <n v="0.27929999999999999"/>
    <n v="0.27900000000000003"/>
    <n v="0.27760000000000001"/>
    <n v="0.27850000000000003"/>
    <n v="0.2747"/>
    <n v="0.27429999999999999"/>
    <n v="0.27379999999999999"/>
    <n v="0.27339999999999998"/>
    <n v="0.27329999999999999"/>
    <n v="0.2732"/>
    <n v="0.27300000000000002"/>
    <n v="0.27250000000000002"/>
    <n v="0.27210000000000001"/>
    <n v="0.27450000000000002"/>
    <n v="0.2752"/>
    <n v="0.27879999999999999"/>
    <n v="0.27950000000000003"/>
    <n v="0.2792"/>
    <n v="0.28060000000000002"/>
    <n v="0.28050000000000003"/>
    <n v="0.28070000000000001"/>
    <n v="0.28089999999999998"/>
    <n v="0.28120000000000001"/>
    <n v="0.28310000000000002"/>
    <n v="0.28310000000000002"/>
    <n v="0.28339999999999999"/>
    <n v="0.28370000000000001"/>
    <n v="0.28410000000000002"/>
    <n v="0.28789999999999999"/>
    <n v="0.28789999999999999"/>
    <n v="0.28789999999999999"/>
    <n v="0.28760000000000002"/>
    <n v="0.28870000000000001"/>
    <n v="0.28820000000000001"/>
    <n v="0.28739999999999999"/>
    <n v="0.28620000000000001"/>
    <n v="0.28539999999999999"/>
    <n v="0.28460000000000002"/>
    <n v="0.28489999999999999"/>
    <n v="0.28460000000000002"/>
    <n v="0.28439999999999999"/>
    <n v="0.28499999999999998"/>
    <n v="0.28410000000000002"/>
    <n v="0.28360000000000002"/>
    <n v="0.28339999999999999"/>
    <n v="0.28310000000000002"/>
    <n v="0.28299999999999997"/>
    <n v="0.28370000000000001"/>
    <n v="0.28149999999999997"/>
    <n v="0.28079999999999999"/>
    <n v="0.28170000000000001"/>
    <n v="0.28050000000000003"/>
    <n v="0.27729999999999999"/>
    <n v="0.27679999999999999"/>
    <n v="0.2782"/>
    <n v="0.27789999999999998"/>
    <n v="0.27789999999999998"/>
    <n v="0.2767"/>
    <n v="0.2762"/>
    <n v="0.27479999999999999"/>
    <n v="0.27450000000000002"/>
    <n v="0.27439999999999998"/>
    <n v="0.2742"/>
    <n v="0.27410000000000001"/>
    <n v="0.27410000000000001"/>
    <n v="0.27410000000000001"/>
    <n v="0.27460000000000001"/>
    <m/>
    <n v="0.28551779359430607"/>
    <n v="100"/>
    <n v="90.909090909090907"/>
    <n v="-2.4000000000000132E-3"/>
    <n v="1.0747894192404328E-2"/>
    <n v="-0.11291014505294814"/>
    <n v="9.7470767666497288E-2"/>
    <x v="1"/>
    <x v="30"/>
  </r>
  <r>
    <x v="0"/>
    <n v="-13.9"/>
    <n v="-7.8"/>
    <s v="205/55R16"/>
    <x v="7"/>
    <s v="6379205633"/>
    <n v="1093"/>
    <n v="42"/>
    <s v="16Y2X7YAA4024"/>
    <d v="2025-01-23T00:00:00"/>
    <n v="0.30030000000000001"/>
    <n v="0.30480000000000002"/>
    <n v="104"/>
    <n v="107"/>
    <n v="105"/>
    <n v="107"/>
    <n v="78.199999999998752"/>
    <s v=""/>
    <n v="31"/>
    <n v="105.75"/>
    <m/>
    <m/>
    <m/>
    <m/>
    <m/>
    <m/>
    <n v="0.2457"/>
    <n v="0.26690000000000003"/>
    <n v="0.27700000000000002"/>
    <n v="0.28189999999999998"/>
    <n v="0.28599999999999998"/>
    <n v="0.29759999999999998"/>
    <n v="0.30270000000000002"/>
    <n v="0.31769999999999998"/>
    <n v="0.315"/>
    <n v="0.31609999999999999"/>
    <n v="0.31569999999999998"/>
    <n v="0.31780000000000003"/>
    <n v="0.3206"/>
    <n v="0.32079999999999997"/>
    <n v="0.32190000000000002"/>
    <n v="0.3206"/>
    <n v="0.31969999999999998"/>
    <n v="0.31840000000000002"/>
    <n v="0.31690000000000002"/>
    <n v="0.31569999999999998"/>
    <n v="0.31740000000000002"/>
    <n v="0.31140000000000001"/>
    <n v="0.31"/>
    <n v="0.30969999999999998"/>
    <n v="0.314"/>
    <n v="0.31559999999999999"/>
    <n v="0.31090000000000001"/>
    <n v="0.31119999999999998"/>
    <n v="0.31059999999999999"/>
    <n v="0.31009999999999999"/>
    <n v="0.309"/>
    <n v="0.3085"/>
    <n v="0.31169999999999998"/>
    <n v="0.31240000000000001"/>
    <n v="0.31359999999999999"/>
    <n v="0.31609999999999999"/>
    <n v="0.317"/>
    <n v="0.31719999999999998"/>
    <n v="0.314"/>
    <n v="0.315"/>
    <n v="0.3196"/>
    <n v="0.31969999999999998"/>
    <n v="0.31940000000000002"/>
    <n v="0.32069999999999999"/>
    <n v="0.32090000000000002"/>
    <n v="0.3206"/>
    <n v="0.32029999999999997"/>
    <n v="0.31990000000000002"/>
    <n v="0.31950000000000001"/>
    <n v="0.317"/>
    <n v="0.318"/>
    <n v="0.31759999999999999"/>
    <n v="0.31719999999999998"/>
    <n v="0.31419999999999998"/>
    <n v="0.31309999999999999"/>
    <n v="0.31280000000000002"/>
    <n v="0.31190000000000001"/>
    <n v="0.31090000000000001"/>
    <n v="0.30980000000000002"/>
    <n v="0.31219999999999998"/>
    <n v="0.31169999999999998"/>
    <n v="0.31109999999999999"/>
    <n v="0.309"/>
    <n v="0.30780000000000002"/>
    <n v="0.30719999999999997"/>
    <n v="0.30719999999999997"/>
    <n v="0.30680000000000002"/>
    <n v="0.30620000000000003"/>
    <n v="0.30570000000000003"/>
    <n v="0.30909999999999999"/>
    <n v="0.30869999999999997"/>
    <n v="0.30830000000000002"/>
    <n v="0.30780000000000002"/>
    <n v="0.30730000000000002"/>
    <n v="0.30680000000000002"/>
    <n v="0.30620000000000003"/>
    <n v="0.30570000000000003"/>
    <n v="0.30399999999999999"/>
    <n v="0.30330000000000001"/>
    <n v="0.30259999999999998"/>
    <n v="0.30199999999999999"/>
    <n v="0.29809999999999998"/>
    <n v="0.29749999999999999"/>
    <n v="0.29699999999999999"/>
    <n v="0.29649999999999999"/>
    <n v="0.2959"/>
    <n v="0.2954"/>
    <n v="0.2949"/>
    <n v="0.2944"/>
    <n v="0.29399999999999998"/>
    <n v="0.29349999999999998"/>
    <n v="0.29310000000000003"/>
    <n v="0.29260000000000003"/>
    <n v="0.29220000000000002"/>
    <n v="0.2918"/>
    <n v="0.29139999999999999"/>
    <n v="0.29089999999999999"/>
    <n v="0.29060000000000002"/>
    <n v="0.29020000000000001"/>
    <n v="0.28989999999999999"/>
    <n v="0.28949999999999998"/>
    <n v="0.2893"/>
    <n v="0.2903"/>
    <n v="0.28649999999999998"/>
    <n v="0.2893"/>
    <n v="0.29020000000000001"/>
    <n v="0.28949999999999998"/>
    <n v="0.28920000000000001"/>
    <n v="0.28889999999999999"/>
    <n v="0.28860000000000002"/>
    <n v="0.28839999999999999"/>
    <n v="0.28710000000000002"/>
    <n v="0.29210000000000003"/>
    <n v="0.29360000000000003"/>
    <n v="0.29310000000000003"/>
    <n v="0.29199999999999998"/>
    <n v="0.28989999999999999"/>
    <n v="0.28999999999999998"/>
    <n v="0.28889999999999999"/>
    <n v="0.28949999999999998"/>
    <n v="0.28849999999999998"/>
    <n v="0.2883"/>
    <n v="0.28489999999999999"/>
    <n v="0.2843"/>
    <n v="0.28360000000000002"/>
    <n v="0.28370000000000001"/>
    <n v="0.28100000000000003"/>
    <n v="0.28079999999999999"/>
    <n v="0.28360000000000002"/>
    <n v="0.2833"/>
    <n v="0.28079999999999999"/>
    <n v="0.27889999999999998"/>
    <n v="0.27850000000000003"/>
    <n v="0.28310000000000002"/>
    <n v="0.28549999999999998"/>
    <n v="0.2878"/>
    <n v="0.28810000000000002"/>
    <n v="0.28839999999999999"/>
    <n v="0.29089999999999999"/>
    <n v="0.28960000000000002"/>
    <n v="0.29570000000000002"/>
    <n v="0.29520000000000002"/>
    <n v="0.29020000000000001"/>
    <n v="0.2908"/>
    <n v="0.29210000000000003"/>
    <n v="0.2903"/>
    <n v="0.29089999999999999"/>
    <n v="0.2913"/>
    <n v="0.29099999999999998"/>
    <n v="0.29049999999999998"/>
    <n v="0.28989999999999999"/>
    <n v="0.2913"/>
    <n v="0.28860000000000002"/>
    <n v="0.28789999999999999"/>
    <n v="0.2893"/>
    <n v="0.28920000000000001"/>
    <n v="0.28870000000000001"/>
    <n v="0.29620000000000002"/>
    <n v="0.29809999999999998"/>
    <n v="0.29749999999999999"/>
    <n v="0.29680000000000001"/>
    <n v="0.29609999999999997"/>
    <n v="0.2954"/>
    <n v="0.29459999999999997"/>
    <n v="0.29199999999999998"/>
    <n v="0.2913"/>
    <n v="0.28939999999999999"/>
    <n v="0.2893"/>
    <n v="0.28920000000000001"/>
    <n v="0.29010000000000002"/>
    <n v="0.29049999999999998"/>
    <n v="0.29249999999999998"/>
    <n v="0.29199999999999998"/>
    <n v="0.28970000000000001"/>
    <n v="0.28989999999999999"/>
    <n v="0.29089999999999999"/>
    <n v="0.29160000000000003"/>
    <n v="0.29160000000000003"/>
    <n v="0.29099999999999998"/>
    <n v="0.28910000000000002"/>
    <n v="0.28870000000000001"/>
    <n v="0.28849999999999998"/>
    <n v="0.28820000000000001"/>
    <n v="0.28799999999999998"/>
    <n v="0.28789999999999999"/>
    <n v="0.28770000000000001"/>
    <n v="0.29049999999999998"/>
    <n v="0.29010000000000002"/>
    <n v="0.28899999999999998"/>
    <n v="0.2893"/>
    <n v="0.29239999999999999"/>
    <n v="0.29249999999999998"/>
    <n v="0.29270000000000002"/>
    <n v="0.29260000000000003"/>
    <n v="0.29139999999999999"/>
    <n v="0.2918"/>
    <n v="0.29210000000000003"/>
    <n v="0.29239999999999999"/>
    <n v="0.29630000000000001"/>
    <n v="0.29749999999999999"/>
    <n v="0.29780000000000001"/>
    <n v="0.29799999999999999"/>
    <n v="0.30120000000000002"/>
    <n v="0.3044"/>
    <n v="0.30470000000000003"/>
    <n v="0.30430000000000001"/>
    <n v="0.30409999999999998"/>
    <n v="0.30420000000000003"/>
    <n v="0.30459999999999998"/>
    <n v="0.30180000000000001"/>
    <n v="0.30109999999999998"/>
    <n v="0.30059999999999998"/>
    <n v="0.30020000000000002"/>
    <n v="0.29980000000000001"/>
    <n v="0.29680000000000001"/>
    <n v="0.2964"/>
    <n v="0.29559999999999997"/>
    <n v="0.2949"/>
    <n v="0.29289999999999999"/>
    <n v="0.2928"/>
    <n v="0.29060000000000002"/>
    <n v="0.28960000000000002"/>
    <n v="0.2893"/>
    <n v="0.2893"/>
    <n v="0.2893"/>
    <n v="0.29060000000000002"/>
    <n v="0.29060000000000002"/>
    <n v="0.29049999999999998"/>
    <n v="0.28989999999999999"/>
    <n v="0.28920000000000001"/>
    <n v="0.28799999999999998"/>
    <n v="0.28739999999999999"/>
    <n v="0.28720000000000001"/>
    <n v="0.28710000000000002"/>
    <n v="0.28710000000000002"/>
    <n v="0.28720000000000001"/>
    <n v="0.29010000000000002"/>
    <n v="0.29070000000000001"/>
    <n v="0.29170000000000001"/>
    <n v="0.28970000000000001"/>
    <n v="0.29549999999999998"/>
    <n v="0.29630000000000001"/>
    <n v="0.29949999999999999"/>
    <n v="0.29899999999999999"/>
    <n v="0.29970000000000002"/>
    <n v="0.30109999999999998"/>
    <n v="0.30409999999999998"/>
    <n v="0.30549999999999999"/>
    <n v="0.30620000000000003"/>
    <n v="0.30630000000000002"/>
    <n v="0.30620000000000003"/>
    <n v="0.30599999999999999"/>
    <n v="0.30149999999999999"/>
    <n v="0.30220000000000002"/>
    <n v="0.30199999999999999"/>
    <n v="0.30249999999999999"/>
    <n v="0.3044"/>
    <n v="0.30499999999999999"/>
    <n v="0.30570000000000003"/>
    <n v="0.3054"/>
    <n v="0.30609999999999998"/>
    <n v="0.30630000000000002"/>
    <n v="0.30649999999999999"/>
    <n v="0.3054"/>
    <n v="0.30499999999999999"/>
    <n v="0.30459999999999998"/>
    <n v="0.30409999999999998"/>
    <n v="0.30380000000000001"/>
    <n v="0.30359999999999998"/>
    <n v="0.3034"/>
    <n v="0.30370000000000003"/>
    <n v="0.30330000000000001"/>
    <n v="0.30299999999999999"/>
    <n v="0.3014"/>
    <n v="0.30120000000000002"/>
    <n v="0.29859999999999998"/>
    <n v="0.29820000000000002"/>
    <n v="0.29799999999999999"/>
    <n v="0.29330000000000001"/>
    <n v="0.29339999999999999"/>
    <n v="0.29380000000000001"/>
    <n v="0.29920000000000002"/>
    <n v="0.29859999999999998"/>
    <n v="0.29809999999999998"/>
    <n v="0.29909999999999998"/>
    <n v="0.29899999999999999"/>
    <n v="0.29870000000000002"/>
    <n v="0.2979"/>
    <n v="0.2974"/>
    <n v="0.29099999999999998"/>
    <n v="0.30159999999999998"/>
    <n v="0.30509999999999998"/>
    <n v="0.30559999999999998"/>
    <n v="0.30590000000000001"/>
    <n v="0.30609999999999998"/>
    <n v="0.30399999999999999"/>
    <n v="0.3039"/>
    <n v="0.30380000000000001"/>
    <n v="0.3039"/>
    <n v="0.3024"/>
    <m/>
    <n v="0.29822419928825616"/>
    <n v="105.75"/>
    <n v="96.136363636363626"/>
    <n v="-4.500000000000004E-3"/>
    <n v="8.2853258460174384E-2"/>
    <n v="-3.6499908057415389E-2"/>
    <n v="2.1060530670964535E-2"/>
    <x v="1"/>
    <x v="31"/>
  </r>
  <r>
    <x v="0"/>
    <n v="-13.9"/>
    <n v="-7.8"/>
    <s v="LT245/75R16"/>
    <x v="8"/>
    <s v="42400691046"/>
    <n v="1502"/>
    <n v="45"/>
    <s v="KABMD39R0724"/>
    <d v="2025-01-23T00:00:00"/>
    <n v="0.25990000000000002"/>
    <n v="0.26450000000000001"/>
    <n v="90"/>
    <n v="93"/>
    <n v="91"/>
    <n v="94"/>
    <n v="78.199999999998752"/>
    <s v=""/>
    <n v="32"/>
    <n v="92"/>
    <m/>
    <m/>
    <m/>
    <m/>
    <m/>
    <m/>
    <n v="0.18509999999999999"/>
    <n v="0.22170000000000001"/>
    <n v="0.249"/>
    <n v="0.26769999999999999"/>
    <n v="0.27600000000000002"/>
    <n v="0.28299999999999997"/>
    <n v="0.28000000000000003"/>
    <n v="0.28189999999999998"/>
    <n v="0.28560000000000002"/>
    <n v="0.27750000000000002"/>
    <n v="0.28010000000000002"/>
    <n v="0.2823"/>
    <n v="0.28439999999999999"/>
    <n v="0.29060000000000002"/>
    <n v="0.2903"/>
    <n v="0.29020000000000001"/>
    <n v="0.28789999999999999"/>
    <n v="0.28789999999999999"/>
    <n v="0.2878"/>
    <n v="0.28839999999999999"/>
    <n v="0.28889999999999999"/>
    <n v="0.28920000000000001"/>
    <n v="0.29010000000000002"/>
    <n v="0.28949999999999998"/>
    <n v="0.29070000000000001"/>
    <n v="0.29189999999999999"/>
    <n v="0.29160000000000003"/>
    <n v="0.29060000000000002"/>
    <n v="0.28970000000000001"/>
    <n v="0.28910000000000002"/>
    <n v="0.28839999999999999"/>
    <n v="0.28770000000000001"/>
    <n v="0.28699999999999998"/>
    <n v="0.28620000000000001"/>
    <n v="0.28560000000000002"/>
    <n v="0.28499999999999998"/>
    <n v="0.28770000000000001"/>
    <n v="0.28760000000000002"/>
    <n v="0.28670000000000001"/>
    <n v="0.2843"/>
    <n v="0.28199999999999997"/>
    <n v="0.28060000000000002"/>
    <n v="0.2782"/>
    <n v="0.2777"/>
    <n v="0.2767"/>
    <n v="0.27639999999999998"/>
    <n v="0.27739999999999998"/>
    <n v="0.27750000000000002"/>
    <n v="0.27750000000000002"/>
    <n v="0.27700000000000002"/>
    <n v="0.27689999999999998"/>
    <n v="0.27379999999999999"/>
    <n v="0.27260000000000001"/>
    <n v="0.27160000000000001"/>
    <n v="0.2707"/>
    <n v="0.26989999999999997"/>
    <n v="0.26919999999999999"/>
    <n v="0.26750000000000002"/>
    <n v="0.26350000000000001"/>
    <n v="0.26290000000000002"/>
    <n v="0.2626"/>
    <n v="0.26240000000000002"/>
    <n v="0.26250000000000001"/>
    <n v="0.26419999999999999"/>
    <n v="0.26590000000000003"/>
    <n v="0.2651"/>
    <n v="0.26429999999999998"/>
    <n v="0.2601"/>
    <n v="0.25969999999999999"/>
    <n v="0.25919999999999999"/>
    <n v="0.25890000000000002"/>
    <n v="0.2586"/>
    <n v="0.25829999999999997"/>
    <n v="0.25800000000000001"/>
    <n v="0.25769999999999998"/>
    <n v="0.25740000000000002"/>
    <n v="0.25700000000000001"/>
    <n v="0.2555"/>
    <n v="0.255"/>
    <n v="0.25440000000000002"/>
    <n v="0.25380000000000003"/>
    <n v="0.25330000000000003"/>
    <n v="0.25319999999999998"/>
    <n v="0.2525"/>
    <n v="0.24929999999999999"/>
    <n v="0.24859999999999999"/>
    <n v="0.248"/>
    <n v="0.2475"/>
    <n v="0.2472"/>
    <n v="0.24629999999999999"/>
    <n v="0.24610000000000001"/>
    <n v="0.24329999999999999"/>
    <n v="0.2432"/>
    <n v="0.24210000000000001"/>
    <n v="0.24210000000000001"/>
    <n v="0.2422"/>
    <n v="0.24249999999999999"/>
    <n v="0.24299999999999999"/>
    <n v="0.24540000000000001"/>
    <n v="0.246"/>
    <n v="0.2465"/>
    <n v="0.24690000000000001"/>
    <n v="0.24709999999999999"/>
    <n v="0.24690000000000001"/>
    <n v="0.24640000000000001"/>
    <n v="0.24629999999999999"/>
    <n v="0.2467"/>
    <n v="0.24729999999999999"/>
    <n v="0.24779999999999999"/>
    <n v="0.24840000000000001"/>
    <n v="0.24909999999999999"/>
    <n v="0.24979999999999999"/>
    <n v="0.2505"/>
    <n v="0.25119999999999998"/>
    <n v="0.25180000000000002"/>
    <n v="0.25219999999999998"/>
    <n v="0.25190000000000001"/>
    <n v="0.25209999999999999"/>
    <n v="0.25219999999999998"/>
    <n v="0.25230000000000002"/>
    <n v="0.25230000000000002"/>
    <n v="0.25230000000000002"/>
    <n v="0.25259999999999999"/>
    <n v="0.25290000000000001"/>
    <n v="0.24929999999999999"/>
    <n v="0.24909999999999999"/>
    <n v="0.2487"/>
    <n v="0.2482"/>
    <n v="0.24790000000000001"/>
    <n v="0.24759999999999999"/>
    <n v="0.24740000000000001"/>
    <n v="0.2475"/>
    <n v="0.24729999999999999"/>
    <n v="0.251"/>
    <n v="0.25109999999999999"/>
    <n v="0.25090000000000001"/>
    <n v="0.25090000000000001"/>
    <n v="0.25080000000000002"/>
    <n v="0.25090000000000001"/>
    <n v="0.25109999999999999"/>
    <n v="0.25259999999999999"/>
    <n v="0.25290000000000001"/>
    <n v="0.25369999999999998"/>
    <n v="0.25369999999999998"/>
    <n v="0.25369999999999998"/>
    <n v="0.25359999999999999"/>
    <n v="0.25340000000000001"/>
    <n v="0.25319999999999998"/>
    <n v="0.25340000000000001"/>
    <n v="0.25359999999999999"/>
    <n v="0.25369999999999998"/>
    <n v="0.25380000000000003"/>
    <n v="0.25519999999999998"/>
    <n v="0.25540000000000002"/>
    <n v="0.25530000000000003"/>
    <n v="0.25679999999999997"/>
    <n v="0.25669999999999998"/>
    <n v="0.25629999999999997"/>
    <n v="0.25600000000000001"/>
    <n v="0.25569999999999998"/>
    <n v="0.2555"/>
    <n v="0.255"/>
    <n v="0.25430000000000003"/>
    <n v="0.25390000000000001"/>
    <n v="0.25390000000000001"/>
    <n v="0.25090000000000001"/>
    <n v="0.25040000000000001"/>
    <n v="0.25"/>
    <n v="0.24909999999999999"/>
    <n v="0.24809999999999999"/>
    <n v="0.24790000000000001"/>
    <n v="0.24779999999999999"/>
    <n v="0.248"/>
    <n v="0.24809999999999999"/>
    <n v="0.24879999999999999"/>
    <n v="0.25"/>
    <n v="0.25"/>
    <n v="0.2495"/>
    <n v="0.249"/>
    <n v="0.2472"/>
    <n v="0.24690000000000001"/>
    <n v="0.24709999999999999"/>
    <n v="0.24740000000000001"/>
    <n v="0.24640000000000001"/>
    <n v="0.24610000000000001"/>
    <n v="0.2457"/>
    <n v="0.2452"/>
    <n v="0.245"/>
    <n v="0.24490000000000001"/>
    <n v="0.245"/>
    <n v="0.2452"/>
    <n v="0.24540000000000001"/>
    <n v="0.24560000000000001"/>
    <n v="0.24590000000000001"/>
    <n v="0.2452"/>
    <n v="0.24479999999999999"/>
    <n v="0.245"/>
    <n v="0.24540000000000001"/>
    <n v="0.247"/>
    <n v="0.24809999999999999"/>
    <n v="0.249"/>
    <n v="0.24929999999999999"/>
    <n v="0.25059999999999999"/>
    <n v="0.25030000000000002"/>
    <n v="0.25109999999999999"/>
    <n v="0.25480000000000003"/>
    <n v="0.25540000000000002"/>
    <n v="0.25629999999999997"/>
    <n v="0.25779999999999997"/>
    <n v="0.2616"/>
    <n v="0.26150000000000001"/>
    <n v="0.2616"/>
    <n v="0.26190000000000002"/>
    <n v="0.26200000000000001"/>
    <n v="0.26269999999999999"/>
    <n v="0.26229999999999998"/>
    <n v="0.26269999999999999"/>
    <n v="0.26329999999999998"/>
    <n v="0.26340000000000002"/>
    <n v="0.26329999999999998"/>
    <n v="0.26329999999999998"/>
    <n v="0.26300000000000001"/>
    <n v="0.26279999999999998"/>
    <n v="0.26269999999999999"/>
    <n v="0.26090000000000002"/>
    <n v="0.2596"/>
    <n v="0.25900000000000001"/>
    <n v="0.25879999999999997"/>
    <n v="0.25890000000000002"/>
    <n v="0.25900000000000001"/>
    <n v="0.2591"/>
    <n v="0.25919999999999999"/>
    <n v="0.25929999999999997"/>
    <n v="0.25969999999999999"/>
    <n v="0.26019999999999999"/>
    <n v="0.26019999999999999"/>
    <n v="0.26169999999999999"/>
    <n v="0.26079999999999998"/>
    <n v="0.25969999999999999"/>
    <n v="0.25790000000000002"/>
    <n v="0.25540000000000002"/>
    <n v="0.25369999999999998"/>
    <n v="0.25059999999999999"/>
    <n v="0.2492"/>
    <n v="0.2482"/>
    <n v="0.2475"/>
    <n v="0.24709999999999999"/>
    <n v="0.24690000000000001"/>
    <n v="0.2467"/>
    <n v="0.24660000000000001"/>
    <n v="0.24640000000000001"/>
    <n v="0.2447"/>
    <n v="0.249"/>
    <n v="0.2485"/>
    <n v="0.24829999999999999"/>
    <n v="0.24859999999999999"/>
    <n v="0.25069999999999998"/>
    <n v="0.25140000000000001"/>
    <n v="0.252"/>
    <n v="0.25240000000000001"/>
    <n v="0.25290000000000001"/>
    <n v="0.25380000000000003"/>
    <n v="0.25409999999999999"/>
    <n v="0.25380000000000003"/>
    <n v="0.25380000000000003"/>
    <n v="0.25430000000000003"/>
    <n v="0.25490000000000002"/>
    <n v="0.25519999999999998"/>
    <n v="0.25679999999999997"/>
    <n v="0.25679999999999997"/>
    <n v="0.25390000000000001"/>
    <n v="0.25580000000000003"/>
    <n v="0.25609999999999999"/>
    <n v="0.25590000000000002"/>
    <n v="0.25559999999999999"/>
    <n v="0.25530000000000003"/>
    <n v="0.25509999999999999"/>
    <n v="0.25519999999999998"/>
    <n v="0.25480000000000003"/>
    <n v="0.25440000000000002"/>
    <n v="0.25419999999999998"/>
    <n v="0.254"/>
    <n v="0.25359999999999999"/>
    <n v="0.2535"/>
    <n v="0.25369999999999998"/>
    <n v="0.25280000000000002"/>
    <n v="0.25219999999999998"/>
    <n v="0.25269999999999998"/>
    <n v="0.25259999999999999"/>
    <n v="0.25330000000000003"/>
    <n v="0.25230000000000002"/>
    <n v="0.25240000000000001"/>
    <n v="0.25040000000000001"/>
    <n v="0.24990000000000001"/>
    <n v="0.24929999999999999"/>
    <n v="0.24890000000000001"/>
    <n v="0.24859999999999999"/>
    <n v="0.24829999999999999"/>
    <n v="0.24809999999999999"/>
    <n v="0.2477"/>
    <m/>
    <n v="0.25673345195729541"/>
    <n v="92"/>
    <n v="83.636363636363626"/>
    <n v="-4.599999999999993E-3"/>
    <n v="2.2361903354514549E-2"/>
    <n v="-7.474807731830517E-2"/>
    <n v="5.9308699931854315E-2"/>
    <x v="1"/>
    <x v="32"/>
  </r>
  <r>
    <x v="0"/>
    <n v="-13.9"/>
    <n v="-7.8"/>
    <s v="P225/60R16"/>
    <x v="1"/>
    <s v="ZW008357"/>
    <n v="1171"/>
    <n v="35"/>
    <s v="APXOB2UU3823"/>
    <d v="2025-01-23T00:00:00"/>
    <n v="0.27479999999999999"/>
    <n v="0.2787"/>
    <n v="100"/>
    <n v="100"/>
    <n v="100"/>
    <n v="100"/>
    <n v="78.199999999998752"/>
    <s v=""/>
    <n v="787"/>
    <n v="100"/>
    <m/>
    <m/>
    <m/>
    <m/>
    <m/>
    <m/>
    <n v="0.30690000000000001"/>
    <n v="0.32590000000000002"/>
    <n v="0.32829999999999998"/>
    <n v="0.33139999999999997"/>
    <n v="0.33360000000000001"/>
    <n v="0.33889999999999998"/>
    <n v="0.34539999999999998"/>
    <n v="0.34339999999999998"/>
    <n v="0.34449999999999997"/>
    <n v="0.34189999999999998"/>
    <n v="0.34179999999999999"/>
    <n v="0.34029999999999999"/>
    <n v="0.33800000000000002"/>
    <n v="0.33629999999999999"/>
    <n v="0.33289999999999997"/>
    <n v="0.33129999999999998"/>
    <n v="0.32850000000000001"/>
    <n v="0.3271"/>
    <n v="0.32519999999999999"/>
    <n v="0.3256"/>
    <n v="0.3221"/>
    <n v="0.32069999999999999"/>
    <n v="0.31929999999999997"/>
    <n v="0.3201"/>
    <n v="0.31769999999999998"/>
    <n v="0.31440000000000001"/>
    <n v="0.31319999999999998"/>
    <n v="0.312"/>
    <n v="0.31090000000000001"/>
    <n v="0.30980000000000002"/>
    <n v="0.31119999999999998"/>
    <n v="0.31"/>
    <n v="0.30709999999999998"/>
    <n v="0.30599999999999999"/>
    <n v="0.30249999999999999"/>
    <n v="0.29920000000000002"/>
    <n v="0.2959"/>
    <n v="0.2959"/>
    <n v="0.2954"/>
    <n v="0.29480000000000001"/>
    <n v="0.29430000000000001"/>
    <n v="0.29380000000000001"/>
    <n v="0.29330000000000001"/>
    <n v="0.2928"/>
    <n v="0.29110000000000003"/>
    <n v="0.29089999999999999"/>
    <n v="0.29049999999999998"/>
    <n v="0.29170000000000001"/>
    <n v="0.29110000000000003"/>
    <n v="0.28820000000000001"/>
    <n v="0.2873"/>
    <n v="0.2868"/>
    <n v="0.28620000000000001"/>
    <n v="0.28570000000000001"/>
    <n v="0.28520000000000001"/>
    <n v="0.2838"/>
    <n v="0.28299999999999997"/>
    <n v="0.28220000000000001"/>
    <n v="0.28339999999999999"/>
    <n v="0.28199999999999997"/>
    <n v="0.28139999999999998"/>
    <n v="0.27529999999999999"/>
    <n v="0.27429999999999999"/>
    <n v="0.2737"/>
    <n v="0.27310000000000001"/>
    <n v="0.27260000000000001"/>
    <n v="0.27210000000000001"/>
    <n v="0.27160000000000001"/>
    <n v="0.2712"/>
    <n v="0.27079999999999999"/>
    <n v="0.27039999999999997"/>
    <n v="0.27"/>
    <n v="0.2697"/>
    <n v="0.26939999999999997"/>
    <n v="0.26910000000000001"/>
    <n v="0.26889999999999997"/>
    <n v="0.26860000000000001"/>
    <n v="0.27"/>
    <n v="0.26979999999999998"/>
    <n v="0.27210000000000001"/>
    <n v="0.2712"/>
    <n v="0.2707"/>
    <n v="0.27029999999999998"/>
    <n v="0.27"/>
    <n v="0.26960000000000001"/>
    <n v="0.26929999999999998"/>
    <n v="0.26900000000000002"/>
    <n v="0.26879999999999998"/>
    <n v="0.26850000000000002"/>
    <n v="0.26829999999999998"/>
    <n v="0.2681"/>
    <n v="0.26800000000000002"/>
    <n v="0.26779999999999998"/>
    <n v="0.26769999999999999"/>
    <n v="0.2676"/>
    <n v="0.26750000000000002"/>
    <n v="0.2676"/>
    <n v="0.26779999999999998"/>
    <n v="0.26819999999999999"/>
    <n v="0.26889999999999997"/>
    <n v="0.27"/>
    <n v="0.2681"/>
    <n v="0.27529999999999999"/>
    <n v="0.2717"/>
    <n v="0.27160000000000001"/>
    <n v="0.2717"/>
    <n v="0.27289999999999998"/>
    <n v="0.27300000000000002"/>
    <n v="0.2727"/>
    <n v="0.2742"/>
    <n v="0.2742"/>
    <n v="0.27310000000000001"/>
    <n v="0.27110000000000001"/>
    <n v="0.27079999999999999"/>
    <n v="0.2722"/>
    <n v="0.27360000000000001"/>
    <n v="0.27079999999999999"/>
    <n v="0.27050000000000002"/>
    <n v="0.27029999999999998"/>
    <n v="0.27"/>
    <n v="0.27289999999999998"/>
    <n v="0.27279999999999999"/>
    <n v="0.27260000000000001"/>
    <n v="0.26929999999999998"/>
    <n v="0.26550000000000001"/>
    <n v="0.26550000000000001"/>
    <n v="0.26319999999999999"/>
    <n v="0.26419999999999999"/>
    <n v="0.26340000000000002"/>
    <n v="0.26319999999999999"/>
    <n v="0.26319999999999999"/>
    <n v="0.26569999999999999"/>
    <n v="0.26640000000000003"/>
    <n v="0.2697"/>
    <n v="0.26700000000000002"/>
    <n v="0.26669999999999999"/>
    <n v="0.25659999999999999"/>
    <n v="0.25629999999999997"/>
    <n v="0.2576"/>
    <n v="0.26079999999999998"/>
    <n v="0.26100000000000001"/>
    <n v="0.26119999999999999"/>
    <n v="0.26129999999999998"/>
    <n v="0.26129999999999998"/>
    <n v="0.26140000000000002"/>
    <n v="0.26169999999999999"/>
    <n v="0.2606"/>
    <n v="0.26090000000000002"/>
    <n v="0.26300000000000001"/>
    <n v="0.2631"/>
    <n v="0.26329999999999998"/>
    <n v="0.26369999999999999"/>
    <n v="0.26450000000000001"/>
    <n v="0.26679999999999998"/>
    <n v="0.26939999999999997"/>
    <n v="0.27639999999999998"/>
    <n v="0.27850000000000003"/>
    <n v="0.27760000000000001"/>
    <n v="0.27779999999999999"/>
    <n v="0.27889999999999998"/>
    <n v="0.28239999999999998"/>
    <n v="0.28370000000000001"/>
    <n v="0.28370000000000001"/>
    <n v="0.28370000000000001"/>
    <n v="0.28349999999999997"/>
    <n v="0.28320000000000001"/>
    <n v="0.28289999999999998"/>
    <n v="0.28270000000000001"/>
    <n v="0.28249999999999997"/>
    <n v="0.2823"/>
    <n v="0.28199999999999997"/>
    <n v="0.27829999999999999"/>
    <n v="0.27779999999999999"/>
    <n v="0.27750000000000002"/>
    <n v="0.27729999999999999"/>
    <n v="0.27810000000000001"/>
    <n v="0.27779999999999999"/>
    <n v="0.27689999999999998"/>
    <n v="0.2767"/>
    <n v="0.2772"/>
    <n v="0.28000000000000003"/>
    <n v="0.27950000000000003"/>
    <n v="0.27439999999999998"/>
    <n v="0.27379999999999999"/>
    <n v="0.2732"/>
    <n v="0.27289999999999998"/>
    <n v="0.27429999999999999"/>
    <n v="0.27310000000000001"/>
    <n v="0.27210000000000001"/>
    <n v="0.27079999999999999"/>
    <n v="0.2702"/>
    <n v="0.27"/>
    <n v="0.2707"/>
    <n v="0.27050000000000002"/>
    <n v="0.27060000000000001"/>
    <n v="0.2707"/>
    <n v="0.27100000000000002"/>
    <n v="0.27139999999999997"/>
    <n v="0.27139999999999997"/>
    <n v="0.27239999999999998"/>
    <n v="0.27260000000000001"/>
    <n v="0.27279999999999999"/>
    <n v="0.27300000000000002"/>
    <n v="0.27310000000000001"/>
    <n v="0.2732"/>
    <n v="0.2707"/>
    <n v="0.26879999999999998"/>
    <n v="0.26910000000000001"/>
    <n v="0.26840000000000003"/>
    <n v="0.26779999999999998"/>
    <n v="0.26729999999999998"/>
    <n v="0.26889999999999997"/>
    <n v="0.26879999999999998"/>
    <n v="0.26869999999999999"/>
    <n v="0.26879999999999998"/>
    <n v="0.27110000000000001"/>
    <n v="0.2712"/>
    <n v="0.26769999999999999"/>
    <n v="0.26750000000000002"/>
    <n v="0.26790000000000003"/>
    <n v="0.26829999999999998"/>
    <n v="0.26879999999999998"/>
    <n v="0.26919999999999999"/>
    <n v="0.2697"/>
    <n v="0.2702"/>
    <n v="0.2707"/>
    <n v="0.27250000000000002"/>
    <n v="0.27310000000000001"/>
    <n v="0.27379999999999999"/>
    <n v="0.2782"/>
    <n v="0.2777"/>
    <n v="0.27989999999999998"/>
    <n v="0.28470000000000001"/>
    <n v="0.28520000000000001"/>
    <n v="0.2868"/>
    <n v="0.28760000000000002"/>
    <n v="0.28810000000000002"/>
    <n v="0.28860000000000002"/>
    <n v="0.28889999999999999"/>
    <n v="0.28899999999999998"/>
    <n v="0.28899999999999998"/>
    <n v="0.28860000000000002"/>
    <n v="0.28820000000000001"/>
    <n v="0.28770000000000001"/>
    <n v="0.28620000000000001"/>
    <n v="0.28560000000000002"/>
    <n v="0.28449999999999998"/>
    <n v="0.28220000000000001"/>
    <n v="0.28160000000000002"/>
    <n v="0.28120000000000001"/>
    <n v="0.28610000000000002"/>
    <n v="0.2858"/>
    <n v="0.28510000000000002"/>
    <n v="0.28460000000000002"/>
    <n v="0.28399999999999997"/>
    <n v="0.28339999999999999"/>
    <n v="0.28289999999999998"/>
    <n v="0.28220000000000001"/>
    <n v="0.28160000000000002"/>
    <n v="0.28039999999999998"/>
    <n v="0.27889999999999998"/>
    <n v="0.27839999999999998"/>
    <n v="0.27850000000000003"/>
    <n v="0.27860000000000001"/>
    <n v="0.27850000000000003"/>
    <n v="0.27850000000000003"/>
    <n v="0.2823"/>
    <n v="0.28070000000000001"/>
    <n v="0.28100000000000003"/>
    <n v="0.27910000000000001"/>
    <n v="0.27939999999999998"/>
    <n v="0.27939999999999998"/>
    <n v="0.27900000000000003"/>
    <n v="0.28010000000000002"/>
    <n v="0.27960000000000002"/>
    <n v="0.2792"/>
    <n v="0.27829999999999999"/>
    <n v="0.27760000000000001"/>
    <n v="0.2772"/>
    <n v="0.27689999999999998"/>
    <n v="0.27879999999999999"/>
    <n v="0.27829999999999999"/>
    <n v="0.27779999999999999"/>
    <n v="0.27729999999999999"/>
    <n v="0.27700000000000002"/>
    <n v="0.2767"/>
    <n v="0.27710000000000001"/>
    <n v="0.27700000000000002"/>
    <n v="0.27750000000000002"/>
    <n v="0.27939999999999998"/>
    <n v="0.28589999999999999"/>
    <n v="0.28989999999999999"/>
    <n v="0.29010000000000002"/>
    <n v="0.28999999999999998"/>
    <n v="0.28970000000000001"/>
    <n v="0.28920000000000001"/>
    <n v="0.28849999999999998"/>
    <n v="0.28739999999999999"/>
    <n v="0.2873"/>
    <n v="0.28739999999999999"/>
    <m/>
    <n v="0.27798896797153033"/>
    <n v="100"/>
    <n v="90.909090909090907"/>
    <n v="-3.9000000000000146E-3"/>
    <n v="8.4615930249741442E-2"/>
    <n v="-2.853697714415511E-2"/>
    <n v="1.3097599757704255E-2"/>
    <x v="1"/>
    <x v="33"/>
  </r>
  <r>
    <x v="0"/>
    <n v="-13.9"/>
    <n v="-7.8"/>
    <s v="225/45R17"/>
    <x v="9"/>
    <s v="01912981"/>
    <n v="1093"/>
    <n v="42"/>
    <s v="1N48A0A5X3424"/>
    <d v="2025-01-23T00:00:00"/>
    <n v="0.3261"/>
    <n v="0.33110000000000001"/>
    <n v="113"/>
    <n v="116"/>
    <n v="114"/>
    <n v="117"/>
    <n v="78.199999999998752"/>
    <s v=""/>
    <n v="306"/>
    <n v="115"/>
    <m/>
    <m/>
    <m/>
    <m/>
    <m/>
    <m/>
    <n v="0.21940000000000001"/>
    <n v="0.26529999999999998"/>
    <n v="0.28570000000000001"/>
    <n v="0.29459999999999997"/>
    <n v="0.3014"/>
    <n v="0.30759999999999998"/>
    <n v="0.31330000000000002"/>
    <n v="0.32050000000000001"/>
    <n v="0.31830000000000003"/>
    <n v="0.31900000000000001"/>
    <n v="0.32490000000000002"/>
    <n v="0.32700000000000001"/>
    <n v="0.32529999999999998"/>
    <n v="0.32569999999999999"/>
    <n v="0.3281"/>
    <n v="0.33069999999999999"/>
    <n v="0.33019999999999999"/>
    <n v="0.33050000000000002"/>
    <n v="0.33200000000000002"/>
    <n v="0.33300000000000002"/>
    <n v="0.3352"/>
    <n v="0.33550000000000002"/>
    <n v="0.33439999999999998"/>
    <n v="0.33739999999999998"/>
    <n v="0.33889999999999998"/>
    <n v="0.34379999999999999"/>
    <n v="0.34649999999999997"/>
    <n v="0.34639999999999999"/>
    <n v="0.34620000000000001"/>
    <n v="0.34620000000000001"/>
    <n v="0.34499999999999997"/>
    <n v="0.3448"/>
    <n v="0.34770000000000001"/>
    <n v="0.34620000000000001"/>
    <n v="0.34610000000000002"/>
    <n v="0.34660000000000002"/>
    <n v="0.34399999999999997"/>
    <n v="0.3417"/>
    <n v="0.34050000000000002"/>
    <n v="0.33560000000000001"/>
    <n v="0.33479999999999999"/>
    <n v="0.33119999999999999"/>
    <n v="0.33169999999999999"/>
    <n v="0.3306"/>
    <n v="0.32840000000000003"/>
    <n v="0.32800000000000001"/>
    <n v="0.32869999999999999"/>
    <n v="0.3296"/>
    <n v="0.32429999999999998"/>
    <n v="0.32369999999999999"/>
    <n v="0.3226"/>
    <n v="0.3221"/>
    <n v="0.32200000000000001"/>
    <n v="0.3216"/>
    <n v="0.32369999999999999"/>
    <n v="0.32529999999999998"/>
    <n v="0.32550000000000001"/>
    <n v="0.32750000000000001"/>
    <n v="0.33050000000000002"/>
    <n v="0.33029999999999998"/>
    <n v="0.33119999999999999"/>
    <n v="0.33460000000000001"/>
    <n v="0.33450000000000002"/>
    <n v="0.33189999999999997"/>
    <n v="0.33589999999999998"/>
    <n v="0.3357"/>
    <n v="0.3367"/>
    <n v="0.33360000000000001"/>
    <n v="0.33339999999999997"/>
    <n v="0.33450000000000002"/>
    <n v="0.33429999999999999"/>
    <n v="0.33639999999999998"/>
    <n v="0.33739999999999998"/>
    <n v="0.33829999999999999"/>
    <n v="0.3377"/>
    <n v="0.33710000000000001"/>
    <n v="0.33710000000000001"/>
    <n v="0.3367"/>
    <n v="0.33600000000000002"/>
    <n v="0.33529999999999999"/>
    <n v="0.33460000000000001"/>
    <n v="0.33389999999999997"/>
    <n v="0.3332"/>
    <n v="0.33250000000000002"/>
    <n v="0.3301"/>
    <n v="0.33350000000000002"/>
    <n v="0.33300000000000002"/>
    <n v="0.33260000000000001"/>
    <n v="0.3322"/>
    <n v="0.33189999999999997"/>
    <n v="0.33150000000000002"/>
    <n v="0.32800000000000001"/>
    <n v="0.32750000000000001"/>
    <n v="0.32690000000000002"/>
    <n v="0.32619999999999999"/>
    <n v="0.3256"/>
    <n v="0.32479999999999998"/>
    <n v="0.32400000000000001"/>
    <n v="0.32319999999999999"/>
    <n v="0.32240000000000002"/>
    <n v="0.32150000000000001"/>
    <n v="0.3206"/>
    <n v="0.318"/>
    <n v="0.31709999999999999"/>
    <n v="0.3135"/>
    <n v="0.31259999999999999"/>
    <n v="0.30919999999999997"/>
    <n v="0.30840000000000001"/>
    <n v="0.3075"/>
    <n v="0.30840000000000001"/>
    <n v="0.30869999999999997"/>
    <n v="0.30830000000000002"/>
    <n v="0.30819999999999997"/>
    <n v="0.31040000000000001"/>
    <n v="0.30909999999999999"/>
    <n v="0.309"/>
    <n v="0.30890000000000001"/>
    <n v="0.30669999999999997"/>
    <n v="0.30690000000000001"/>
    <n v="0.30690000000000001"/>
    <n v="0.30940000000000001"/>
    <n v="0.30959999999999999"/>
    <n v="0.30990000000000001"/>
    <n v="0.31209999999999999"/>
    <n v="0.31230000000000002"/>
    <n v="0.31259999999999999"/>
    <n v="0.31109999999999999"/>
    <n v="0.31290000000000001"/>
    <n v="0.3196"/>
    <n v="0.3211"/>
    <n v="0.32100000000000001"/>
    <n v="0.32100000000000001"/>
    <n v="0.32079999999999997"/>
    <n v="0.32040000000000002"/>
    <n v="0.318"/>
    <n v="0.31830000000000003"/>
    <n v="0.318"/>
    <n v="0.31869999999999998"/>
    <n v="0.32140000000000002"/>
    <n v="0.32029999999999997"/>
    <n v="0.32"/>
    <n v="0.31990000000000002"/>
    <n v="0.31230000000000002"/>
    <n v="0.30880000000000002"/>
    <n v="0.30830000000000002"/>
    <n v="0.30590000000000001"/>
    <n v="0.30559999999999998"/>
    <n v="0.30690000000000001"/>
    <n v="0.31119999999999998"/>
    <n v="0.31080000000000002"/>
    <n v="0.31040000000000001"/>
    <n v="0.307"/>
    <n v="0.30809999999999998"/>
    <n v="0.30780000000000002"/>
    <n v="0.30740000000000001"/>
    <n v="0.30709999999999998"/>
    <n v="0.30669999999999997"/>
    <n v="0.3049"/>
    <n v="0.30209999999999998"/>
    <n v="0.3019"/>
    <n v="0.3004"/>
    <n v="0.30370000000000003"/>
    <n v="0.30740000000000001"/>
    <n v="0.30759999999999998"/>
    <n v="0.30769999999999997"/>
    <n v="0.30769999999999997"/>
    <n v="0.30730000000000002"/>
    <n v="0.30769999999999997"/>
    <n v="0.31330000000000002"/>
    <n v="0.31709999999999999"/>
    <n v="0.31780000000000003"/>
    <n v="0.31869999999999998"/>
    <n v="0.31659999999999999"/>
    <n v="0.31730000000000003"/>
    <n v="0.31830000000000003"/>
    <n v="0.31969999999999998"/>
    <n v="0.32190000000000002"/>
    <n v="0.32279999999999998"/>
    <n v="0.3266"/>
    <n v="0.32679999999999998"/>
    <n v="0.32700000000000001"/>
    <n v="0.32719999999999999"/>
    <n v="0.32729999999999998"/>
    <n v="0.33139999999999997"/>
    <n v="0.33150000000000002"/>
    <n v="0.33210000000000001"/>
    <n v="0.33189999999999997"/>
    <n v="0.33179999999999998"/>
    <n v="0.33069999999999999"/>
    <n v="0.32950000000000002"/>
    <n v="0.32850000000000001"/>
    <n v="0.3271"/>
    <n v="0.32419999999999999"/>
    <n v="0.32290000000000002"/>
    <n v="0.32169999999999999"/>
    <n v="0.32069999999999999"/>
    <n v="0.31919999999999998"/>
    <n v="0.31790000000000002"/>
    <n v="0.31719999999999998"/>
    <n v="0.31359999999999999"/>
    <n v="0.3125"/>
    <n v="0.30620000000000003"/>
    <n v="0.30149999999999999"/>
    <n v="0.30120000000000002"/>
    <n v="0.3024"/>
    <n v="0.30249999999999999"/>
    <n v="0.3029"/>
    <n v="0.30330000000000001"/>
    <n v="0.30580000000000002"/>
    <n v="0.30409999999999998"/>
    <n v="0.30499999999999999"/>
    <n v="0.30649999999999999"/>
    <n v="0.30780000000000002"/>
    <n v="0.31330000000000002"/>
    <n v="0.31730000000000003"/>
    <n v="0.31869999999999998"/>
    <n v="0.32040000000000002"/>
    <n v="0.32100000000000001"/>
    <n v="0.32169999999999999"/>
    <n v="0.32229999999999998"/>
    <n v="0.32300000000000001"/>
    <n v="0.32590000000000002"/>
    <n v="0.3271"/>
    <n v="0.32840000000000003"/>
    <n v="0.33150000000000002"/>
    <n v="0.33289999999999997"/>
    <n v="0.33650000000000002"/>
    <n v="0.3387"/>
    <n v="0.33900000000000002"/>
    <n v="0.33939999999999998"/>
    <n v="0.33950000000000002"/>
    <n v="0.3367"/>
    <n v="0.33539999999999998"/>
    <n v="0.33169999999999999"/>
    <n v="0.33139999999999997"/>
    <n v="0.3306"/>
    <n v="0.32990000000000003"/>
    <n v="0.32800000000000001"/>
    <n v="0.32700000000000001"/>
    <n v="0.3261"/>
    <n v="0.32490000000000002"/>
    <n v="0.32350000000000001"/>
    <n v="0.32200000000000001"/>
    <n v="0.32040000000000002"/>
    <n v="0.31879999999999997"/>
    <n v="0.31740000000000002"/>
    <n v="0.31540000000000001"/>
    <n v="0.31380000000000002"/>
    <n v="0.31719999999999998"/>
    <n v="0.31830000000000003"/>
    <n v="0.31879999999999997"/>
    <n v="0.31909999999999999"/>
    <n v="0.31990000000000002"/>
    <n v="0.32100000000000001"/>
    <n v="0.33450000000000002"/>
    <n v="0.33729999999999999"/>
    <n v="0.34010000000000001"/>
    <n v="0.34350000000000003"/>
    <n v="0.34470000000000001"/>
    <n v="0.3458"/>
    <n v="0.3468"/>
    <n v="0.34689999999999999"/>
    <n v="0.34620000000000001"/>
    <n v="0.34660000000000002"/>
    <n v="0.35160000000000002"/>
    <n v="0.35220000000000001"/>
    <n v="0.35630000000000001"/>
    <n v="0.35580000000000001"/>
    <n v="0.35439999999999999"/>
    <n v="0.35320000000000001"/>
    <n v="0.35210000000000002"/>
    <n v="0.34860000000000002"/>
    <n v="0.3427"/>
    <n v="0.34110000000000001"/>
    <n v="0.33989999999999998"/>
    <n v="0.33889999999999998"/>
    <n v="0.33800000000000002"/>
    <n v="0.34089999999999998"/>
    <n v="0.33839999999999998"/>
    <n v="0.33729999999999999"/>
    <n v="0.3362"/>
    <n v="0.33679999999999999"/>
    <n v="0.33850000000000002"/>
    <n v="0.33710000000000001"/>
    <n v="0.33750000000000002"/>
    <n v="0.33760000000000001"/>
    <n v="0.33750000000000002"/>
    <n v="0.33810000000000001"/>
    <n v="0.34210000000000002"/>
    <n v="0.34229999999999999"/>
    <n v="0.34399999999999997"/>
    <n v="0.34370000000000001"/>
    <n v="0.34339999999999998"/>
    <n v="0.34310000000000002"/>
    <n v="0.34420000000000001"/>
    <n v="0.34710000000000002"/>
    <n v="0.34739999999999999"/>
    <n v="0.34789999999999999"/>
    <n v="0.34810000000000002"/>
    <n v="0.34739999999999999"/>
    <m/>
    <n v="0.32619359430604983"/>
    <n v="115"/>
    <n v="104.54545454545455"/>
    <n v="-5.0000000000000044E-3"/>
    <n v="0.18310063543667798"/>
    <n v="1.8045300652251531E-2"/>
    <n v="-3.3484678038702385E-2"/>
    <x v="1"/>
    <x v="34"/>
  </r>
  <r>
    <x v="0"/>
    <n v="-13.9"/>
    <n v="-7.8"/>
    <s v="LT245/75R16"/>
    <x v="10"/>
    <s v="BFSSRMT"/>
    <n v="1250"/>
    <n v="51"/>
    <s v="7X1125V4323"/>
    <d v="2025-01-23T00:00:00"/>
    <n v="0.19489999999999999"/>
    <n v="0.2"/>
    <n v="68"/>
    <n v="68"/>
    <n v="69"/>
    <n v="69"/>
    <n v="78.199999999998752"/>
    <s v=""/>
    <n v="28"/>
    <n v="68.5"/>
    <m/>
    <m/>
    <m/>
    <m/>
    <m/>
    <m/>
    <n v="0.21060000000000001"/>
    <n v="0.25650000000000001"/>
    <n v="0.26429999999999998"/>
    <n v="0.27600000000000002"/>
    <n v="0.27960000000000002"/>
    <n v="0.29349999999999998"/>
    <n v="0.29759999999999998"/>
    <n v="0.29699999999999999"/>
    <n v="0.29870000000000002"/>
    <n v="0.29820000000000002"/>
    <n v="0.29709999999999998"/>
    <n v="0.29630000000000001"/>
    <n v="0.29549999999999998"/>
    <n v="0.29430000000000001"/>
    <n v="0.2913"/>
    <n v="0.28920000000000001"/>
    <n v="0.28770000000000001"/>
    <n v="0.2863"/>
    <n v="0.2853"/>
    <n v="0.28399999999999997"/>
    <n v="0.28310000000000002"/>
    <n v="0.28239999999999998"/>
    <n v="0.28110000000000002"/>
    <n v="0.27950000000000003"/>
    <n v="0.2777"/>
    <n v="0.27579999999999999"/>
    <n v="0.27350000000000002"/>
    <n v="0.27100000000000002"/>
    <n v="0.26750000000000002"/>
    <n v="0.26569999999999999"/>
    <n v="0.26390000000000002"/>
    <n v="0.2621"/>
    <n v="0.25519999999999998"/>
    <n v="0.25650000000000001"/>
    <n v="0.25490000000000002"/>
    <n v="0.25309999999999999"/>
    <n v="0.25109999999999999"/>
    <n v="0.2492"/>
    <n v="0.2472"/>
    <n v="0.24510000000000001"/>
    <n v="0.24299999999999999"/>
    <n v="0.23810000000000001"/>
    <n v="0.23680000000000001"/>
    <n v="0.2351"/>
    <n v="0.2334"/>
    <n v="0.22789999999999999"/>
    <n v="0.22700000000000001"/>
    <n v="0.22600000000000001"/>
    <n v="0.22520000000000001"/>
    <n v="0.22439999999999999"/>
    <n v="0.22359999999999999"/>
    <n v="0.22270000000000001"/>
    <n v="0.222"/>
    <n v="0.21659999999999999"/>
    <n v="0.22059999999999999"/>
    <n v="0.21970000000000001"/>
    <n v="0.21790000000000001"/>
    <n v="0.21679999999999999"/>
    <n v="0.21590000000000001"/>
    <n v="0.21079999999999999"/>
    <n v="0.21010000000000001"/>
    <n v="0.20960000000000001"/>
    <n v="0.20899999999999999"/>
    <n v="0.20849999999999999"/>
    <n v="0.2079"/>
    <n v="0.2072"/>
    <n v="0.20649999999999999"/>
    <n v="0.2059"/>
    <n v="0.20530000000000001"/>
    <n v="0.2046"/>
    <n v="0.2039"/>
    <n v="0.20330000000000001"/>
    <n v="0.20250000000000001"/>
    <n v="0.20180000000000001"/>
    <n v="0.20100000000000001"/>
    <n v="0.20030000000000001"/>
    <n v="0.19939999999999999"/>
    <n v="0.19850000000000001"/>
    <n v="0.1976"/>
    <n v="0.1993"/>
    <n v="0.20169999999999999"/>
    <n v="0.2014"/>
    <n v="0.2019"/>
    <n v="0.2024"/>
    <n v="0.2026"/>
    <n v="0.20269999999999999"/>
    <n v="0.2029"/>
    <n v="0.2044"/>
    <n v="0.20449999999999999"/>
    <n v="0.20549999999999999"/>
    <n v="0.2049"/>
    <n v="0.20449999999999999"/>
    <n v="0.20430000000000001"/>
    <n v="0.2041"/>
    <n v="0.20399999999999999"/>
    <n v="0.20580000000000001"/>
    <n v="0.20530000000000001"/>
    <n v="0.20480000000000001"/>
    <n v="0.2044"/>
    <n v="0.2039"/>
    <n v="0.2034"/>
    <n v="0.20280000000000001"/>
    <n v="0.20399999999999999"/>
    <n v="0.2044"/>
    <n v="0.20330000000000001"/>
    <n v="0.20169999999999999"/>
    <n v="0.2011"/>
    <n v="0.2006"/>
    <n v="0.2"/>
    <n v="0.19950000000000001"/>
    <n v="0.2049"/>
    <n v="0.2046"/>
    <n v="0.2044"/>
    <n v="0.2044"/>
    <n v="0.20449999999999999"/>
    <n v="0.20469999999999999"/>
    <n v="0.2009"/>
    <n v="0.19769999999999999"/>
    <n v="0.19339999999999999"/>
    <n v="0.19070000000000001"/>
    <n v="0.19"/>
    <n v="0.18940000000000001"/>
    <n v="0.18890000000000001"/>
    <n v="0.18840000000000001"/>
    <n v="0.18809999999999999"/>
    <n v="0.18770000000000001"/>
    <n v="0.18679999999999999"/>
    <n v="0.1908"/>
    <n v="0.1903"/>
    <n v="0.1898"/>
    <n v="0.1893"/>
    <n v="0.1888"/>
    <n v="0.1883"/>
    <n v="0.18779999999999999"/>
    <n v="0.18740000000000001"/>
    <n v="0.18690000000000001"/>
    <n v="0.18629999999999999"/>
    <n v="0.1857"/>
    <n v="0.1855"/>
    <n v="0.18390000000000001"/>
    <n v="0.1812"/>
    <n v="0.18110000000000001"/>
    <n v="0.17879999999999999"/>
    <n v="0.1784"/>
    <n v="0.17810000000000001"/>
    <n v="0.17860000000000001"/>
    <n v="0.17879999999999999"/>
    <n v="0.17879999999999999"/>
    <n v="0.17730000000000001"/>
    <n v="0.17510000000000001"/>
    <n v="0.17419999999999999"/>
    <n v="0.1741"/>
    <n v="0.17710000000000001"/>
    <n v="0.17660000000000001"/>
    <n v="0.1797"/>
    <n v="0.1792"/>
    <n v="0.17899999999999999"/>
    <n v="0.17879999999999999"/>
    <n v="0.17879999999999999"/>
    <n v="0.17929999999999999"/>
    <n v="0.1807"/>
    <n v="0.1847"/>
    <n v="0.18479999999999999"/>
    <n v="0.18559999999999999"/>
    <n v="0.1842"/>
    <n v="0.18540000000000001"/>
    <n v="0.18579999999999999"/>
    <n v="0.19159999999999999"/>
    <n v="0.1925"/>
    <n v="0.19370000000000001"/>
    <n v="0.1946"/>
    <n v="0.1948"/>
    <n v="0.19500000000000001"/>
    <n v="0.1951"/>
    <n v="0.19600000000000001"/>
    <n v="0.1963"/>
    <n v="0.19639999999999999"/>
    <n v="0.19900000000000001"/>
    <n v="0.1988"/>
    <n v="0.1986"/>
    <n v="0.19819999999999999"/>
    <n v="0.19939999999999999"/>
    <n v="0.19900000000000001"/>
    <n v="0.20100000000000001"/>
    <n v="0.19919999999999999"/>
    <n v="0.1958"/>
    <n v="0.19470000000000001"/>
    <n v="0.19359999999999999"/>
    <n v="0.1925"/>
    <n v="0.19009999999999999"/>
    <n v="0.189"/>
    <n v="0.18790000000000001"/>
    <n v="0.18559999999999999"/>
    <n v="0.18479999999999999"/>
    <n v="0.18410000000000001"/>
    <n v="0.1812"/>
    <n v="0.18099999999999999"/>
    <n v="0.1802"/>
    <n v="0.1797"/>
    <n v="0.1794"/>
    <n v="0.1772"/>
    <n v="0.1767"/>
    <n v="0.1764"/>
    <n v="0.17630000000000001"/>
    <n v="0.17610000000000001"/>
    <n v="0.17180000000000001"/>
    <n v="0.1716"/>
    <n v="0.1714"/>
    <n v="0.17119999999999999"/>
    <n v="0.17100000000000001"/>
    <n v="0.17100000000000001"/>
    <n v="0.17130000000000001"/>
    <n v="0.17150000000000001"/>
    <n v="0.1719"/>
    <n v="0.17230000000000001"/>
    <n v="0.17499999999999999"/>
    <n v="0.1757"/>
    <n v="0.17249999999999999"/>
    <n v="0.1731"/>
    <n v="0.17430000000000001"/>
    <n v="0.17399999999999999"/>
    <n v="0.17480000000000001"/>
    <n v="0.1787"/>
    <n v="0.1804"/>
    <n v="0.17979999999999999"/>
    <n v="0.1812"/>
    <n v="0.18360000000000001"/>
    <n v="0.1852"/>
    <n v="0.187"/>
    <n v="0.188"/>
    <n v="0.188"/>
    <n v="0.18790000000000001"/>
    <n v="0.18790000000000001"/>
    <n v="0.1867"/>
    <n v="0.1898"/>
    <n v="0.18990000000000001"/>
    <n v="0.19"/>
    <n v="0.1903"/>
    <n v="0.19120000000000001"/>
    <n v="0.19220000000000001"/>
    <n v="0.19159999999999999"/>
    <n v="0.19350000000000001"/>
    <n v="0.19520000000000001"/>
    <n v="0.1958"/>
    <n v="0.1953"/>
    <n v="0.19500000000000001"/>
    <n v="0.1946"/>
    <n v="0.19409999999999999"/>
    <n v="0.1938"/>
    <n v="0.1933"/>
    <n v="0.19270000000000001"/>
    <n v="0.19239999999999999"/>
    <n v="0.19059999999999999"/>
    <n v="0.18759999999999999"/>
    <n v="0.18640000000000001"/>
    <n v="0.1855"/>
    <n v="0.1847"/>
    <n v="0.18459999999999999"/>
    <n v="0.1847"/>
    <n v="0.1852"/>
    <n v="0.18340000000000001"/>
    <n v="0.1822"/>
    <n v="0.18140000000000001"/>
    <n v="0.18099999999999999"/>
    <n v="0.1807"/>
    <n v="0.18049999999999999"/>
    <n v="0.18029999999999999"/>
    <n v="0.1797"/>
    <n v="0.1792"/>
    <n v="0.17899999999999999"/>
    <n v="0.17879999999999999"/>
    <n v="0.17899999999999999"/>
    <n v="0.17979999999999999"/>
    <n v="0.1779"/>
    <n v="0.1784"/>
    <n v="0.17899999999999999"/>
    <n v="0.1799"/>
    <n v="0.18079999999999999"/>
    <n v="0.18190000000000001"/>
    <n v="0.18390000000000001"/>
    <n v="0.18609999999999999"/>
    <n v="0.1883"/>
    <n v="0.18840000000000001"/>
    <n v="0.18840000000000001"/>
    <n v="0.1885"/>
    <n v="0.18720000000000001"/>
    <n v="0.18720000000000001"/>
    <n v="0.18809999999999999"/>
    <n v="0.18770000000000001"/>
    <n v="0.19259999999999999"/>
    <n v="0.1918"/>
    <n v="0.19089999999999999"/>
    <n v="0.18990000000000001"/>
    <n v="0.189"/>
    <n v="0.1883"/>
    <n v="0.1875"/>
    <n v="0.187"/>
    <n v="0.18640000000000001"/>
    <n v="0.18590000000000001"/>
    <n v="0.18579999999999999"/>
    <m/>
    <n v="0.19782455516014225"/>
    <n v="68.5"/>
    <n v="62.272727272727266"/>
    <n v="-5.1000000000000212E-3"/>
    <n v="-4.6414216048470527E-2"/>
    <n v="-0.20935748358554415"/>
    <n v="0.1939181061990933"/>
    <x v="1"/>
    <x v="35"/>
  </r>
  <r>
    <x v="0"/>
    <n v="-13.9"/>
    <n v="-7.8"/>
    <s v="P225/60R16"/>
    <x v="1"/>
    <s v="ZW008357"/>
    <n v="1171"/>
    <n v="35"/>
    <s v="APXOB2UU3823"/>
    <d v="2025-01-23T00:00:00"/>
    <n v="0.29060000000000002"/>
    <n v="0.29420000000000002"/>
    <n v="100"/>
    <n v="100"/>
    <n v="100"/>
    <n v="100"/>
    <n v="78.199999999998752"/>
    <s v=""/>
    <n v="799"/>
    <n v="100"/>
    <m/>
    <m/>
    <m/>
    <m/>
    <m/>
    <m/>
    <n v="0.29720000000000002"/>
    <n v="0.33119999999999999"/>
    <n v="0.32879999999999998"/>
    <n v="0.33789999999999998"/>
    <n v="0.3458"/>
    <n v="0.34189999999999998"/>
    <n v="0.33860000000000001"/>
    <n v="0.3417"/>
    <n v="0.34739999999999999"/>
    <n v="0.34639999999999999"/>
    <n v="0.34660000000000002"/>
    <n v="0.34789999999999999"/>
    <n v="0.34660000000000002"/>
    <n v="0.34749999999999998"/>
    <n v="0.34589999999999999"/>
    <n v="0.34589999999999999"/>
    <n v="0.34449999999999997"/>
    <n v="0.34320000000000001"/>
    <n v="0.33760000000000001"/>
    <n v="0.33639999999999998"/>
    <n v="0.32840000000000003"/>
    <n v="0.32850000000000001"/>
    <n v="0.33029999999999998"/>
    <n v="0.32929999999999998"/>
    <n v="0.32800000000000001"/>
    <n v="0.32550000000000001"/>
    <n v="0.32529999999999998"/>
    <n v="0.32240000000000002"/>
    <n v="0.32140000000000002"/>
    <n v="0.31840000000000002"/>
    <n v="0.31740000000000002"/>
    <n v="0.31640000000000001"/>
    <n v="0.31540000000000001"/>
    <n v="0.31440000000000001"/>
    <n v="0.3135"/>
    <n v="0.31269999999999998"/>
    <n v="0.31140000000000001"/>
    <n v="0.31040000000000001"/>
    <n v="0.3095"/>
    <n v="0.31140000000000001"/>
    <n v="0.3105"/>
    <n v="0.30959999999999999"/>
    <n v="0.30880000000000002"/>
    <n v="0.30809999999999998"/>
    <n v="0.30730000000000002"/>
    <n v="0.30649999999999999"/>
    <n v="0.30470000000000003"/>
    <n v="0.30370000000000003"/>
    <n v="0.3039"/>
    <n v="0.30330000000000001"/>
    <n v="0.30270000000000002"/>
    <n v="0.3044"/>
    <n v="0.30380000000000001"/>
    <n v="0.3004"/>
    <n v="0.30059999999999998"/>
    <n v="0.30009999999999998"/>
    <n v="0.29959999999999998"/>
    <n v="0.29909999999999998"/>
    <n v="0.30430000000000001"/>
    <n v="0.30330000000000001"/>
    <n v="0.30259999999999998"/>
    <n v="0.30059999999999998"/>
    <n v="0.3"/>
    <n v="0.29949999999999999"/>
    <n v="0.29899999999999999"/>
    <n v="0.29859999999999998"/>
    <n v="0.29930000000000001"/>
    <n v="0.30120000000000002"/>
    <n v="0.3004"/>
    <n v="0.29720000000000002"/>
    <n v="0.29809999999999998"/>
    <n v="0.29759999999999998"/>
    <n v="0.29720000000000002"/>
    <n v="0.29680000000000001"/>
    <n v="0.2964"/>
    <n v="0.29609999999999997"/>
    <n v="0.29580000000000001"/>
    <n v="0.29549999999999998"/>
    <n v="0.29520000000000002"/>
    <n v="0.29499999999999998"/>
    <n v="0.29480000000000001"/>
    <n v="0.29459999999999997"/>
    <n v="0.29449999999999998"/>
    <n v="0.29580000000000001"/>
    <n v="0.29549999999999998"/>
    <n v="0.29520000000000002"/>
    <n v="0.2949"/>
    <n v="0.29470000000000002"/>
    <n v="0.2944"/>
    <n v="0.29420000000000002"/>
    <n v="0.29389999999999999"/>
    <n v="0.29349999999999998"/>
    <n v="0.2928"/>
    <n v="0.29199999999999998"/>
    <n v="0.29110000000000003"/>
    <n v="0.29070000000000001"/>
    <n v="0.2903"/>
    <n v="0.28999999999999998"/>
    <n v="0.28970000000000001"/>
    <n v="0.28970000000000001"/>
    <n v="0.29220000000000002"/>
    <n v="0.29199999999999998"/>
    <n v="0.28899999999999998"/>
    <n v="0.28770000000000001"/>
    <n v="0.28889999999999999"/>
    <n v="0.28849999999999998"/>
    <n v="0.28810000000000002"/>
    <n v="0.28549999999999998"/>
    <n v="0.28510000000000002"/>
    <n v="0.28460000000000002"/>
    <n v="0.2828"/>
    <n v="0.28339999999999999"/>
    <n v="0.28470000000000001"/>
    <n v="0.28449999999999998"/>
    <n v="0.28460000000000002"/>
    <n v="0.28460000000000002"/>
    <n v="0.28420000000000001"/>
    <n v="0.2843"/>
    <n v="0.28449999999999998"/>
    <n v="0.28639999999999999"/>
    <n v="0.28649999999999998"/>
    <n v="0.2878"/>
    <n v="0.28789999999999999"/>
    <n v="0.28799999999999998"/>
    <n v="0.28570000000000001"/>
    <n v="0.28899999999999998"/>
    <n v="0.2893"/>
    <n v="0.28970000000000001"/>
    <n v="0.2898"/>
    <n v="0.29459999999999997"/>
    <n v="0.29509999999999997"/>
    <n v="0.29580000000000001"/>
    <n v="0.29609999999999997"/>
    <n v="0.29339999999999999"/>
    <n v="0.29370000000000002"/>
    <n v="0.29370000000000002"/>
    <n v="0.29210000000000003"/>
    <n v="0.29049999999999998"/>
    <n v="0.28460000000000002"/>
    <n v="0.28670000000000001"/>
    <n v="0.28649999999999998"/>
    <n v="0.28639999999999999"/>
    <n v="0.28639999999999999"/>
    <n v="0.28670000000000001"/>
    <n v="0.28810000000000002"/>
    <n v="0.28849999999999998"/>
    <n v="0.28560000000000002"/>
    <n v="0.28220000000000001"/>
    <n v="0.28179999999999999"/>
    <n v="0.28160000000000002"/>
    <n v="0.28160000000000002"/>
    <n v="0.28139999999999998"/>
    <n v="0.28079999999999999"/>
    <n v="0.28010000000000002"/>
    <n v="0.27929999999999999"/>
    <n v="0.27850000000000003"/>
    <n v="0.27589999999999998"/>
    <n v="0.27550000000000002"/>
    <n v="0.27500000000000002"/>
    <n v="0.27410000000000001"/>
    <n v="0.27410000000000001"/>
    <n v="0.27329999999999999"/>
    <n v="0.2732"/>
    <n v="0.27560000000000001"/>
    <n v="0.27529999999999999"/>
    <n v="0.2747"/>
    <n v="0.27479999999999999"/>
    <n v="0.27500000000000002"/>
    <n v="0.27500000000000002"/>
    <n v="0.27589999999999998"/>
    <n v="0.28160000000000002"/>
    <n v="0.28170000000000001"/>
    <n v="0.28189999999999998"/>
    <n v="0.28220000000000001"/>
    <n v="0.28370000000000001"/>
    <n v="0.28760000000000002"/>
    <n v="0.28620000000000001"/>
    <n v="0.28749999999999998"/>
    <n v="0.2873"/>
    <n v="0.28739999999999999"/>
    <n v="0.28589999999999999"/>
    <n v="0.28589999999999999"/>
    <n v="0.2858"/>
    <n v="0.28570000000000001"/>
    <n v="0.28549999999999998"/>
    <n v="0.28310000000000002"/>
    <n v="0.28320000000000001"/>
    <n v="0.28339999999999999"/>
    <n v="0.28370000000000001"/>
    <n v="0.28439999999999999"/>
    <n v="0.28510000000000002"/>
    <n v="0.2863"/>
    <n v="0.28660000000000002"/>
    <n v="0.28799999999999998"/>
    <n v="0.28739999999999999"/>
    <n v="0.28660000000000002"/>
    <n v="0.2853"/>
    <n v="0.28520000000000001"/>
    <n v="0.28539999999999999"/>
    <n v="0.2853"/>
    <n v="0.29010000000000002"/>
    <n v="0.2898"/>
    <n v="0.28949999999999998"/>
    <n v="0.2893"/>
    <n v="0.28899999999999998"/>
    <n v="0.28920000000000001"/>
    <n v="0.28939999999999999"/>
    <n v="0.28949999999999998"/>
    <n v="0.28960000000000002"/>
    <n v="0.28949999999999998"/>
    <n v="0.28939999999999999"/>
    <n v="0.28920000000000001"/>
    <n v="0.2893"/>
    <n v="0.28939999999999999"/>
    <n v="0.28589999999999999"/>
    <n v="0.28549999999999998"/>
    <n v="0.28499999999999998"/>
    <n v="0.28339999999999999"/>
    <n v="0.2828"/>
    <n v="0.28289999999999998"/>
    <n v="0.28310000000000002"/>
    <n v="0.2838"/>
    <n v="0.28339999999999999"/>
    <n v="0.28420000000000001"/>
    <n v="0.28449999999999998"/>
    <n v="0.28439999999999999"/>
    <n v="0.28439999999999999"/>
    <n v="0.28439999999999999"/>
    <n v="0.28439999999999999"/>
    <n v="0.28449999999999998"/>
    <n v="0.2843"/>
    <n v="0.2843"/>
    <n v="0.28460000000000002"/>
    <n v="0.28770000000000001"/>
    <n v="0.28870000000000001"/>
    <n v="0.29010000000000002"/>
    <n v="0.29049999999999998"/>
    <n v="0.29010000000000002"/>
    <n v="0.28970000000000001"/>
    <n v="0.28970000000000001"/>
    <n v="0.2908"/>
    <n v="0.29120000000000001"/>
    <n v="0.29139999999999999"/>
    <n v="0.29139999999999999"/>
    <n v="0.29020000000000001"/>
    <n v="0.28999999999999998"/>
    <n v="0.2928"/>
    <n v="0.29220000000000002"/>
    <n v="0.29210000000000003"/>
    <n v="0.29010000000000002"/>
    <n v="0.29039999999999999"/>
    <n v="0.29249999999999998"/>
    <n v="0.29149999999999998"/>
    <n v="0.29060000000000002"/>
    <n v="0.28970000000000001"/>
    <n v="0.28870000000000001"/>
    <n v="0.28770000000000001"/>
    <n v="0.2868"/>
    <n v="0.28589999999999999"/>
    <n v="0.28499999999999998"/>
    <n v="0.28420000000000001"/>
    <n v="0.28339999999999999"/>
    <n v="0.2797"/>
    <n v="0.28179999999999999"/>
    <n v="0.28189999999999998"/>
    <n v="0.28310000000000002"/>
    <n v="0.28289999999999998"/>
    <n v="0.28249999999999997"/>
    <n v="0.28189999999999998"/>
    <n v="0.28139999999999998"/>
    <n v="0.28160000000000002"/>
    <n v="0.28189999999999998"/>
    <n v="0.2843"/>
    <n v="0.28360000000000002"/>
    <n v="0.28100000000000003"/>
    <n v="0.27979999999999999"/>
    <n v="0.27900000000000003"/>
    <n v="0.27839999999999998"/>
    <n v="0.27789999999999998"/>
    <n v="0.2772"/>
    <n v="0.2772"/>
    <n v="0.28010000000000002"/>
    <n v="0.27950000000000003"/>
    <n v="0.27910000000000001"/>
    <n v="0.2787"/>
    <n v="0.2777"/>
    <n v="0.28349999999999997"/>
    <n v="0.28870000000000001"/>
    <n v="0.28799999999999998"/>
    <n v="0.28760000000000002"/>
    <n v="0.28720000000000001"/>
    <n v="0.28699999999999998"/>
    <n v="0.28760000000000002"/>
    <n v="0.28699999999999998"/>
    <n v="0.28660000000000002"/>
    <n v="0.29099999999999998"/>
    <n v="0.29239999999999999"/>
    <n v="0.2928"/>
    <n v="0.29580000000000001"/>
    <n v="0.29630000000000001"/>
    <m/>
    <n v="0.29088861209964401"/>
    <n v="100"/>
    <n v="90.909090909090907"/>
    <n v="-3.5999999999999921E-3"/>
    <n v="-6.7962169351263148E-4"/>
    <n v="-9.2371361507425753E-2"/>
    <n v="7.6931984120974906E-2"/>
    <x v="1"/>
    <x v="36"/>
  </r>
  <r>
    <x v="0"/>
    <n v="-13.9"/>
    <n v="-7.8"/>
    <s v="LT235/80R17"/>
    <x v="11"/>
    <s v="MICSRMT"/>
    <n v="1250"/>
    <n v="51"/>
    <s v="1M3LF02JX2724"/>
    <d v="2025-01-23T00:00:00"/>
    <n v="0.2288"/>
    <n v="0.23169999999999999"/>
    <n v="80"/>
    <n v="78"/>
    <n v="80"/>
    <n v="78"/>
    <n v="78.199999999998752"/>
    <s v=""/>
    <n v="25"/>
    <n v="79"/>
    <m/>
    <m/>
    <m/>
    <m/>
    <m/>
    <m/>
    <n v="0.20419999999999999"/>
    <n v="0.2661"/>
    <n v="0.28189999999999998"/>
    <n v="0.28660000000000002"/>
    <n v="0.28370000000000001"/>
    <n v="0.28699999999999998"/>
    <n v="0.28839999999999999"/>
    <n v="0.28079999999999999"/>
    <n v="0.28079999999999999"/>
    <n v="0.2792"/>
    <n v="0.27760000000000001"/>
    <n v="0.27910000000000001"/>
    <n v="0.2777"/>
    <n v="0.27610000000000001"/>
    <n v="0.27439999999999998"/>
    <n v="0.2727"/>
    <n v="0.27110000000000001"/>
    <n v="0.26889999999999997"/>
    <n v="0.2676"/>
    <n v="0.26540000000000002"/>
    <n v="0.26490000000000002"/>
    <n v="0.2631"/>
    <n v="0.26129999999999998"/>
    <n v="0.2596"/>
    <n v="0.25779999999999997"/>
    <n v="0.25629999999999997"/>
    <n v="0.25490000000000002"/>
    <n v="0.25369999999999998"/>
    <n v="0.25240000000000001"/>
    <n v="0.25180000000000002"/>
    <n v="0.25190000000000001"/>
    <n v="0.25090000000000001"/>
    <n v="0.25009999999999999"/>
    <n v="0.2492"/>
    <n v="0.24879999999999999"/>
    <n v="0.24829999999999999"/>
    <n v="0.2477"/>
    <n v="0.24909999999999999"/>
    <n v="0.24829999999999999"/>
    <n v="0.24940000000000001"/>
    <n v="0.249"/>
    <n v="0.2487"/>
    <n v="0.24840000000000001"/>
    <n v="0.24809999999999999"/>
    <n v="0.24790000000000001"/>
    <n v="0.2477"/>
    <n v="0.24759999999999999"/>
    <n v="0.247"/>
    <n v="0.24740000000000001"/>
    <n v="0.2472"/>
    <n v="0.247"/>
    <n v="0.24679999999999999"/>
    <n v="0.2475"/>
    <n v="0.2475"/>
    <n v="0.2475"/>
    <n v="0.24740000000000001"/>
    <n v="0.2492"/>
    <n v="0.24929999999999999"/>
    <n v="0.2492"/>
    <n v="0.24909999999999999"/>
    <n v="0.249"/>
    <n v="0.2487"/>
    <n v="0.24840000000000001"/>
    <n v="0.24809999999999999"/>
    <n v="0.24879999999999999"/>
    <n v="0.24790000000000001"/>
    <n v="0.24709999999999999"/>
    <n v="0.24399999999999999"/>
    <n v="0.2427"/>
    <n v="0.24199999999999999"/>
    <n v="0.2412"/>
    <n v="0.24060000000000001"/>
    <n v="0.23910000000000001"/>
    <n v="0.23799999999999999"/>
    <n v="0.23719999999999999"/>
    <n v="0.2366"/>
    <n v="0.2359"/>
    <n v="0.2354"/>
    <n v="0.23480000000000001"/>
    <n v="0.23430000000000001"/>
    <n v="0.23369999999999999"/>
    <n v="0.23139999999999999"/>
    <n v="0.23100000000000001"/>
    <n v="0.23089999999999999"/>
    <n v="0.23100000000000001"/>
    <n v="0.23139999999999999"/>
    <n v="0.22800000000000001"/>
    <n v="0.2273"/>
    <n v="0.22689999999999999"/>
    <n v="0.22370000000000001"/>
    <n v="0.2233"/>
    <n v="0.2253"/>
    <n v="0.22520000000000001"/>
    <n v="0.22500000000000001"/>
    <n v="0.2248"/>
    <n v="0.22450000000000001"/>
    <n v="0.22420000000000001"/>
    <n v="0.224"/>
    <n v="0.22389999999999999"/>
    <n v="0.2238"/>
    <n v="0.22359999999999999"/>
    <n v="0.2235"/>
    <n v="0.22159999999999999"/>
    <n v="0.22159999999999999"/>
    <n v="0.22159999999999999"/>
    <n v="0.2215"/>
    <n v="0.2213"/>
    <n v="0.22109999999999999"/>
    <n v="0.22070000000000001"/>
    <n v="0.22059999999999999"/>
    <n v="0.221"/>
    <n v="0.22109999999999999"/>
    <n v="0.2203"/>
    <n v="0.221"/>
    <n v="0.2218"/>
    <n v="0.22140000000000001"/>
    <n v="0.22109999999999999"/>
    <n v="0.22090000000000001"/>
    <n v="0.2208"/>
    <n v="0.221"/>
    <n v="0.22059999999999999"/>
    <n v="0.22040000000000001"/>
    <n v="0.22040000000000001"/>
    <n v="0.22020000000000001"/>
    <n v="0.21959999999999999"/>
    <n v="0.21829999999999999"/>
    <n v="0.2215"/>
    <n v="0.22059999999999999"/>
    <n v="0.21959999999999999"/>
    <n v="0.21890000000000001"/>
    <n v="0.21820000000000001"/>
    <n v="0.21779999999999999"/>
    <n v="0.21759999999999999"/>
    <n v="0.21740000000000001"/>
    <n v="0.21740000000000001"/>
    <n v="0.217"/>
    <n v="0.21709999999999999"/>
    <n v="0.21809999999999999"/>
    <n v="0.216"/>
    <n v="0.214"/>
    <n v="0.21410000000000001"/>
    <n v="0.2142"/>
    <n v="0.21679999999999999"/>
    <n v="0.21759999999999999"/>
    <n v="0.21790000000000001"/>
    <n v="0.22259999999999999"/>
    <n v="0.22270000000000001"/>
    <n v="0.2223"/>
    <n v="0.2218"/>
    <n v="0.22159999999999999"/>
    <n v="0.22140000000000001"/>
    <n v="0.22070000000000001"/>
    <n v="0.22059999999999999"/>
    <n v="0.2203"/>
    <n v="0.22009999999999999"/>
    <n v="0.22020000000000001"/>
    <n v="0.22159999999999999"/>
    <n v="0.2203"/>
    <n v="0.21870000000000001"/>
    <n v="0.21779999999999999"/>
    <n v="0.21809999999999999"/>
    <n v="0.21790000000000001"/>
    <n v="0.21879999999999999"/>
    <n v="0.21959999999999999"/>
    <n v="0.2205"/>
    <n v="0.2223"/>
    <n v="0.2218"/>
    <n v="0.2215"/>
    <n v="0.21959999999999999"/>
    <n v="0.21929999999999999"/>
    <n v="0.21890000000000001"/>
    <n v="0.21890000000000001"/>
    <n v="0.21779999999999999"/>
    <n v="0.2127"/>
    <n v="0.21249999999999999"/>
    <n v="0.21210000000000001"/>
    <n v="0.21260000000000001"/>
    <n v="0.21199999999999999"/>
    <n v="0.21160000000000001"/>
    <n v="0.2114"/>
    <n v="0.2135"/>
    <n v="0.2137"/>
    <n v="0.216"/>
    <n v="0.21590000000000001"/>
    <n v="0.2155"/>
    <n v="0.21490000000000001"/>
    <n v="0.21410000000000001"/>
    <n v="0.2137"/>
    <n v="0.2137"/>
    <n v="0.2135"/>
    <n v="0.21310000000000001"/>
    <n v="0.2127"/>
    <n v="0.2127"/>
    <n v="0.2155"/>
    <n v="0.215"/>
    <n v="0.215"/>
    <n v="0.2152"/>
    <n v="0.21579999999999999"/>
    <n v="0.21659999999999999"/>
    <n v="0.21729999999999999"/>
    <n v="0.221"/>
    <n v="0.22140000000000001"/>
    <n v="0.22189999999999999"/>
    <n v="0.22259999999999999"/>
    <n v="0.22339999999999999"/>
    <n v="0.22450000000000001"/>
    <n v="0.22639999999999999"/>
    <n v="0.22700000000000001"/>
    <n v="0.2276"/>
    <n v="0.22919999999999999"/>
    <n v="0.23069999999999999"/>
    <n v="0.23250000000000001"/>
    <n v="0.2331"/>
    <n v="0.2334"/>
    <n v="0.2341"/>
    <n v="0.23430000000000001"/>
    <n v="0.2339"/>
    <n v="0.23350000000000001"/>
    <n v="0.23269999999999999"/>
    <n v="0.23169999999999999"/>
    <n v="0.23100000000000001"/>
    <n v="0.2303"/>
    <n v="0.22969999999999999"/>
    <n v="0.2293"/>
    <n v="0.22889999999999999"/>
    <n v="0.2288"/>
    <n v="0.22889999999999999"/>
    <n v="0.22900000000000001"/>
    <n v="0.22900000000000001"/>
    <n v="0.22919999999999999"/>
    <n v="0.2291"/>
    <n v="0.2311"/>
    <n v="0.2321"/>
    <n v="0.23219999999999999"/>
    <n v="0.2356"/>
    <n v="0.2351"/>
    <n v="0.23430000000000001"/>
    <n v="0.23330000000000001"/>
    <n v="0.2324"/>
    <n v="0.2311"/>
    <n v="0.23019999999999999"/>
    <n v="0.2293"/>
    <n v="0.2283"/>
    <n v="0.2276"/>
    <n v="0.22720000000000001"/>
    <n v="0.22539999999999999"/>
    <n v="0.2253"/>
    <n v="0.2261"/>
    <n v="0.2273"/>
    <n v="0.2268"/>
    <n v="0.2261"/>
    <n v="0.22550000000000001"/>
    <n v="0.22509999999999999"/>
    <n v="0.22459999999999999"/>
    <n v="0.224"/>
    <n v="0.223"/>
    <n v="0.22140000000000001"/>
    <n v="0.22040000000000001"/>
    <n v="0.2205"/>
    <n v="0.22040000000000001"/>
    <n v="0.22040000000000001"/>
    <n v="0.22040000000000001"/>
    <n v="0.22020000000000001"/>
    <n v="0.2203"/>
    <n v="0.2208"/>
    <n v="0.22170000000000001"/>
    <n v="0.22259999999999999"/>
    <n v="0.2235"/>
    <n v="0.22420000000000001"/>
    <n v="0.22509999999999999"/>
    <n v="0.22589999999999999"/>
    <n v="0.2273"/>
    <n v="0.22800000000000001"/>
    <n v="0.22750000000000001"/>
    <n v="0.22770000000000001"/>
    <n v="0.22839999999999999"/>
    <n v="0.2283"/>
    <n v="0.22800000000000001"/>
    <n v="0.2278"/>
    <n v="0.22750000000000001"/>
    <n v="0.22720000000000001"/>
    <n v="0.2271"/>
    <n v="0.22739999999999999"/>
    <n v="0.2281"/>
    <n v="0.2288"/>
    <n v="0.22950000000000001"/>
    <n v="0.23039999999999999"/>
    <n v="0.2321"/>
    <n v="0.2331"/>
    <n v="0.2339"/>
    <n v="0.23449999999999999"/>
    <n v="0.2351"/>
    <n v="0.23569999999999999"/>
    <n v="0.2364"/>
    <n v="0.23710000000000001"/>
    <n v="0.23760000000000001"/>
    <n v="0.23810000000000001"/>
    <n v="0.23849999999999999"/>
    <n v="0.23880000000000001"/>
    <n v="0.2392"/>
    <m/>
    <n v="0.22904733096085411"/>
    <n v="79"/>
    <n v="71.818181818181813"/>
    <n v="-2.8999999999999859E-3"/>
    <n v="7.088414363824444E-2"/>
    <n v="-6.9738179969496703E-2"/>
    <n v="5.4298802583045848E-2"/>
    <x v="1"/>
    <x v="37"/>
  </r>
  <r>
    <x v="0"/>
    <n v="-13.9"/>
    <n v="-7.8"/>
    <s v="P195/75R14"/>
    <x v="0"/>
    <s v="ZB007833"/>
    <n v="1031"/>
    <n v="35"/>
    <s v="APKAB3UU0720"/>
    <d v="2025-01-23T00:00:00"/>
    <n v="0.29770000000000002"/>
    <n v="0.2994"/>
    <n v="103"/>
    <n v="102"/>
    <n v="103"/>
    <n v="101"/>
    <n v="78.199999999998752"/>
    <s v=""/>
    <n v="119"/>
    <n v="102.25"/>
    <m/>
    <m/>
    <m/>
    <m/>
    <m/>
    <m/>
    <n v="0.29530000000000001"/>
    <n v="0.31059999999999999"/>
    <n v="0.3135"/>
    <n v="0.317"/>
    <n v="0.32379999999999998"/>
    <n v="0.3221"/>
    <n v="0.32319999999999999"/>
    <n v="0.32269999999999999"/>
    <n v="0.32100000000000001"/>
    <n v="0.32179999999999997"/>
    <n v="0.32290000000000002"/>
    <n v="0.32350000000000001"/>
    <n v="0.32100000000000001"/>
    <n v="0.31569999999999998"/>
    <n v="0.31780000000000003"/>
    <n v="0.32150000000000001"/>
    <n v="0.32029999999999997"/>
    <n v="0.31669999999999998"/>
    <n v="0.31840000000000002"/>
    <n v="0.31719999999999998"/>
    <n v="0.31780000000000003"/>
    <n v="0.3175"/>
    <n v="0.31619999999999998"/>
    <n v="0.3175"/>
    <n v="0.31669999999999998"/>
    <n v="0.31850000000000001"/>
    <n v="0.31769999999999998"/>
    <n v="0.31690000000000002"/>
    <n v="0.31619999999999998"/>
    <n v="0.315"/>
    <n v="0.31440000000000001"/>
    <n v="0.31390000000000001"/>
    <n v="0.31330000000000002"/>
    <n v="0.31209999999999999"/>
    <n v="0.31140000000000001"/>
    <n v="0.31080000000000002"/>
    <n v="0.31019999999999998"/>
    <n v="0.30470000000000003"/>
    <n v="0.30430000000000001"/>
    <n v="0.30430000000000001"/>
    <n v="0.30520000000000003"/>
    <n v="0.30480000000000002"/>
    <n v="0.30449999999999999"/>
    <n v="0.30409999999999998"/>
    <n v="0.30380000000000001"/>
    <n v="0.3034"/>
    <n v="0.30309999999999998"/>
    <n v="0.30270000000000002"/>
    <n v="0.30230000000000001"/>
    <n v="0.30349999999999999"/>
    <n v="0.30709999999999998"/>
    <n v="0.30680000000000002"/>
    <n v="0.30780000000000002"/>
    <n v="0.3075"/>
    <n v="0.30719999999999997"/>
    <n v="0.30690000000000001"/>
    <n v="0.30659999999999998"/>
    <n v="0.30470000000000003"/>
    <n v="0.30159999999999998"/>
    <n v="0.30109999999999998"/>
    <n v="0.30070000000000002"/>
    <n v="0.30030000000000001"/>
    <n v="0.2999"/>
    <n v="0.2994"/>
    <n v="0.29899999999999999"/>
    <n v="0.29859999999999998"/>
    <n v="0.29830000000000001"/>
    <n v="0.29909999999999998"/>
    <n v="0.29749999999999999"/>
    <n v="0.29449999999999998"/>
    <n v="0.29380000000000001"/>
    <n v="0.29320000000000002"/>
    <n v="0.29399999999999998"/>
    <n v="0.29299999999999998"/>
    <n v="0.29239999999999999"/>
    <n v="0.2918"/>
    <n v="0.2913"/>
    <n v="0.2908"/>
    <n v="0.2903"/>
    <n v="0.28989999999999999"/>
    <n v="0.28960000000000002"/>
    <n v="0.29249999999999998"/>
    <n v="0.28999999999999998"/>
    <n v="0.29170000000000001"/>
    <n v="0.29139999999999999"/>
    <n v="0.29110000000000003"/>
    <n v="0.2908"/>
    <n v="0.29049999999999998"/>
    <n v="0.2903"/>
    <n v="0.29010000000000002"/>
    <n v="0.28999999999999998"/>
    <n v="0.28989999999999999"/>
    <n v="0.28989999999999999"/>
    <n v="0.2898"/>
    <n v="0.28970000000000001"/>
    <n v="0.2898"/>
    <n v="0.2898"/>
    <n v="0.28949999999999998"/>
    <n v="0.28920000000000001"/>
    <n v="0.28889999999999999"/>
    <n v="0.28970000000000001"/>
    <n v="0.28939999999999999"/>
    <n v="0.28920000000000001"/>
    <n v="0.28920000000000001"/>
    <n v="0.28760000000000002"/>
    <n v="0.2868"/>
    <n v="0.2868"/>
    <n v="0.2888"/>
    <n v="0.28689999999999999"/>
    <n v="0.28649999999999998"/>
    <n v="0.28949999999999998"/>
    <n v="0.28889999999999999"/>
    <n v="0.28889999999999999"/>
    <n v="0.28839999999999999"/>
    <n v="0.28410000000000002"/>
    <n v="0.28100000000000003"/>
    <n v="0.27900000000000003"/>
    <n v="0.27850000000000003"/>
    <n v="0.27810000000000001"/>
    <n v="0.28100000000000003"/>
    <n v="0.27979999999999999"/>
    <n v="0.27939999999999998"/>
    <n v="0.2792"/>
    <n v="0.27710000000000001"/>
    <n v="0.28110000000000002"/>
    <n v="0.28610000000000002"/>
    <n v="0.28799999999999998"/>
    <n v="0.2878"/>
    <n v="0.28749999999999998"/>
    <n v="0.28720000000000001"/>
    <n v="0.28910000000000002"/>
    <n v="0.28870000000000001"/>
    <n v="0.29520000000000002"/>
    <n v="0.29430000000000001"/>
    <n v="0.29499999999999998"/>
    <n v="0.29470000000000002"/>
    <n v="0.29199999999999998"/>
    <n v="0.2923"/>
    <n v="0.29649999999999999"/>
    <n v="0.2989"/>
    <n v="0.29880000000000001"/>
    <n v="0.29859999999999998"/>
    <n v="0.29780000000000001"/>
    <n v="0.29530000000000001"/>
    <n v="0.2964"/>
    <n v="0.29509999999999997"/>
    <n v="0.29549999999999998"/>
    <n v="0.29570000000000002"/>
    <n v="0.29559999999999997"/>
    <n v="0.29559999999999997"/>
    <n v="0.29709999999999998"/>
    <n v="0.29680000000000001"/>
    <n v="0.2923"/>
    <n v="0.2918"/>
    <n v="0.28989999999999999"/>
    <n v="0.2898"/>
    <n v="0.28989999999999999"/>
    <n v="0.28999999999999998"/>
    <n v="0.29189999999999999"/>
    <n v="0.2923"/>
    <n v="0.29260000000000003"/>
    <n v="0.29289999999999999"/>
    <n v="0.29270000000000002"/>
    <n v="0.2928"/>
    <n v="0.2954"/>
    <n v="0.29970000000000002"/>
    <n v="0.29959999999999998"/>
    <n v="0.29809999999999998"/>
    <n v="0.29849999999999999"/>
    <n v="0.29930000000000001"/>
    <n v="0.2979"/>
    <n v="0.2989"/>
    <n v="0.30270000000000002"/>
    <n v="0.3024"/>
    <n v="0.30270000000000002"/>
    <n v="0.30180000000000001"/>
    <n v="0.30149999999999999"/>
    <n v="0.30009999999999998"/>
    <n v="0.29980000000000001"/>
    <n v="0.29830000000000001"/>
    <n v="0.29780000000000001"/>
    <n v="0.29570000000000002"/>
    <n v="0.29580000000000001"/>
    <n v="0.29620000000000002"/>
    <n v="0.29630000000000001"/>
    <n v="0.29520000000000002"/>
    <n v="0.29520000000000002"/>
    <n v="0.29609999999999997"/>
    <n v="0.29630000000000001"/>
    <n v="0.29659999999999997"/>
    <n v="0.2994"/>
    <n v="0.30099999999999999"/>
    <n v="0.30120000000000002"/>
    <n v="0.30099999999999999"/>
    <n v="0.30399999999999999"/>
    <n v="0.30330000000000001"/>
    <n v="0.30230000000000001"/>
    <n v="0.30170000000000002"/>
    <n v="0.3014"/>
    <n v="0.3014"/>
    <n v="0.30270000000000002"/>
    <n v="0.30270000000000002"/>
    <n v="0.30280000000000001"/>
    <n v="0.30320000000000003"/>
    <n v="0.30349999999999999"/>
    <n v="0.3044"/>
    <n v="0.30520000000000003"/>
    <n v="0.30259999999999998"/>
    <n v="0.3024"/>
    <n v="0.30320000000000003"/>
    <n v="0.30330000000000001"/>
    <n v="0.30449999999999999"/>
    <n v="0.30559999999999998"/>
    <n v="0.30499999999999999"/>
    <n v="0.30449999999999999"/>
    <n v="0.30380000000000001"/>
    <n v="0.2994"/>
    <n v="0.29909999999999998"/>
    <n v="0.30299999999999999"/>
    <n v="0.30330000000000001"/>
    <n v="0.3049"/>
    <n v="0.30559999999999998"/>
    <n v="0.307"/>
    <n v="0.30790000000000001"/>
    <n v="0.30940000000000001"/>
    <n v="0.3095"/>
    <n v="0.31080000000000002"/>
    <n v="0.31380000000000002"/>
    <n v="0.31440000000000001"/>
    <n v="0.31590000000000001"/>
    <n v="0.318"/>
    <n v="0.31630000000000003"/>
    <n v="0.31580000000000003"/>
    <n v="0.3165"/>
    <n v="0.3155"/>
    <n v="0.31459999999999999"/>
    <n v="0.31369999999999998"/>
    <n v="0.311"/>
    <n v="0.30919999999999997"/>
    <n v="0.30780000000000002"/>
    <n v="0.30690000000000001"/>
    <n v="0.30570000000000003"/>
    <n v="0.30470000000000003"/>
    <n v="0.30370000000000003"/>
    <n v="0.30259999999999998"/>
    <n v="0.30170000000000002"/>
    <n v="0.30130000000000001"/>
    <n v="0.29920000000000002"/>
    <n v="0.29609999999999997"/>
    <n v="0.29520000000000002"/>
    <n v="0.29320000000000002"/>
    <n v="0.29260000000000003"/>
    <n v="0.28970000000000001"/>
    <n v="0.28949999999999998"/>
    <n v="0.29480000000000001"/>
    <n v="0.29360000000000003"/>
    <n v="0.29320000000000002"/>
    <n v="0.29360000000000003"/>
    <n v="0.29530000000000001"/>
    <n v="0.29980000000000001"/>
    <n v="0.30149999999999999"/>
    <n v="0.30220000000000002"/>
    <n v="0.30649999999999999"/>
    <n v="0.30840000000000001"/>
    <n v="0.31209999999999999"/>
    <n v="0.3135"/>
    <n v="0.31719999999999998"/>
    <n v="0.31790000000000002"/>
    <n v="0.31869999999999998"/>
    <n v="0.31840000000000002"/>
    <n v="0.31780000000000003"/>
    <n v="0.3175"/>
    <n v="0.31680000000000003"/>
    <n v="0.31569999999999998"/>
    <n v="0.31559999999999999"/>
    <n v="0.318"/>
    <n v="0.31709999999999999"/>
    <n v="0.31619999999999998"/>
    <n v="0.31519999999999998"/>
    <n v="0.31419999999999998"/>
    <n v="0.3135"/>
    <n v="0.313"/>
    <n v="0.31180000000000002"/>
    <n v="0.31019999999999998"/>
    <n v="0.30530000000000002"/>
    <n v="0.30370000000000003"/>
    <n v="0.30149999999999999"/>
    <n v="0.30149999999999999"/>
    <n v="0.30130000000000001"/>
    <n v="0.3014"/>
    <n v="0.30359999999999998"/>
    <n v="0.30359999999999998"/>
    <n v="0.30370000000000003"/>
    <n v="0.3019"/>
    <n v="0.30249999999999999"/>
    <n v="0.30299999999999999"/>
    <n v="0.30270000000000002"/>
    <n v="0.30309999999999998"/>
    <n v="0.30380000000000001"/>
    <n v="0.3049"/>
    <m/>
    <n v="0.3001576512455516"/>
    <n v="102.25"/>
    <n v="92.954545454545453"/>
    <n v="-1.6999999999999793E-3"/>
    <n v="0.12343401802866849"/>
    <n v="2.9035414120217651E-2"/>
    <n v="-4.4474791506668505E-2"/>
    <x v="1"/>
    <x v="38"/>
  </r>
  <r>
    <x v="0"/>
    <n v="-13.9"/>
    <n v="-7.8"/>
    <s v="P225/60R16"/>
    <x v="1"/>
    <s v="ZW008357"/>
    <n v="1171"/>
    <n v="35"/>
    <s v="APXOB2UU3823"/>
    <d v="2025-01-23T00:00:00"/>
    <n v="0.29330000000000001"/>
    <n v="0.29709999999999998"/>
    <n v="100"/>
    <n v="100"/>
    <n v="100"/>
    <n v="100"/>
    <n v="78.199999999998752"/>
    <s v=""/>
    <n v="809"/>
    <n v="100"/>
    <m/>
    <m/>
    <m/>
    <m/>
    <m/>
    <m/>
    <n v="0.25900000000000001"/>
    <n v="0.2913"/>
    <n v="0.31309999999999999"/>
    <n v="0.31709999999999999"/>
    <n v="0.31719999999999998"/>
    <n v="0.32619999999999999"/>
    <n v="0.33019999999999999"/>
    <n v="0.3296"/>
    <n v="0.3357"/>
    <n v="0.3392"/>
    <n v="0.33879999999999999"/>
    <n v="0.33960000000000001"/>
    <n v="0.34079999999999999"/>
    <n v="0.34189999999999998"/>
    <n v="0.34079999999999999"/>
    <n v="0.33929999999999999"/>
    <n v="0.33939999999999998"/>
    <n v="0.33629999999999999"/>
    <n v="0.3347"/>
    <n v="0.33129999999999998"/>
    <n v="0.33050000000000002"/>
    <n v="0.3271"/>
    <n v="0.32740000000000002"/>
    <n v="0.32619999999999999"/>
    <n v="0.32500000000000001"/>
    <n v="0.32329999999999998"/>
    <n v="0.3221"/>
    <n v="0.32119999999999999"/>
    <n v="0.32029999999999997"/>
    <n v="0.32150000000000001"/>
    <n v="0.32329999999999998"/>
    <n v="0.32419999999999999"/>
    <n v="0.32490000000000002"/>
    <n v="0.32419999999999999"/>
    <n v="0.32350000000000001"/>
    <n v="0.32279999999999998"/>
    <n v="0.31950000000000001"/>
    <n v="0.31879999999999997"/>
    <n v="0.31759999999999999"/>
    <n v="0.31609999999999999"/>
    <n v="0.316"/>
    <n v="0.31609999999999999"/>
    <n v="0.31519999999999998"/>
    <n v="0.31440000000000001"/>
    <n v="0.31369999999999998"/>
    <n v="0.313"/>
    <n v="0.31219999999999998"/>
    <n v="0.3115"/>
    <n v="0.30830000000000002"/>
    <n v="0.30759999999999998"/>
    <n v="0.30690000000000001"/>
    <n v="0.30630000000000002"/>
    <n v="0.30570000000000003"/>
    <n v="0.3054"/>
    <n v="0.3029"/>
    <n v="0.30230000000000001"/>
    <n v="0.30170000000000002"/>
    <n v="0.30099999999999999"/>
    <n v="0.3004"/>
    <n v="0.29980000000000001"/>
    <n v="0.29920000000000002"/>
    <n v="0.29980000000000001"/>
    <n v="0.29920000000000002"/>
    <n v="0.29870000000000002"/>
    <n v="0.29809999999999998"/>
    <n v="0.29759999999999998"/>
    <n v="0.29820000000000002"/>
    <n v="0.29780000000000001"/>
    <n v="0.29730000000000001"/>
    <n v="0.2969"/>
    <n v="0.29649999999999999"/>
    <n v="0.29930000000000001"/>
    <n v="0.2989"/>
    <n v="0.29859999999999998"/>
    <n v="0.29830000000000001"/>
    <n v="0.29799999999999999"/>
    <n v="0.29759999999999998"/>
    <n v="0.29730000000000001"/>
    <n v="0.29699999999999999"/>
    <n v="0.29670000000000002"/>
    <n v="0.2964"/>
    <n v="0.29609999999999997"/>
    <n v="0.2959"/>
    <n v="0.29559999999999997"/>
    <n v="0.2954"/>
    <n v="0.29509999999999997"/>
    <n v="0.29480000000000001"/>
    <n v="0.29449999999999998"/>
    <n v="0.29420000000000002"/>
    <n v="0.29399999999999998"/>
    <n v="0.29370000000000002"/>
    <n v="0.29339999999999999"/>
    <n v="0.29310000000000003"/>
    <n v="0.2928"/>
    <n v="0.29270000000000002"/>
    <n v="0.29260000000000003"/>
    <n v="0.29239999999999999"/>
    <n v="0.29239999999999999"/>
    <n v="0.2923"/>
    <n v="0.29189999999999999"/>
    <n v="0.30199999999999999"/>
    <n v="0.2999"/>
    <n v="0.29339999999999999"/>
    <n v="0.29360000000000003"/>
    <n v="0.29449999999999998"/>
    <n v="0.28899999999999998"/>
    <n v="0.2903"/>
    <n v="0.28939999999999999"/>
    <n v="0.28899999999999998"/>
    <n v="0.28860000000000002"/>
    <n v="0.28810000000000002"/>
    <n v="0.28770000000000001"/>
    <n v="0.28710000000000002"/>
    <n v="0.28389999999999999"/>
    <n v="0.28360000000000002"/>
    <n v="0.28079999999999999"/>
    <n v="0.28050000000000003"/>
    <n v="0.27860000000000001"/>
    <n v="0.27829999999999999"/>
    <n v="0.2777"/>
    <n v="0.27629999999999999"/>
    <n v="0.27610000000000001"/>
    <n v="0.27579999999999999"/>
    <n v="0.27539999999999998"/>
    <n v="0.2752"/>
    <n v="0.27500000000000002"/>
    <n v="0.2777"/>
    <n v="0.2777"/>
    <n v="0.2792"/>
    <n v="0.28120000000000001"/>
    <n v="0.2833"/>
    <n v="0.28349999999999997"/>
    <n v="0.28270000000000001"/>
    <n v="0.28299999999999997"/>
    <n v="0.2858"/>
    <n v="0.2873"/>
    <n v="0.28760000000000002"/>
    <n v="0.2848"/>
    <n v="0.28860000000000002"/>
    <n v="0.2878"/>
    <n v="0.28810000000000002"/>
    <n v="0.2898"/>
    <n v="0.28999999999999998"/>
    <n v="0.2923"/>
    <n v="0.29289999999999999"/>
    <n v="0.29380000000000001"/>
    <n v="0.29370000000000002"/>
    <n v="0.29480000000000001"/>
    <n v="0.2949"/>
    <n v="0.29160000000000003"/>
    <n v="0.29170000000000001"/>
    <n v="0.29189999999999999"/>
    <n v="0.29220000000000002"/>
    <n v="0.29010000000000002"/>
    <n v="0.28970000000000001"/>
    <n v="0.28960000000000002"/>
    <n v="0.28939999999999999"/>
    <n v="0.2873"/>
    <n v="0.28689999999999999"/>
    <n v="0.28639999999999999"/>
    <n v="0.28149999999999997"/>
    <n v="0.2833"/>
    <n v="0.28289999999999998"/>
    <n v="0.28239999999999998"/>
    <n v="0.28199999999999997"/>
    <n v="0.28160000000000002"/>
    <n v="0.28129999999999999"/>
    <n v="0.28370000000000001"/>
    <n v="0.28320000000000001"/>
    <n v="0.2828"/>
    <n v="0.28160000000000002"/>
    <n v="0.28100000000000003"/>
    <n v="0.28060000000000002"/>
    <n v="0.27900000000000003"/>
    <n v="0.27439999999999998"/>
    <n v="0.27429999999999999"/>
    <n v="0.2742"/>
    <n v="0.27639999999999998"/>
    <n v="0.27660000000000001"/>
    <n v="0.27689999999999998"/>
    <n v="0.27710000000000001"/>
    <n v="0.27750000000000002"/>
    <n v="0.27850000000000003"/>
    <n v="0.27910000000000001"/>
    <n v="0.27879999999999999"/>
    <n v="0.27960000000000002"/>
    <n v="0.27860000000000001"/>
    <n v="0.27900000000000003"/>
    <n v="0.27929999999999999"/>
    <n v="0.27960000000000002"/>
    <n v="0.28000000000000003"/>
    <n v="0.28050000000000003"/>
    <n v="0.28129999999999999"/>
    <n v="0.28239999999999998"/>
    <n v="0.2838"/>
    <n v="0.28339999999999999"/>
    <n v="0.28370000000000001"/>
    <n v="0.28910000000000002"/>
    <n v="0.29010000000000002"/>
    <n v="0.2903"/>
    <n v="0.29049999999999998"/>
    <n v="0.2913"/>
    <n v="0.29170000000000001"/>
    <n v="0.29189999999999999"/>
    <n v="0.29220000000000002"/>
    <n v="0.29210000000000003"/>
    <n v="0.29199999999999998"/>
    <n v="0.29170000000000001"/>
    <n v="0.29170000000000001"/>
    <n v="0.29210000000000003"/>
    <n v="0.29310000000000003"/>
    <n v="0.29409999999999997"/>
    <n v="0.2944"/>
    <n v="0.29480000000000001"/>
    <n v="0.29249999999999998"/>
    <n v="0.2918"/>
    <n v="0.29120000000000001"/>
    <n v="0.29070000000000001"/>
    <n v="0.29020000000000001"/>
    <n v="0.28960000000000002"/>
    <n v="0.28899999999999998"/>
    <n v="0.28849999999999998"/>
    <n v="0.28720000000000001"/>
    <n v="0.28670000000000001"/>
    <n v="0.28599999999999998"/>
    <n v="0.28420000000000001"/>
    <n v="0.2833"/>
    <n v="0.28249999999999997"/>
    <n v="0.28220000000000001"/>
    <n v="0.28070000000000001"/>
    <n v="0.27739999999999998"/>
    <n v="0.27660000000000001"/>
    <n v="0.27539999999999998"/>
    <n v="0.27550000000000002"/>
    <n v="0.27429999999999999"/>
    <n v="0.27389999999999998"/>
    <n v="0.27389999999999998"/>
    <n v="0.27279999999999999"/>
    <n v="0.27239999999999998"/>
    <n v="0.27729999999999999"/>
    <n v="0.27929999999999999"/>
    <n v="0.27889999999999998"/>
    <n v="0.28239999999999998"/>
    <n v="0.28199999999999997"/>
    <n v="0.28179999999999999"/>
    <n v="0.28210000000000002"/>
    <n v="0.28360000000000002"/>
    <n v="0.28399999999999997"/>
    <n v="0.28710000000000002"/>
    <n v="0.28739999999999999"/>
    <n v="0.28789999999999999"/>
    <n v="0.28849999999999998"/>
    <n v="0.28899999999999998"/>
    <n v="0.28939999999999999"/>
    <n v="0.28970000000000001"/>
    <n v="0.29039999999999999"/>
    <n v="0.29099999999999998"/>
    <n v="0.29149999999999998"/>
    <n v="0.29249999999999998"/>
    <n v="0.29339999999999999"/>
    <n v="0.29420000000000002"/>
    <n v="0.28999999999999998"/>
    <n v="0.28989999999999999"/>
    <n v="0.28949999999999998"/>
    <n v="0.28899999999999998"/>
    <n v="0.28849999999999998"/>
    <n v="0.28799999999999998"/>
    <n v="0.28770000000000001"/>
    <n v="0.28739999999999999"/>
    <n v="0.2873"/>
    <n v="0.28720000000000001"/>
    <n v="0.2873"/>
    <n v="0.28789999999999999"/>
    <n v="0.28989999999999999"/>
    <n v="0.29099999999999998"/>
    <n v="0.29089999999999999"/>
    <n v="0.29099999999999998"/>
    <n v="0.29149999999999998"/>
    <n v="0.29110000000000003"/>
    <n v="0.29060000000000002"/>
    <n v="0.29020000000000001"/>
    <n v="0.28970000000000001"/>
    <n v="0.29160000000000003"/>
    <n v="0.28939999999999999"/>
    <n v="0.28889999999999999"/>
    <n v="0.28870000000000001"/>
    <n v="0.28870000000000001"/>
    <n v="0.29170000000000001"/>
    <n v="0.29189999999999999"/>
    <n v="0.29320000000000002"/>
    <n v="0.29360000000000003"/>
    <n v="0.29449999999999998"/>
    <n v="0.29310000000000003"/>
    <n v="0.29320000000000002"/>
    <n v="0.29599999999999999"/>
    <n v="0.29570000000000002"/>
    <n v="0.2969"/>
    <n v="0.29680000000000001"/>
    <n v="0.29870000000000002"/>
    <n v="0.29770000000000002"/>
    <m/>
    <n v="0.29196227758007137"/>
    <n v="100"/>
    <n v="90.909090909090907"/>
    <n v="-3.7999999999999701E-3"/>
    <n v="2.6933353036796195E-2"/>
    <n v="-8.8329403238542534E-2"/>
    <n v="7.2890025852091672E-2"/>
    <x v="1"/>
    <x v="39"/>
  </r>
  <r>
    <x v="0"/>
    <n v="-11.7"/>
    <n v="-10.6"/>
    <s v="P195/75R14"/>
    <x v="0"/>
    <s v="ZB007833"/>
    <n v="1031"/>
    <n v="35"/>
    <s v="APKAB3UU0720"/>
    <d v="2025-01-24T00:00:00"/>
    <n v="0.29720000000000002"/>
    <n v="0.29509999999999997"/>
    <n v="95"/>
    <s v=""/>
    <n v="94"/>
    <s v=""/>
    <n v="77.199999999998766"/>
    <s v=""/>
    <n v="129"/>
    <n v="94.5"/>
    <m/>
    <m/>
    <m/>
    <m/>
    <m/>
    <m/>
    <n v="0.28000000000000003"/>
    <n v="0.30109999999999998"/>
    <n v="0.31380000000000002"/>
    <n v="0.31680000000000003"/>
    <n v="0.31709999999999999"/>
    <n v="0.311"/>
    <n v="0.31290000000000001"/>
    <n v="0.31969999999999998"/>
    <n v="0.31490000000000001"/>
    <n v="0.3196"/>
    <n v="0.32190000000000002"/>
    <n v="0.32190000000000002"/>
    <n v="0.32119999999999999"/>
    <n v="0.32129999999999997"/>
    <n v="0.3211"/>
    <n v="0.32279999999999998"/>
    <n v="0.32100000000000001"/>
    <n v="0.3206"/>
    <n v="0.31929999999999997"/>
    <n v="0.31690000000000002"/>
    <n v="0.31580000000000003"/>
    <n v="0.31540000000000001"/>
    <n v="0.3165"/>
    <n v="0.31840000000000002"/>
    <n v="0.31759999999999999"/>
    <n v="0.31690000000000002"/>
    <n v="0.31509999999999999"/>
    <n v="0.31419999999999998"/>
    <n v="0.31340000000000001"/>
    <n v="0.314"/>
    <n v="0.30969999999999998"/>
    <n v="0.30980000000000002"/>
    <n v="0.30940000000000001"/>
    <n v="0.30880000000000002"/>
    <n v="0.30649999999999999"/>
    <n v="0.30620000000000003"/>
    <n v="0.30580000000000002"/>
    <n v="0.30549999999999999"/>
    <n v="0.30520000000000003"/>
    <n v="0.3049"/>
    <n v="0.3044"/>
    <n v="0.30380000000000001"/>
    <n v="0.30320000000000003"/>
    <n v="0.30270000000000002"/>
    <n v="0.3009"/>
    <n v="0.30049999999999999"/>
    <n v="0.30149999999999999"/>
    <n v="0.30120000000000002"/>
    <n v="0.3009"/>
    <n v="0.30059999999999998"/>
    <n v="0.30030000000000001"/>
    <n v="0.30030000000000001"/>
    <n v="0.30030000000000001"/>
    <n v="0.30009999999999998"/>
    <n v="0.2999"/>
    <n v="0.29959999999999998"/>
    <n v="0.29920000000000002"/>
    <n v="0.30099999999999999"/>
    <n v="0.3014"/>
    <n v="0.30120000000000002"/>
    <n v="0.30099999999999999"/>
    <n v="0.30080000000000001"/>
    <n v="0.30049999999999999"/>
    <n v="0.30030000000000001"/>
    <n v="0.3"/>
    <n v="0.29959999999999998"/>
    <n v="0.29920000000000002"/>
    <n v="0.2989"/>
    <n v="0.29849999999999999"/>
    <n v="0.29830000000000001"/>
    <n v="0.29809999999999998"/>
    <n v="0.2979"/>
    <n v="0.29770000000000002"/>
    <n v="0.29520000000000002"/>
    <n v="0.2949"/>
    <n v="0.29459999999999997"/>
    <n v="0.29430000000000001"/>
    <n v="0.29399999999999998"/>
    <n v="0.29360000000000003"/>
    <n v="0.29339999999999999"/>
    <n v="0.29320000000000002"/>
    <n v="0.29470000000000002"/>
    <n v="0.29349999999999998"/>
    <n v="0.29299999999999998"/>
    <n v="0.2923"/>
    <n v="0.2918"/>
    <n v="0.29139999999999999"/>
    <n v="0.29099999999999998"/>
    <n v="0.29060000000000002"/>
    <n v="0.2903"/>
    <n v="0.28989999999999999"/>
    <n v="0.28960000000000002"/>
    <n v="0.2893"/>
    <n v="0.28899999999999998"/>
    <n v="0.2888"/>
    <n v="0.28849999999999998"/>
    <n v="0.28810000000000002"/>
    <n v="0.28789999999999999"/>
    <n v="0.28760000000000002"/>
    <n v="0.28749999999999998"/>
    <n v="0.28699999999999998"/>
    <n v="0.28510000000000002"/>
    <n v="0.28510000000000002"/>
    <n v="0.28789999999999999"/>
    <n v="0.28770000000000001"/>
    <n v="0.28749999999999998"/>
    <n v="0.29310000000000003"/>
    <n v="0.29299999999999998"/>
    <n v="0.29289999999999999"/>
    <n v="0.29239999999999999"/>
    <n v="0.29260000000000003"/>
    <n v="0.29199999999999998"/>
    <n v="0.29160000000000003"/>
    <n v="0.29220000000000002"/>
    <n v="0.29220000000000002"/>
    <n v="0.29020000000000001"/>
    <n v="0.2898"/>
    <n v="0.2918"/>
    <n v="0.2918"/>
    <n v="0.29199999999999998"/>
    <n v="0.2923"/>
    <n v="0.29420000000000002"/>
    <n v="0.3004"/>
    <n v="0.29920000000000002"/>
    <n v="0.29809999999999998"/>
    <n v="0.29709999999999998"/>
    <n v="0.29470000000000002"/>
    <n v="0.29759999999999998"/>
    <n v="0.29759999999999998"/>
    <n v="0.29709999999999998"/>
    <n v="0.29659999999999997"/>
    <n v="0.2928"/>
    <n v="0.29220000000000002"/>
    <n v="0.28999999999999998"/>
    <n v="0.28920000000000001"/>
    <n v="0.28549999999999998"/>
    <n v="0.29010000000000002"/>
    <n v="0.28999999999999998"/>
    <n v="0.29160000000000003"/>
    <n v="0.29189999999999999"/>
    <n v="0.29199999999999998"/>
    <n v="0.2888"/>
    <n v="0.2853"/>
    <n v="0.2853"/>
    <n v="0.28849999999999998"/>
    <n v="0.28889999999999999"/>
    <n v="0.28989999999999999"/>
    <n v="0.2898"/>
    <n v="0.29039999999999999"/>
    <n v="0.28760000000000002"/>
    <n v="0.28720000000000001"/>
    <n v="0.28699999999999998"/>
    <n v="0.29149999999999998"/>
    <n v="0.29310000000000003"/>
    <n v="0.29149999999999998"/>
    <n v="0.28910000000000002"/>
    <n v="0.28789999999999999"/>
    <n v="0.28439999999999999"/>
    <n v="0.28389999999999999"/>
    <n v="0.2833"/>
    <n v="0.28239999999999998"/>
    <n v="0.28170000000000001"/>
    <n v="0.28100000000000003"/>
    <n v="0.28339999999999999"/>
    <n v="0.28299999999999997"/>
    <n v="0.28820000000000001"/>
    <n v="0.28839999999999999"/>
    <n v="0.28899999999999998"/>
    <n v="0.28899999999999998"/>
    <n v="0.28899999999999998"/>
    <n v="0.28989999999999999"/>
    <n v="0.28960000000000002"/>
    <n v="0.28920000000000001"/>
    <n v="0.28870000000000001"/>
    <n v="0.2893"/>
    <n v="0.28889999999999999"/>
    <n v="0.29149999999999998"/>
    <n v="0.29260000000000003"/>
    <n v="0.29310000000000003"/>
    <n v="0.29399999999999998"/>
    <n v="0.29260000000000003"/>
    <n v="0.2918"/>
    <n v="0.29139999999999999"/>
    <n v="0.29099999999999998"/>
    <n v="0.29310000000000003"/>
    <n v="0.29070000000000001"/>
    <n v="0.2898"/>
    <n v="0.28920000000000001"/>
    <n v="0.2868"/>
    <n v="0.28660000000000002"/>
    <n v="0.2918"/>
    <n v="0.29089999999999999"/>
    <n v="0.2923"/>
    <n v="0.29170000000000001"/>
    <n v="0.2913"/>
    <n v="0.28960000000000002"/>
    <n v="0.28970000000000001"/>
    <n v="0.28910000000000002"/>
    <n v="0.28810000000000002"/>
    <n v="0.28749999999999998"/>
    <n v="0.2908"/>
    <n v="0.28999999999999998"/>
    <n v="0.28920000000000001"/>
    <n v="0.2883"/>
    <n v="0.28799999999999998"/>
    <n v="0.28639999999999999"/>
    <n v="0.28539999999999999"/>
    <n v="0.28460000000000002"/>
    <n v="0.2838"/>
    <n v="0.28289999999999998"/>
    <n v="0.2823"/>
    <n v="0.28149999999999997"/>
    <n v="0.27910000000000001"/>
    <n v="0.27900000000000003"/>
    <n v="0.27889999999999998"/>
    <n v="0.27889999999999998"/>
    <n v="0.27889999999999998"/>
    <n v="0.27960000000000002"/>
    <n v="0.28139999999999998"/>
    <n v="0.28839999999999999"/>
    <n v="0.29289999999999999"/>
    <n v="0.29220000000000002"/>
    <n v="0.29139999999999999"/>
    <n v="0.29070000000000001"/>
    <n v="0.2898"/>
    <n v="0.29299999999999998"/>
    <n v="0.29060000000000002"/>
    <n v="0.29010000000000002"/>
    <n v="0.28960000000000002"/>
    <n v="0.28920000000000001"/>
    <n v="0.2913"/>
    <n v="0.2928"/>
    <n v="0.29160000000000003"/>
    <n v="0.29670000000000002"/>
    <n v="0.2964"/>
    <n v="0.29630000000000001"/>
    <n v="0.29620000000000002"/>
    <n v="0.29580000000000001"/>
    <n v="0.29189999999999999"/>
    <n v="0.2898"/>
    <n v="0.28860000000000002"/>
    <n v="0.28520000000000001"/>
    <n v="0.28589999999999999"/>
    <n v="0.28499999999999998"/>
    <n v="0.28439999999999999"/>
    <n v="0.28610000000000002"/>
    <n v="0.28670000000000001"/>
    <n v="0.28689999999999999"/>
    <n v="0.28720000000000001"/>
    <n v="0.28710000000000002"/>
    <n v="0.28670000000000001"/>
    <n v="0.28649999999999998"/>
    <n v="0.2863"/>
    <n v="0.2863"/>
    <n v="0.28610000000000002"/>
    <n v="0.28620000000000001"/>
    <n v="0.28960000000000002"/>
    <n v="0.28920000000000001"/>
    <n v="0.28799999999999998"/>
    <n v="0.2863"/>
    <n v="0.28960000000000002"/>
    <n v="0.28860000000000002"/>
    <n v="0.28799999999999998"/>
    <n v="0.28720000000000001"/>
    <n v="0.28610000000000002"/>
    <n v="0.28499999999999998"/>
    <n v="0.28310000000000002"/>
    <n v="0.28420000000000001"/>
    <n v="0.28370000000000001"/>
    <n v="0.28560000000000002"/>
    <n v="0.28470000000000001"/>
    <n v="0.2843"/>
    <n v="0.2838"/>
    <n v="0.28310000000000002"/>
    <n v="0.28039999999999998"/>
    <n v="0.27900000000000003"/>
    <n v="0.27800000000000002"/>
    <n v="0.27700000000000002"/>
    <n v="0.27579999999999999"/>
    <n v="0.27439999999999998"/>
    <n v="0.27329999999999999"/>
    <n v="0.27689999999999998"/>
    <n v="0.2762"/>
    <n v="0.27550000000000002"/>
    <n v="0.27510000000000001"/>
    <n v="0.27589999999999998"/>
    <n v="0.27510000000000001"/>
    <n v="0.27250000000000002"/>
    <n v="0.27150000000000002"/>
    <n v="0.27339999999999998"/>
    <n v="0.27350000000000002"/>
    <n v="0.28270000000000001"/>
    <n v="0.28310000000000002"/>
    <n v="0.28320000000000001"/>
    <n v="0.28289999999999998"/>
    <n v="0.28270000000000001"/>
    <n v="0.2823"/>
    <n v="0.28189999999999998"/>
    <n v="0.28149999999999997"/>
    <n v="0.28110000000000002"/>
    <m/>
    <n v="0.29120320284697498"/>
    <n v="94.5"/>
    <n v="90.214797136038186"/>
    <n v="2.1000000000000463E-3"/>
    <n v="-5.5976503620511278E-2"/>
    <n v="-8.4946186546095606E-2"/>
    <n v="5.0651656589038183E-2"/>
    <x v="2"/>
    <x v="40"/>
  </r>
  <r>
    <x v="0"/>
    <n v="-11.7"/>
    <n v="-10.6"/>
    <s v="P225/60R16"/>
    <x v="1"/>
    <s v="ZL009591"/>
    <n v="1171"/>
    <n v="35"/>
    <s v="APXOB2UU3223"/>
    <d v="2025-01-24T00:00:00"/>
    <n v="0.31080000000000002"/>
    <n v="0.31330000000000002"/>
    <n v="100"/>
    <n v="100"/>
    <n v="100"/>
    <n v="100"/>
    <n v="77.199999999998766"/>
    <s v=""/>
    <n v="336"/>
    <n v="100"/>
    <m/>
    <m/>
    <m/>
    <m/>
    <m/>
    <m/>
    <n v="0.26100000000000001"/>
    <n v="0.30149999999999999"/>
    <n v="0.31209999999999999"/>
    <n v="0.32090000000000002"/>
    <n v="0.32619999999999999"/>
    <n v="0.33429999999999999"/>
    <n v="0.33100000000000002"/>
    <n v="0.33350000000000002"/>
    <n v="0.34079999999999999"/>
    <n v="0.3427"/>
    <n v="0.3412"/>
    <n v="0.33950000000000002"/>
    <n v="0.3367"/>
    <n v="0.33400000000000002"/>
    <n v="0.33510000000000001"/>
    <n v="0.33350000000000002"/>
    <n v="0.33210000000000001"/>
    <n v="0.33960000000000001"/>
    <n v="0.33989999999999998"/>
    <n v="0.33850000000000002"/>
    <n v="0.33889999999999998"/>
    <n v="0.33729999999999999"/>
    <n v="0.33660000000000001"/>
    <n v="0.33710000000000001"/>
    <n v="0.33860000000000001"/>
    <n v="0.3397"/>
    <n v="0.33929999999999999"/>
    <n v="0.34089999999999998"/>
    <n v="0.3427"/>
    <n v="0.34210000000000002"/>
    <n v="0.34179999999999999"/>
    <n v="0.34470000000000001"/>
    <n v="0.34439999999999998"/>
    <n v="0.34360000000000002"/>
    <n v="0.34439999999999998"/>
    <n v="0.34510000000000002"/>
    <n v="0.34429999999999999"/>
    <n v="0.3407"/>
    <n v="0.33679999999999999"/>
    <n v="0.3352"/>
    <n v="0.33489999999999998"/>
    <n v="0.33460000000000001"/>
    <n v="0.33389999999999997"/>
    <n v="0.33529999999999999"/>
    <n v="0.33539999999999998"/>
    <n v="0.33439999999999998"/>
    <n v="0.33400000000000002"/>
    <n v="0.3332"/>
    <n v="0.33250000000000002"/>
    <n v="0.32940000000000003"/>
    <n v="0.32929999999999998"/>
    <n v="0.3276"/>
    <n v="0.32669999999999999"/>
    <n v="0.32600000000000001"/>
    <n v="0.32540000000000002"/>
    <n v="0.32319999999999999"/>
    <n v="0.32240000000000002"/>
    <n v="0.32029999999999997"/>
    <n v="0.3196"/>
    <n v="0.31769999999999998"/>
    <n v="0.31719999999999998"/>
    <n v="0.31590000000000001"/>
    <n v="0.31540000000000001"/>
    <n v="0.31309999999999999"/>
    <n v="0.30980000000000002"/>
    <n v="0.311"/>
    <n v="0.31009999999999999"/>
    <n v="0.3095"/>
    <n v="0.30909999999999999"/>
    <n v="0.31090000000000001"/>
    <n v="0.31269999999999998"/>
    <n v="0.31209999999999999"/>
    <n v="0.3115"/>
    <n v="0.31159999999999999"/>
    <n v="0.311"/>
    <n v="0.31159999999999999"/>
    <n v="0.31140000000000001"/>
    <n v="0.31290000000000001"/>
    <n v="0.31230000000000002"/>
    <n v="0.31180000000000002"/>
    <n v="0.31130000000000002"/>
    <n v="0.31090000000000001"/>
    <n v="0.3105"/>
    <n v="0.3115"/>
    <n v="0.3115"/>
    <n v="0.31440000000000001"/>
    <n v="0.31440000000000001"/>
    <n v="0.31380000000000002"/>
    <n v="0.3135"/>
    <n v="0.31309999999999999"/>
    <n v="0.3125"/>
    <n v="0.31159999999999999"/>
    <n v="0.31109999999999999"/>
    <n v="0.31090000000000001"/>
    <n v="0.31040000000000001"/>
    <n v="0.31019999999999998"/>
    <n v="0.31009999999999999"/>
    <n v="0.31019999999999998"/>
    <n v="0.31009999999999999"/>
    <n v="0.3105"/>
    <n v="0.31419999999999998"/>
    <n v="0.316"/>
    <n v="0.32040000000000002"/>
    <n v="0.32019999999999998"/>
    <n v="0.31979999999999997"/>
    <n v="0.31850000000000001"/>
    <n v="0.318"/>
    <n v="0.318"/>
    <n v="0.31840000000000002"/>
    <n v="0.31590000000000001"/>
    <n v="0.31159999999999999"/>
    <n v="0.312"/>
    <n v="0.31069999999999998"/>
    <n v="0.31030000000000002"/>
    <n v="0.31"/>
    <n v="0.30980000000000002"/>
    <n v="0.30969999999999998"/>
    <n v="0.31"/>
    <n v="0.30819999999999997"/>
    <n v="0.30930000000000002"/>
    <n v="0.3115"/>
    <n v="0.311"/>
    <n v="0.31040000000000001"/>
    <n v="0.30909999999999999"/>
    <n v="0.30859999999999999"/>
    <n v="0.30809999999999998"/>
    <n v="0.30780000000000002"/>
    <n v="0.3075"/>
    <n v="0.30809999999999998"/>
    <n v="0.30769999999999997"/>
    <n v="0.30559999999999998"/>
    <n v="0.30880000000000002"/>
    <n v="0.30640000000000001"/>
    <n v="0.30580000000000002"/>
    <n v="0.30330000000000001"/>
    <n v="0.29630000000000001"/>
    <n v="0.2949"/>
    <n v="0.29360000000000003"/>
    <n v="0.2923"/>
    <n v="0.29099999999999998"/>
    <n v="0.28989999999999999"/>
    <n v="0.28899999999999998"/>
    <n v="0.28820000000000001"/>
    <n v="0.28510000000000002"/>
    <n v="0.28499999999999998"/>
    <n v="0.29399999999999998"/>
    <n v="0.29409999999999997"/>
    <n v="0.2944"/>
    <n v="0.29680000000000001"/>
    <n v="0.29680000000000001"/>
    <n v="0.2984"/>
    <n v="0.29780000000000001"/>
    <n v="0.2969"/>
    <n v="0.29620000000000002"/>
    <n v="0.2954"/>
    <n v="0.29499999999999998"/>
    <n v="0.29330000000000001"/>
    <n v="0.29330000000000001"/>
    <n v="0.29349999999999998"/>
    <n v="0.2974"/>
    <n v="0.29799999999999999"/>
    <n v="0.29830000000000001"/>
    <n v="0.29920000000000002"/>
    <n v="0.29949999999999999"/>
    <n v="0.2994"/>
    <n v="0.29930000000000001"/>
    <n v="0.30320000000000003"/>
    <n v="0.30320000000000003"/>
    <n v="0.30309999999999998"/>
    <n v="0.30509999999999998"/>
    <n v="0.30570000000000003"/>
    <n v="0.30719999999999997"/>
    <n v="0.30740000000000001"/>
    <n v="0.30630000000000002"/>
    <n v="0.30680000000000002"/>
    <n v="0.3075"/>
    <n v="0.30959999999999999"/>
    <n v="0.31"/>
    <n v="0.31019999999999998"/>
    <n v="0.31040000000000001"/>
    <n v="0.31069999999999998"/>
    <n v="0.311"/>
    <n v="0.31090000000000001"/>
    <n v="0.31040000000000001"/>
    <n v="0.30959999999999999"/>
    <n v="0.31240000000000001"/>
    <n v="0.31"/>
    <n v="0.30649999999999999"/>
    <n v="0.30530000000000002"/>
    <n v="0.30499999999999999"/>
    <n v="0.3009"/>
    <n v="0.3004"/>
    <n v="0.29980000000000001"/>
    <n v="0.29920000000000002"/>
    <n v="0.29880000000000001"/>
    <n v="0.29849999999999999"/>
    <n v="0.2984"/>
    <n v="0.29830000000000001"/>
    <n v="0.29709999999999998"/>
    <n v="0.29709999999999998"/>
    <n v="0.2974"/>
    <n v="0.29759999999999998"/>
    <n v="0.29530000000000001"/>
    <n v="0.29499999999999998"/>
    <n v="0.29430000000000001"/>
    <n v="0.29370000000000002"/>
    <n v="0.29310000000000003"/>
    <n v="0.29049999999999998"/>
    <n v="0.28949999999999998"/>
    <n v="0.29380000000000001"/>
    <n v="0.29310000000000003"/>
    <n v="0.29239999999999999"/>
    <n v="0.29170000000000001"/>
    <n v="0.29099999999999998"/>
    <n v="0.2903"/>
    <n v="0.28960000000000002"/>
    <n v="0.28920000000000001"/>
    <n v="0.2888"/>
    <n v="0.28839999999999999"/>
    <n v="0.28810000000000002"/>
    <n v="0.28799999999999998"/>
    <n v="0.28810000000000002"/>
    <n v="0.28839999999999999"/>
    <n v="0.28910000000000002"/>
    <n v="0.28960000000000002"/>
    <n v="0.29070000000000001"/>
    <n v="0.2923"/>
    <n v="0.2898"/>
    <n v="0.2903"/>
    <n v="0.2913"/>
    <n v="0.29199999999999998"/>
    <n v="0.29220000000000002"/>
    <n v="0.29070000000000001"/>
    <n v="0.29249999999999998"/>
    <n v="0.29220000000000002"/>
    <n v="0.28670000000000001"/>
    <n v="0.2898"/>
    <n v="0.28999999999999998"/>
    <n v="0.29039999999999999"/>
    <n v="0.29820000000000002"/>
    <n v="0.29909999999999998"/>
    <n v="0.29909999999999998"/>
    <n v="0.29909999999999998"/>
    <n v="0.29909999999999998"/>
    <n v="0.29920000000000002"/>
    <n v="0.29930000000000001"/>
    <n v="0.29949999999999999"/>
    <n v="0.3029"/>
    <n v="0.30349999999999999"/>
    <n v="0.30420000000000003"/>
    <n v="0.30480000000000002"/>
    <n v="0.3054"/>
    <n v="0.30880000000000002"/>
    <n v="0.30809999999999998"/>
    <n v="0.30730000000000002"/>
    <n v="0.30520000000000003"/>
    <n v="0.30420000000000003"/>
    <n v="0.30320000000000003"/>
    <n v="0.30230000000000001"/>
    <n v="0.30130000000000001"/>
    <n v="0.30049999999999999"/>
    <n v="0.29970000000000002"/>
    <n v="0.29980000000000001"/>
    <n v="0.29820000000000002"/>
    <n v="0.29649999999999999"/>
    <n v="0.29470000000000002"/>
    <n v="0.29299999999999998"/>
    <n v="0.29089999999999999"/>
    <n v="0.29520000000000002"/>
    <n v="0.2944"/>
    <n v="0.29339999999999999"/>
    <n v="0.29220000000000002"/>
    <n v="0.29120000000000001"/>
    <n v="0.29039999999999999"/>
    <n v="0.2898"/>
    <n v="0.2893"/>
    <n v="0.28549999999999998"/>
    <n v="0.28670000000000001"/>
    <n v="0.2863"/>
    <n v="0.28599999999999998"/>
    <n v="0.28560000000000002"/>
    <n v="0.28510000000000002"/>
    <n v="0.2833"/>
    <n v="0.27779999999999999"/>
    <n v="0.27729999999999999"/>
    <n v="0.27700000000000002"/>
    <n v="0.2767"/>
    <n v="0.2767"/>
    <n v="0.27200000000000002"/>
    <n v="0.27129999999999999"/>
    <n v="0.27089999999999997"/>
    <n v="0.27060000000000001"/>
    <n v="0.27050000000000002"/>
    <n v="0.27060000000000001"/>
    <n v="0.27079999999999999"/>
    <n v="0.2712"/>
    <n v="0.27160000000000001"/>
    <n v="0.2757"/>
    <n v="0.27500000000000002"/>
    <n v="0.2742"/>
    <m/>
    <n v="0.30490818505338069"/>
    <n v="100"/>
    <n v="95.465393794749403"/>
    <n v="-2.5000000000000022E-3"/>
    <n v="-0.13424235259346831"/>
    <n v="-0.17467555084424924"/>
    <n v="0.14038102088719182"/>
    <x v="2"/>
    <x v="41"/>
  </r>
  <r>
    <x v="0"/>
    <n v="-11.7"/>
    <n v="-10.6"/>
    <s v="P225/60R16"/>
    <x v="2"/>
    <s v="ZU010403"/>
    <n v="1171"/>
    <n v="35"/>
    <s v="APXOB2UU3324"/>
    <d v="2025-01-24T00:00:00"/>
    <n v="0.27579999999999999"/>
    <n v="0.27929999999999999"/>
    <n v="88"/>
    <n v="88"/>
    <n v="89"/>
    <n v="89"/>
    <n v="77.199999999998766"/>
    <s v=""/>
    <n v="232"/>
    <n v="88.5"/>
    <m/>
    <m/>
    <m/>
    <m/>
    <m/>
    <m/>
    <n v="0.27860000000000001"/>
    <n v="0.30659999999999998"/>
    <n v="0.32640000000000002"/>
    <n v="0.33810000000000001"/>
    <n v="0.34839999999999999"/>
    <n v="0.35170000000000001"/>
    <n v="0.34549999999999997"/>
    <n v="0.34460000000000002"/>
    <n v="0.33979999999999999"/>
    <n v="0.33760000000000001"/>
    <n v="0.33429999999999999"/>
    <n v="0.33329999999999999"/>
    <n v="0.32869999999999999"/>
    <n v="0.32790000000000002"/>
    <n v="0.32590000000000002"/>
    <n v="0.32419999999999999"/>
    <n v="0.32250000000000001"/>
    <n v="0.32300000000000001"/>
    <n v="0.32440000000000002"/>
    <n v="0.32419999999999999"/>
    <n v="0.32069999999999999"/>
    <n v="0.31890000000000002"/>
    <n v="0.31740000000000002"/>
    <n v="0.31359999999999999"/>
    <n v="0.31690000000000002"/>
    <n v="0.31540000000000001"/>
    <n v="0.31409999999999999"/>
    <n v="0.31280000000000002"/>
    <n v="0.31159999999999999"/>
    <n v="0.31280000000000002"/>
    <n v="0.31119999999999998"/>
    <n v="0.31019999999999998"/>
    <n v="0.30890000000000001"/>
    <n v="0.30459999999999998"/>
    <n v="0.30330000000000001"/>
    <n v="0.30640000000000001"/>
    <n v="0.30530000000000002"/>
    <n v="0.30009999999999998"/>
    <n v="0.29470000000000002"/>
    <n v="0.29349999999999998"/>
    <n v="0.2923"/>
    <n v="0.29370000000000002"/>
    <n v="0.29270000000000002"/>
    <n v="0.29199999999999998"/>
    <n v="0.29120000000000001"/>
    <n v="0.29049999999999998"/>
    <n v="0.28970000000000001"/>
    <n v="0.28899999999999998"/>
    <n v="0.2883"/>
    <n v="0.28770000000000001"/>
    <n v="0.28720000000000001"/>
    <n v="0.28660000000000002"/>
    <n v="0.28910000000000002"/>
    <n v="0.28860000000000002"/>
    <n v="0.28810000000000002"/>
    <n v="0.28760000000000002"/>
    <n v="0.28720000000000001"/>
    <n v="0.28570000000000001"/>
    <n v="0.2898"/>
    <n v="0.28970000000000001"/>
    <n v="0.28949999999999998"/>
    <n v="0.28770000000000001"/>
    <n v="0.28720000000000001"/>
    <n v="0.2868"/>
    <n v="0.28649999999999998"/>
    <n v="0.28620000000000001"/>
    <n v="0.28589999999999999"/>
    <n v="0.28489999999999999"/>
    <n v="0.2843"/>
    <n v="0.28370000000000001"/>
    <n v="0.28370000000000001"/>
    <n v="0.27939999999999998"/>
    <n v="0.27879999999999999"/>
    <n v="0.27960000000000002"/>
    <n v="0.27910000000000001"/>
    <n v="0.2787"/>
    <n v="0.2782"/>
    <n v="0.27779999999999999"/>
    <n v="0.27910000000000001"/>
    <n v="0.27860000000000001"/>
    <n v="0.27810000000000001"/>
    <n v="0.2777"/>
    <n v="0.27729999999999999"/>
    <n v="0.27689999999999998"/>
    <n v="0.27650000000000002"/>
    <n v="0.27610000000000001"/>
    <n v="0.27679999999999999"/>
    <n v="0.2767"/>
    <n v="0.27639999999999998"/>
    <n v="0.27600000000000002"/>
    <n v="0.2757"/>
    <n v="0.27539999999999998"/>
    <n v="0.27500000000000002"/>
    <n v="0.2747"/>
    <n v="0.27429999999999999"/>
    <n v="0.27400000000000002"/>
    <n v="0.2737"/>
    <n v="0.27339999999999998"/>
    <n v="0.2732"/>
    <n v="0.27289999999999998"/>
    <n v="0.27260000000000001"/>
    <n v="0.27239999999999998"/>
    <n v="0.2727"/>
    <n v="0.27639999999999998"/>
    <n v="0.27589999999999998"/>
    <n v="0.2762"/>
    <n v="0.27800000000000002"/>
    <n v="0.27900000000000003"/>
    <n v="0.27860000000000001"/>
    <n v="0.27800000000000002"/>
    <n v="0.27589999999999998"/>
    <n v="0.27529999999999999"/>
    <n v="0.27460000000000001"/>
    <n v="0.27389999999999998"/>
    <n v="0.27660000000000001"/>
    <n v="0.27429999999999999"/>
    <n v="0.27329999999999999"/>
    <n v="0.27300000000000002"/>
    <n v="0.27179999999999999"/>
    <n v="0.27150000000000002"/>
    <n v="0.27029999999999998"/>
    <n v="0.27079999999999999"/>
    <n v="0.27160000000000001"/>
    <n v="0.27239999999999998"/>
    <n v="0.27200000000000002"/>
    <n v="0.27160000000000001"/>
    <n v="0.27089999999999997"/>
    <n v="0.2717"/>
    <n v="0.27179999999999999"/>
    <n v="0.27310000000000001"/>
    <n v="0.27310000000000001"/>
    <n v="0.27289999999999998"/>
    <n v="0.27039999999999997"/>
    <n v="0.26919999999999999"/>
    <n v="0.26640000000000003"/>
    <n v="0.26540000000000002"/>
    <n v="0.26429999999999998"/>
    <n v="0.26179999999999998"/>
    <n v="0.26100000000000001"/>
    <n v="0.26540000000000002"/>
    <n v="0.26500000000000001"/>
    <n v="0.2646"/>
    <n v="0.2641"/>
    <n v="0.2636"/>
    <n v="0.26350000000000001"/>
    <n v="0.2646"/>
    <n v="0.26379999999999998"/>
    <n v="0.26390000000000002"/>
    <n v="0.26450000000000001"/>
    <n v="0.26490000000000002"/>
    <n v="0.26519999999999999"/>
    <n v="0.26590000000000003"/>
    <n v="0.26869999999999999"/>
    <n v="0.2671"/>
    <n v="0.2671"/>
    <n v="0.2671"/>
    <n v="0.26819999999999999"/>
    <n v="0.26829999999999998"/>
    <n v="0.26829999999999998"/>
    <n v="0.2661"/>
    <n v="0.26619999999999999"/>
    <n v="0.26629999999999998"/>
    <n v="0.26619999999999999"/>
    <n v="0.26669999999999999"/>
    <n v="0.26669999999999999"/>
    <n v="0.2651"/>
    <n v="0.26829999999999998"/>
    <n v="0.26860000000000001"/>
    <n v="0.26919999999999999"/>
    <n v="0.26950000000000002"/>
    <n v="0.2737"/>
    <n v="0.27360000000000001"/>
    <n v="0.27129999999999999"/>
    <n v="0.27089999999999997"/>
    <n v="0.27050000000000002"/>
    <n v="0.26939999999999997"/>
    <n v="0.26850000000000002"/>
    <n v="0.27100000000000002"/>
    <n v="0.26889999999999997"/>
    <n v="0.26850000000000002"/>
    <n v="0.26690000000000003"/>
    <n v="0.2671"/>
    <n v="0.26869999999999999"/>
    <n v="0.2681"/>
    <n v="0.2676"/>
    <n v="0.2671"/>
    <n v="0.26669999999999999"/>
    <n v="0.26619999999999999"/>
    <n v="0.2656"/>
    <n v="0.2646"/>
    <n v="0.26350000000000001"/>
    <n v="0.26250000000000001"/>
    <n v="0.26179999999999998"/>
    <n v="0.26669999999999999"/>
    <n v="0.26629999999999998"/>
    <n v="0.26600000000000001"/>
    <n v="0.26590000000000003"/>
    <n v="0.26779999999999998"/>
    <n v="0.26850000000000002"/>
    <n v="0.26889999999999997"/>
    <n v="0.2661"/>
    <n v="0.2636"/>
    <n v="0.2631"/>
    <n v="0.26250000000000001"/>
    <n v="0.26179999999999998"/>
    <n v="0.2611"/>
    <n v="0.2606"/>
    <n v="0.2601"/>
    <n v="0.25750000000000001"/>
    <n v="0.25729999999999997"/>
    <n v="0.25729999999999997"/>
    <n v="0.25750000000000001"/>
    <n v="0.25590000000000002"/>
    <n v="0.25619999999999998"/>
    <n v="0.25819999999999999"/>
    <n v="0.25850000000000001"/>
    <n v="0.25829999999999997"/>
    <n v="0.2581"/>
    <n v="0.25790000000000002"/>
    <n v="0.2581"/>
    <n v="0.25769999999999998"/>
    <n v="0.2571"/>
    <n v="0.2601"/>
    <n v="0.26"/>
    <n v="0.26040000000000002"/>
    <n v="0.26050000000000001"/>
    <n v="0.26069999999999999"/>
    <n v="0.26090000000000002"/>
    <n v="0.2611"/>
    <n v="0.26119999999999999"/>
    <n v="0.26069999999999999"/>
    <n v="0.2606"/>
    <n v="0.2626"/>
    <n v="0.26550000000000001"/>
    <n v="0.26490000000000002"/>
    <n v="0.26450000000000001"/>
    <n v="0.2641"/>
    <n v="0.26390000000000002"/>
    <n v="0.26340000000000002"/>
    <n v="0.26369999999999999"/>
    <n v="0.26600000000000001"/>
    <n v="0.26550000000000001"/>
    <n v="0.2631"/>
    <n v="0.26269999999999999"/>
    <n v="0.26250000000000001"/>
    <n v="0.2626"/>
    <n v="0.2626"/>
    <n v="0.26279999999999998"/>
    <n v="0.26350000000000001"/>
    <n v="0.2636"/>
    <n v="0.26329999999999998"/>
    <n v="0.2626"/>
    <n v="0.26469999999999999"/>
    <n v="0.2636"/>
    <n v="0.2626"/>
    <n v="0.2616"/>
    <n v="0.26090000000000002"/>
    <n v="0.26300000000000001"/>
    <n v="0.26190000000000002"/>
    <n v="0.2606"/>
    <n v="0.26019999999999999"/>
    <n v="0.25929999999999997"/>
    <n v="0.26019999999999999"/>
    <n v="0.26179999999999998"/>
    <n v="0.26119999999999999"/>
    <n v="0.26069999999999999"/>
    <n v="0.2601"/>
    <n v="0.25929999999999997"/>
    <n v="0.25900000000000001"/>
    <n v="0.25879999999999997"/>
    <n v="0.25890000000000002"/>
    <n v="0.25979999999999998"/>
    <n v="0.2616"/>
    <n v="0.2606"/>
    <n v="0.26100000000000001"/>
    <n v="0.2611"/>
    <n v="0.26129999999999998"/>
    <n v="0.26450000000000001"/>
    <n v="0.26469999999999999"/>
    <n v="0.26569999999999999"/>
    <n v="0.26690000000000003"/>
    <n v="0.26790000000000003"/>
    <n v="0.26850000000000002"/>
    <n v="0.26879999999999998"/>
    <n v="0.26919999999999999"/>
    <n v="0.26979999999999998"/>
    <n v="0.26950000000000002"/>
    <n v="0.26819999999999999"/>
    <n v="0.2681"/>
    <n v="0.2666"/>
    <n v="0.26590000000000003"/>
    <n v="0.26490000000000002"/>
    <n v="0.26400000000000001"/>
    <n v="0.26350000000000001"/>
    <n v="0.26500000000000001"/>
    <n v="0.26440000000000002"/>
    <n v="0.2636"/>
    <n v="0.26269999999999999"/>
    <n v="0.26200000000000001"/>
    <n v="0.26129999999999998"/>
    <m/>
    <n v="0.27259644128113847"/>
    <n v="88.5"/>
    <n v="84.486873508353227"/>
    <n v="-3.5000000000000031E-3"/>
    <n v="-5.5127530663514134E-2"/>
    <n v="-0.13874449696589483"/>
    <n v="0.10444996700883741"/>
    <x v="2"/>
    <x v="42"/>
  </r>
  <r>
    <x v="0"/>
    <n v="-11.7"/>
    <n v="-10.6"/>
    <s v="P225/60R16"/>
    <x v="3"/>
    <s v="ZU009513"/>
    <n v="1171"/>
    <n v="35"/>
    <s v="APXOB2UU3324"/>
    <d v="2025-01-24T00:00:00"/>
    <n v="0.27900000000000003"/>
    <n v="0.27979999999999999"/>
    <n v="89"/>
    <n v="89"/>
    <n v="89"/>
    <n v="89"/>
    <n v="77.199999999998766"/>
    <s v=""/>
    <n v="233"/>
    <n v="89"/>
    <m/>
    <m/>
    <m/>
    <m/>
    <m/>
    <m/>
    <n v="0.26679999999999998"/>
    <n v="0.2949"/>
    <n v="0.31080000000000002"/>
    <n v="0.31069999999999998"/>
    <n v="0.3206"/>
    <n v="0.32319999999999999"/>
    <n v="0.32319999999999999"/>
    <n v="0.32619999999999999"/>
    <n v="0.33439999999999998"/>
    <n v="0.33510000000000001"/>
    <n v="0.33560000000000001"/>
    <n v="0.33150000000000002"/>
    <n v="0.3332"/>
    <n v="0.33250000000000002"/>
    <n v="0.33069999999999999"/>
    <n v="0.32969999999999999"/>
    <n v="0.32840000000000003"/>
    <n v="0.32719999999999999"/>
    <n v="0.3261"/>
    <n v="0.3251"/>
    <n v="0.3246"/>
    <n v="0.31950000000000001"/>
    <n v="0.31840000000000002"/>
    <n v="0.32329999999999998"/>
    <n v="0.32219999999999999"/>
    <n v="0.32379999999999998"/>
    <n v="0.3226"/>
    <n v="0.32019999999999998"/>
    <n v="0.31929999999999997"/>
    <n v="0.31769999999999998"/>
    <n v="0.3165"/>
    <n v="0.31519999999999998"/>
    <n v="0.31419999999999998"/>
    <n v="0.31430000000000002"/>
    <n v="0.31309999999999999"/>
    <n v="0.31219999999999998"/>
    <n v="0.30919999999999997"/>
    <n v="0.30690000000000001"/>
    <n v="0.31140000000000001"/>
    <n v="0.31"/>
    <n v="0.30890000000000001"/>
    <n v="0.30780000000000002"/>
    <n v="0.30690000000000001"/>
    <n v="0.30599999999999999"/>
    <n v="0.30520000000000003"/>
    <n v="0.3034"/>
    <n v="0.2999"/>
    <n v="0.29909999999999998"/>
    <n v="0.30070000000000002"/>
    <n v="0.30249999999999999"/>
    <n v="0.30259999999999998"/>
    <n v="0.30199999999999999"/>
    <n v="0.29899999999999999"/>
    <n v="0.29830000000000001"/>
    <n v="0.29809999999999998"/>
    <n v="0.29749999999999999"/>
    <n v="0.29770000000000002"/>
    <n v="0.29730000000000001"/>
    <n v="0.29699999999999999"/>
    <n v="0.29659999999999997"/>
    <n v="0.29320000000000002"/>
    <n v="0.29480000000000001"/>
    <n v="0.2944"/>
    <n v="0.29409999999999997"/>
    <n v="0.29370000000000002"/>
    <n v="0.29260000000000003"/>
    <n v="0.29220000000000002"/>
    <n v="0.2918"/>
    <n v="0.29139999999999999"/>
    <n v="0.28970000000000001"/>
    <n v="0.2944"/>
    <n v="0.29370000000000002"/>
    <n v="0.29320000000000002"/>
    <n v="0.2928"/>
    <n v="0.29399999999999998"/>
    <n v="0.29349999999999998"/>
    <n v="0.29289999999999999"/>
    <n v="0.29239999999999999"/>
    <n v="0.29189999999999999"/>
    <n v="0.29149999999999998"/>
    <n v="0.29099999999999998"/>
    <n v="0.29049999999999998"/>
    <n v="0.29010000000000002"/>
    <n v="0.28960000000000002"/>
    <n v="0.28920000000000001"/>
    <n v="0.2888"/>
    <n v="0.2883"/>
    <n v="0.28789999999999999"/>
    <n v="0.28749999999999998"/>
    <n v="0.28710000000000002"/>
    <n v="0.28670000000000001"/>
    <n v="0.2863"/>
    <n v="0.28589999999999999"/>
    <n v="0.28560000000000002"/>
    <n v="0.28520000000000001"/>
    <n v="0.28489999999999999"/>
    <n v="0.28449999999999998"/>
    <n v="0.28420000000000001"/>
    <n v="0.28389999999999999"/>
    <n v="0.28360000000000002"/>
    <n v="0.27989999999999998"/>
    <n v="0.27829999999999999"/>
    <n v="0.27850000000000003"/>
    <n v="0.2767"/>
    <n v="0.27539999999999998"/>
    <n v="0.2752"/>
    <n v="0.27160000000000001"/>
    <n v="0.27700000000000002"/>
    <n v="0.27710000000000001"/>
    <n v="0.2767"/>
    <n v="0.27960000000000002"/>
    <n v="0.27929999999999999"/>
    <n v="0.2762"/>
    <n v="0.27600000000000002"/>
    <n v="0.27489999999999998"/>
    <n v="0.27489999999999998"/>
    <n v="0.27529999999999999"/>
    <n v="0.27510000000000001"/>
    <n v="0.27550000000000002"/>
    <n v="0.2752"/>
    <n v="0.27489999999999998"/>
    <n v="0.27460000000000001"/>
    <n v="0.27450000000000002"/>
    <n v="0.27550000000000002"/>
    <n v="0.27510000000000001"/>
    <n v="0.27200000000000002"/>
    <n v="0.27079999999999999"/>
    <n v="0.27110000000000001"/>
    <n v="0.27079999999999999"/>
    <n v="0.27029999999999998"/>
    <n v="0.26929999999999998"/>
    <n v="0.27389999999999998"/>
    <n v="0.27539999999999998"/>
    <n v="0.27739999999999998"/>
    <n v="0.2757"/>
    <n v="0.27829999999999999"/>
    <n v="0.27779999999999999"/>
    <n v="0.27760000000000001"/>
    <n v="0.2777"/>
    <n v="0.27729999999999999"/>
    <n v="0.27710000000000001"/>
    <n v="0.27579999999999999"/>
    <n v="0.27550000000000002"/>
    <n v="0.2762"/>
    <n v="0.27579999999999999"/>
    <n v="0.27539999999999998"/>
    <n v="0.2752"/>
    <n v="0.27139999999999997"/>
    <n v="0.2712"/>
    <n v="0.27189999999999998"/>
    <n v="0.27089999999999997"/>
    <n v="0.26989999999999997"/>
    <n v="0.26900000000000002"/>
    <n v="0.2681"/>
    <n v="0.26429999999999998"/>
    <n v="0.26379999999999998"/>
    <n v="0.26340000000000002"/>
    <n v="0.26369999999999999"/>
    <n v="0.26329999999999998"/>
    <n v="0.26290000000000002"/>
    <n v="0.26229999999999998"/>
    <n v="0.2616"/>
    <n v="0.26100000000000001"/>
    <n v="0.26040000000000002"/>
    <n v="0.25979999999999998"/>
    <n v="0.25919999999999999"/>
    <n v="0.25850000000000001"/>
    <n v="0.25700000000000001"/>
    <n v="0.25519999999999998"/>
    <n v="0.25490000000000002"/>
    <n v="0.25459999999999999"/>
    <n v="0.2545"/>
    <n v="0.25459999999999999"/>
    <n v="0.25409999999999999"/>
    <n v="0.25409999999999999"/>
    <n v="0.25819999999999999"/>
    <n v="0.26319999999999999"/>
    <n v="0.26329999999999998"/>
    <n v="0.2631"/>
    <n v="0.26040000000000002"/>
    <n v="0.2601"/>
    <n v="0.25990000000000002"/>
    <n v="0.26090000000000002"/>
    <n v="0.26129999999999998"/>
    <n v="0.2616"/>
    <n v="0.26169999999999999"/>
    <n v="0.26379999999999998"/>
    <n v="0.2621"/>
    <n v="0.26240000000000002"/>
    <n v="0.2626"/>
    <n v="0.25890000000000002"/>
    <n v="0.25900000000000001"/>
    <n v="0.2591"/>
    <n v="0.2591"/>
    <n v="0.25700000000000001"/>
    <n v="0.25669999999999998"/>
    <n v="0.25669999999999998"/>
    <n v="0.25530000000000003"/>
    <n v="0.25469999999999998"/>
    <n v="0.25430000000000003"/>
    <n v="0.25409999999999999"/>
    <n v="0.25409999999999999"/>
    <n v="0.25419999999999998"/>
    <n v="0.2535"/>
    <n v="0.25679999999999997"/>
    <n v="0.25600000000000001"/>
    <n v="0.25490000000000002"/>
    <n v="0.25369999999999998"/>
    <n v="0.25309999999999999"/>
    <n v="0.25259999999999999"/>
    <n v="0.254"/>
    <n v="0.25319999999999998"/>
    <n v="0.25290000000000001"/>
    <n v="0.25269999999999998"/>
    <n v="0.25519999999999998"/>
    <n v="0.255"/>
    <n v="0.25490000000000002"/>
    <n v="0.25459999999999999"/>
    <n v="0.25419999999999998"/>
    <n v="0.25359999999999999"/>
    <n v="0.25090000000000001"/>
    <n v="0.25030000000000002"/>
    <n v="0.24990000000000001"/>
    <n v="0.25090000000000001"/>
    <n v="0.24929999999999999"/>
    <n v="0.2487"/>
    <n v="0.2472"/>
    <n v="0.24590000000000001"/>
    <n v="0.24460000000000001"/>
    <n v="0.24349999999999999"/>
    <n v="0.2429"/>
    <n v="0.24440000000000001"/>
    <n v="0.24379999999999999"/>
    <n v="0.24759999999999999"/>
    <n v="0.24809999999999999"/>
    <n v="0.25159999999999999"/>
    <n v="0.25190000000000001"/>
    <n v="0.25259999999999999"/>
    <n v="0.253"/>
    <n v="0.25359999999999999"/>
    <n v="0.25530000000000003"/>
    <n v="0.25600000000000001"/>
    <n v="0.25679999999999997"/>
    <n v="0.25769999999999998"/>
    <n v="0.2596"/>
    <n v="0.26090000000000002"/>
    <n v="0.26200000000000001"/>
    <n v="0.27050000000000002"/>
    <n v="0.27029999999999998"/>
    <n v="0.26869999999999999"/>
    <n v="0.2681"/>
    <n v="0.26740000000000003"/>
    <n v="0.26669999999999999"/>
    <n v="0.2661"/>
    <n v="0.26429999999999998"/>
    <n v="0.26400000000000001"/>
    <n v="0.26400000000000001"/>
    <n v="0.26390000000000002"/>
    <n v="0.26390000000000002"/>
    <n v="0.26429999999999998"/>
    <n v="0.26419999999999999"/>
    <n v="0.26429999999999998"/>
    <n v="0.26419999999999999"/>
    <n v="0.26100000000000001"/>
    <n v="0.26069999999999999"/>
    <n v="0.26550000000000001"/>
    <n v="0.26400000000000001"/>
    <n v="0.26269999999999999"/>
    <n v="0.26140000000000002"/>
    <n v="0.26"/>
    <n v="0.25869999999999999"/>
    <n v="0.25719999999999998"/>
    <n v="0.25580000000000003"/>
    <n v="0.2495"/>
    <n v="0.24740000000000001"/>
    <n v="0.2482"/>
    <n v="0.24690000000000001"/>
    <n v="0.2457"/>
    <n v="0.2445"/>
    <n v="0.24329999999999999"/>
    <n v="0.24249999999999999"/>
    <n v="0.2419"/>
    <n v="0.24160000000000001"/>
    <n v="0.24399999999999999"/>
    <n v="0.24379999999999999"/>
    <n v="0.24410000000000001"/>
    <n v="0.25209999999999999"/>
    <n v="0.25119999999999998"/>
    <n v="0.25069999999999998"/>
    <n v="0.24940000000000001"/>
    <n v="0.24840000000000001"/>
    <n v="0.24759999999999999"/>
    <n v="0.24709999999999999"/>
    <n v="0.24660000000000001"/>
    <n v="0.24629999999999999"/>
    <n v="0.24610000000000001"/>
    <n v="0.24610000000000001"/>
    <n v="0.2465"/>
    <n v="0.24829999999999999"/>
    <n v="0.249"/>
    <m/>
    <n v="0.27205907473309598"/>
    <n v="89"/>
    <n v="84.964200477326969"/>
    <n v="-7.999999999999674E-4"/>
    <n v="-0.14214112605290385"/>
    <n v="-0.23341680277774751"/>
    <n v="0.19912227282069009"/>
    <x v="2"/>
    <x v="43"/>
  </r>
  <r>
    <x v="0"/>
    <n v="-11.7"/>
    <n v="-10.6"/>
    <s v="P225/60R16"/>
    <x v="1"/>
    <s v="ZL009591"/>
    <n v="1171"/>
    <n v="35"/>
    <s v="APXOB2UU3223"/>
    <d v="2025-01-24T00:00:00"/>
    <n v="0.3135"/>
    <n v="0.3165"/>
    <n v="100"/>
    <n v="100"/>
    <n v="100"/>
    <n v="100"/>
    <n v="76.300000000001219"/>
    <s v=""/>
    <n v="347"/>
    <n v="100"/>
    <m/>
    <m/>
    <m/>
    <m/>
    <m/>
    <m/>
    <n v="0.24310000000000001"/>
    <n v="0.2903"/>
    <n v="0.30499999999999999"/>
    <n v="0.31369999999999998"/>
    <n v="0.3201"/>
    <n v="0.32179999999999997"/>
    <n v="0.32469999999999999"/>
    <n v="0.3266"/>
    <n v="0.33479999999999999"/>
    <n v="0.32890000000000003"/>
    <n v="0.33169999999999999"/>
    <n v="0.33529999999999999"/>
    <n v="0.33460000000000001"/>
    <n v="0.33610000000000001"/>
    <n v="0.33779999999999999"/>
    <n v="0.3397"/>
    <n v="0.33839999999999998"/>
    <n v="0.33560000000000001"/>
    <n v="0.33539999999999998"/>
    <n v="0.3347"/>
    <n v="0.33460000000000001"/>
    <n v="0.33410000000000001"/>
    <n v="0.33539999999999998"/>
    <n v="0.33539999999999998"/>
    <n v="0.33689999999999998"/>
    <n v="0.3362"/>
    <n v="0.33929999999999999"/>
    <n v="0.34010000000000001"/>
    <n v="0.33979999999999999"/>
    <n v="0.33850000000000002"/>
    <n v="0.33789999999999998"/>
    <n v="0.33960000000000001"/>
    <n v="0.33850000000000002"/>
    <n v="0.33889999999999998"/>
    <n v="0.33800000000000002"/>
    <n v="0.33989999999999998"/>
    <n v="0.33929999999999999"/>
    <n v="0.33839999999999998"/>
    <n v="0.3377"/>
    <n v="0.34"/>
    <n v="0.34029999999999999"/>
    <n v="0.33629999999999999"/>
    <n v="0.3342"/>
    <n v="0.33560000000000001"/>
    <n v="0.33529999999999999"/>
    <n v="0.33489999999999998"/>
    <n v="0.33410000000000001"/>
    <n v="0.3337"/>
    <n v="0.33329999999999999"/>
    <n v="0.33289999999999997"/>
    <n v="0.32969999999999999"/>
    <n v="0.32429999999999998"/>
    <n v="0.32390000000000002"/>
    <n v="0.32629999999999998"/>
    <n v="0.3276"/>
    <n v="0.32750000000000001"/>
    <n v="0.32890000000000003"/>
    <n v="0.33019999999999999"/>
    <n v="0.33"/>
    <n v="0.3276"/>
    <n v="0.32729999999999998"/>
    <n v="0.32700000000000001"/>
    <n v="0.32679999999999998"/>
    <n v="0.32650000000000001"/>
    <n v="0.32629999999999998"/>
    <n v="0.32600000000000001"/>
    <n v="0.32679999999999998"/>
    <n v="0.32419999999999999"/>
    <n v="0.32340000000000002"/>
    <n v="0.32319999999999999"/>
    <n v="0.32290000000000002"/>
    <n v="0.32229999999999998"/>
    <n v="0.32069999999999999"/>
    <n v="0.32140000000000002"/>
    <n v="0.32150000000000001"/>
    <n v="0.32079999999999997"/>
    <n v="0.32029999999999997"/>
    <n v="0.31929999999999997"/>
    <n v="0.31869999999999998"/>
    <n v="0.31819999999999998"/>
    <n v="0.31780000000000003"/>
    <n v="0.31730000000000003"/>
    <n v="0.31719999999999998"/>
    <n v="0.31769999999999998"/>
    <n v="0.31759999999999999"/>
    <n v="0.3175"/>
    <n v="0.31840000000000002"/>
    <n v="0.31819999999999998"/>
    <n v="0.31780000000000003"/>
    <n v="0.31730000000000003"/>
    <n v="0.31680000000000003"/>
    <n v="0.31640000000000001"/>
    <n v="0.31590000000000001"/>
    <n v="0.31900000000000001"/>
    <n v="0.31850000000000001"/>
    <n v="0.318"/>
    <n v="0.3175"/>
    <n v="0.317"/>
    <n v="0.31659999999999999"/>
    <n v="0.31590000000000001"/>
    <n v="0.31309999999999999"/>
    <n v="0.31280000000000002"/>
    <n v="0.31159999999999999"/>
    <n v="0.31109999999999999"/>
    <n v="0.311"/>
    <n v="0.3155"/>
    <n v="0.31519999999999998"/>
    <n v="0.31509999999999999"/>
    <n v="0.31769999999999998"/>
    <n v="0.316"/>
    <n v="0.3135"/>
    <n v="0.31359999999999999"/>
    <n v="0.31790000000000002"/>
    <n v="0.317"/>
    <n v="0.31759999999999999"/>
    <n v="0.31719999999999998"/>
    <n v="0.31690000000000002"/>
    <n v="0.31640000000000001"/>
    <n v="0.316"/>
    <n v="0.31259999999999999"/>
    <n v="0.31080000000000002"/>
    <n v="0.308"/>
    <n v="0.30869999999999997"/>
    <n v="0.309"/>
    <n v="0.30859999999999999"/>
    <n v="0.31080000000000002"/>
    <n v="0.31030000000000002"/>
    <n v="0.31040000000000001"/>
    <n v="0.31240000000000001"/>
    <n v="0.311"/>
    <n v="0.30690000000000001"/>
    <n v="0.30649999999999999"/>
    <n v="0.30449999999999999"/>
    <n v="0.30880000000000002"/>
    <n v="0.3085"/>
    <n v="0.30809999999999998"/>
    <n v="0.30649999999999999"/>
    <n v="0.30690000000000001"/>
    <n v="0.30649999999999999"/>
    <n v="0.30609999999999998"/>
    <n v="0.30580000000000002"/>
    <n v="0.30549999999999999"/>
    <n v="0.30170000000000002"/>
    <n v="0.30130000000000001"/>
    <n v="0.30120000000000002"/>
    <n v="0.30130000000000001"/>
    <n v="0.30149999999999999"/>
    <n v="0.30480000000000002"/>
    <n v="0.3054"/>
    <n v="0.307"/>
    <n v="0.30790000000000001"/>
    <n v="0.30570000000000003"/>
    <n v="0.3049"/>
    <n v="0.3044"/>
    <n v="0.30409999999999998"/>
    <n v="0.3039"/>
    <n v="0.30359999999999998"/>
    <n v="0.30349999999999999"/>
    <n v="0.30399999999999999"/>
    <n v="0.30480000000000002"/>
    <n v="0.3034"/>
    <n v="0.30320000000000003"/>
    <n v="0.30299999999999999"/>
    <n v="0.30270000000000002"/>
    <n v="0.3029"/>
    <n v="0.3009"/>
    <n v="0.30059999999999998"/>
    <n v="0.29830000000000001"/>
    <n v="0.2979"/>
    <n v="0.29570000000000002"/>
    <n v="0.29530000000000001"/>
    <n v="0.29509999999999997"/>
    <n v="0.29630000000000001"/>
    <n v="0.2964"/>
    <n v="0.29430000000000001"/>
    <n v="0.29530000000000001"/>
    <n v="0.2949"/>
    <n v="0.2944"/>
    <n v="0.29199999999999998"/>
    <n v="0.29530000000000001"/>
    <n v="0.29499999999999998"/>
    <n v="0.2949"/>
    <n v="0.29849999999999999"/>
    <n v="0.2989"/>
    <n v="0.29870000000000002"/>
    <n v="0.2984"/>
    <n v="0.29799999999999999"/>
    <n v="0.29780000000000001"/>
    <n v="0.29799999999999999"/>
    <n v="0.29980000000000001"/>
    <n v="0.29899999999999999"/>
    <n v="0.29820000000000002"/>
    <n v="0.29720000000000002"/>
    <n v="0.2959"/>
    <n v="0.29380000000000001"/>
    <n v="0.2923"/>
    <n v="0.29160000000000003"/>
    <n v="0.29499999999999998"/>
    <n v="0.29420000000000002"/>
    <n v="0.29370000000000002"/>
    <n v="0.29520000000000002"/>
    <n v="0.29430000000000001"/>
    <n v="0.29360000000000003"/>
    <n v="0.29289999999999999"/>
    <n v="0.2923"/>
    <n v="0.29160000000000003"/>
    <n v="0.29339999999999999"/>
    <n v="0.29299999999999998"/>
    <n v="0.29270000000000002"/>
    <n v="0.29249999999999998"/>
    <n v="0.29970000000000002"/>
    <n v="0.29920000000000002"/>
    <n v="0.30199999999999999"/>
    <n v="0.30120000000000002"/>
    <n v="0.30049999999999999"/>
    <n v="0.29970000000000002"/>
    <n v="0.29770000000000002"/>
    <n v="0.2969"/>
    <n v="0.2964"/>
    <n v="0.29580000000000001"/>
    <n v="0.29520000000000002"/>
    <n v="0.29270000000000002"/>
    <n v="0.28749999999999998"/>
    <n v="0.28649999999999998"/>
    <n v="0.28560000000000002"/>
    <n v="0.28449999999999998"/>
    <n v="0.28360000000000002"/>
    <n v="0.28260000000000002"/>
    <n v="0.28170000000000001"/>
    <n v="0.28079999999999999"/>
    <n v="0.27989999999999998"/>
    <n v="0.27900000000000003"/>
    <n v="0.27889999999999998"/>
    <n v="0.27579999999999999"/>
    <n v="0.2752"/>
    <n v="0.2747"/>
    <n v="0.27189999999999998"/>
    <n v="0.27139999999999997"/>
    <n v="0.2707"/>
    <n v="0.26919999999999999"/>
    <n v="0.26879999999999998"/>
    <n v="0.26850000000000002"/>
    <n v="0.27050000000000002"/>
    <n v="0.26929999999999998"/>
    <n v="0.26939999999999997"/>
    <n v="0.26939999999999997"/>
    <n v="0.26939999999999997"/>
    <n v="0.2767"/>
    <n v="0.27710000000000001"/>
    <n v="0.27860000000000001"/>
    <n v="0.2782"/>
    <n v="0.2777"/>
    <n v="0.2772"/>
    <n v="0.2767"/>
    <n v="0.27629999999999999"/>
    <n v="0.27600000000000002"/>
    <n v="0.27589999999999998"/>
    <n v="0.2787"/>
    <n v="0.27829999999999999"/>
    <n v="0.28499999999999998"/>
    <n v="0.2848"/>
    <n v="0.28470000000000001"/>
    <n v="0.28489999999999999"/>
    <n v="0.28520000000000001"/>
    <n v="0.28360000000000002"/>
    <n v="0.28320000000000001"/>
    <n v="0.29039999999999999"/>
    <n v="0.29139999999999999"/>
    <n v="0.29070000000000001"/>
    <n v="0.29010000000000002"/>
    <n v="0.28960000000000002"/>
    <n v="0.28910000000000002"/>
    <n v="0.2888"/>
    <n v="0.28710000000000002"/>
    <n v="0.29020000000000001"/>
    <n v="0.29020000000000001"/>
    <n v="0.28999999999999998"/>
    <n v="0.2893"/>
    <n v="0.28889999999999999"/>
    <n v="0.2883"/>
    <n v="0.28460000000000002"/>
    <n v="0.28410000000000002"/>
    <n v="0.28360000000000002"/>
    <n v="0.2833"/>
    <n v="0.28239999999999998"/>
    <n v="0.28110000000000002"/>
    <n v="0.27979999999999999"/>
    <n v="0.27839999999999998"/>
    <n v="0.27739999999999998"/>
    <n v="0.27639999999999998"/>
    <n v="0.2752"/>
    <n v="0.27429999999999999"/>
    <n v="0.27360000000000001"/>
    <n v="0.2732"/>
    <n v="0.27400000000000002"/>
    <n v="0.27339999999999998"/>
    <n v="0.27289999999999998"/>
    <n v="0.27239999999999998"/>
    <n v="0.27210000000000001"/>
    <n v="0.2722"/>
    <m/>
    <n v="0.30355373665480412"/>
    <n v="100"/>
    <n v="95.465393794749403"/>
    <n v="-3.0000000000000027E-3"/>
    <n v="-0.2059739914289935"/>
    <n v="-0.2299239039903081"/>
    <n v="0.19562937403325067"/>
    <x v="2"/>
    <x v="44"/>
  </r>
  <r>
    <x v="0"/>
    <n v="-11.7"/>
    <n v="-10.6"/>
    <s v="P225/60R16"/>
    <x v="4"/>
    <s v="ZU010428"/>
    <n v="1171"/>
    <n v="35"/>
    <s v="APXOB2UU3324"/>
    <d v="2025-01-24T00:00:00"/>
    <n v="0.2853"/>
    <n v="0.2868"/>
    <n v="91"/>
    <n v="91"/>
    <n v="91"/>
    <n v="91"/>
    <n v="76.300000000001219"/>
    <s v=""/>
    <n v="232"/>
    <n v="91"/>
    <m/>
    <m/>
    <m/>
    <m/>
    <m/>
    <m/>
    <n v="0.26050000000000001"/>
    <n v="0.28720000000000001"/>
    <n v="0.3145"/>
    <n v="0.32190000000000002"/>
    <n v="0.32600000000000001"/>
    <n v="0.32629999999999998"/>
    <n v="0.32129999999999997"/>
    <n v="0.3276"/>
    <n v="0.32550000000000001"/>
    <n v="0.32890000000000003"/>
    <n v="0.32919999999999999"/>
    <n v="0.32679999999999998"/>
    <n v="0.32319999999999999"/>
    <n v="0.31969999999999998"/>
    <n v="0.32240000000000002"/>
    <n v="0.32700000000000001"/>
    <n v="0.3281"/>
    <n v="0.32500000000000001"/>
    <n v="0.32379999999999998"/>
    <n v="0.32390000000000002"/>
    <n v="0.32269999999999999"/>
    <n v="0.3216"/>
    <n v="0.3221"/>
    <n v="0.32169999999999999"/>
    <n v="0.32029999999999997"/>
    <n v="0.31780000000000003"/>
    <n v="0.31809999999999999"/>
    <n v="0.31819999999999998"/>
    <n v="0.317"/>
    <n v="0.31740000000000002"/>
    <n v="0.31630000000000003"/>
    <n v="0.31519999999999998"/>
    <n v="0.31480000000000002"/>
    <n v="0.31440000000000001"/>
    <n v="0.3115"/>
    <n v="0.31069999999999998"/>
    <n v="0.31"/>
    <n v="0.30930000000000002"/>
    <n v="0.30859999999999999"/>
    <n v="0.30790000000000001"/>
    <n v="0.30719999999999997"/>
    <n v="0.30359999999999998"/>
    <n v="0.30120000000000002"/>
    <n v="0.29980000000000001"/>
    <n v="0.29909999999999998"/>
    <n v="0.30070000000000002"/>
    <n v="0.29920000000000002"/>
    <n v="0.30120000000000002"/>
    <n v="0.30049999999999999"/>
    <n v="0.2999"/>
    <n v="0.29930000000000001"/>
    <n v="0.29870000000000002"/>
    <n v="0.29809999999999998"/>
    <n v="0.29759999999999998"/>
    <n v="0.29830000000000001"/>
    <n v="0.29749999999999999"/>
    <n v="0.29570000000000002"/>
    <n v="0.2949"/>
    <n v="0.29289999999999999"/>
    <n v="0.29210000000000003"/>
    <n v="0.29139999999999999"/>
    <n v="0.29349999999999998"/>
    <n v="0.29289999999999999"/>
    <n v="0.29480000000000001"/>
    <n v="0.2944"/>
    <n v="0.29399999999999998"/>
    <n v="0.29349999999999998"/>
    <n v="0.29310000000000003"/>
    <n v="0.29270000000000002"/>
    <n v="0.29239999999999999"/>
    <n v="0.29210000000000003"/>
    <n v="0.2918"/>
    <n v="0.29149999999999998"/>
    <n v="0.2913"/>
    <n v="0.29099999999999998"/>
    <n v="0.2908"/>
    <n v="0.29120000000000001"/>
    <n v="0.29070000000000001"/>
    <n v="0.29020000000000001"/>
    <n v="0.28910000000000002"/>
    <n v="0.28860000000000002"/>
    <n v="0.28799999999999998"/>
    <n v="0.28589999999999999"/>
    <n v="0.28539999999999999"/>
    <n v="0.28489999999999999"/>
    <n v="0.28449999999999998"/>
    <n v="0.28120000000000001"/>
    <n v="0.28100000000000003"/>
    <n v="0.28079999999999999"/>
    <n v="0.28070000000000001"/>
    <n v="0.28050000000000003"/>
    <n v="0.28029999999999999"/>
    <n v="0.28010000000000002"/>
    <n v="0.27989999999999998"/>
    <n v="0.27960000000000002"/>
    <n v="0.27939999999999998"/>
    <n v="0.2792"/>
    <n v="0.27910000000000001"/>
    <n v="0.27889999999999998"/>
    <n v="0.2787"/>
    <n v="0.28029999999999999"/>
    <n v="0.27729999999999999"/>
    <n v="0.27689999999999998"/>
    <n v="0.27610000000000001"/>
    <n v="0.27429999999999999"/>
    <n v="0.27600000000000002"/>
    <n v="0.27560000000000001"/>
    <n v="0.27350000000000002"/>
    <n v="0.27750000000000002"/>
    <n v="0.27610000000000001"/>
    <n v="0.27860000000000001"/>
    <n v="0.27860000000000001"/>
    <n v="0.2777"/>
    <n v="0.27679999999999999"/>
    <n v="0.27700000000000002"/>
    <n v="0.27729999999999999"/>
    <n v="0.27810000000000001"/>
    <n v="0.28339999999999999"/>
    <n v="0.28370000000000001"/>
    <n v="0.2802"/>
    <n v="0.27979999999999999"/>
    <n v="0.27960000000000002"/>
    <n v="0.27710000000000001"/>
    <n v="0.28179999999999999"/>
    <n v="0.28160000000000002"/>
    <n v="0.28079999999999999"/>
    <n v="0.28050000000000003"/>
    <n v="0.27950000000000003"/>
    <n v="0.27910000000000001"/>
    <n v="0.2787"/>
    <n v="0.2777"/>
    <n v="0.2772"/>
    <n v="0.27500000000000002"/>
    <n v="0.27489999999999998"/>
    <n v="0.27729999999999999"/>
    <n v="0.27710000000000001"/>
    <n v="0.27689999999999998"/>
    <n v="0.27489999999999998"/>
    <n v="0.27410000000000001"/>
    <n v="0.27610000000000001"/>
    <n v="0.2752"/>
    <n v="0.27339999999999998"/>
    <n v="0.27439999999999998"/>
    <n v="0.2742"/>
    <n v="0.27479999999999999"/>
    <n v="0.27200000000000002"/>
    <n v="0.27"/>
    <n v="0.26989999999999997"/>
    <n v="0.26989999999999997"/>
    <n v="0.2742"/>
    <n v="0.27439999999999998"/>
    <n v="0.27500000000000002"/>
    <n v="0.27629999999999999"/>
    <n v="0.27860000000000001"/>
    <n v="0.27860000000000001"/>
    <n v="0.27979999999999999"/>
    <n v="0.27989999999999998"/>
    <n v="0.28010000000000002"/>
    <n v="0.28010000000000002"/>
    <n v="0.28010000000000002"/>
    <n v="0.2802"/>
    <n v="0.2772"/>
    <n v="0.2772"/>
    <n v="0.27710000000000001"/>
    <n v="0.27700000000000002"/>
    <n v="0.27650000000000002"/>
    <n v="0.2762"/>
    <n v="0.27600000000000002"/>
    <n v="0.27479999999999999"/>
    <n v="0.27400000000000002"/>
    <n v="0.2732"/>
    <n v="0.27479999999999999"/>
    <n v="0.27410000000000001"/>
    <n v="0.27339999999999998"/>
    <n v="0.27279999999999999"/>
    <n v="0.27229999999999999"/>
    <n v="0.27189999999999998"/>
    <n v="0.27529999999999999"/>
    <n v="0.2757"/>
    <n v="0.27960000000000002"/>
    <n v="0.28050000000000003"/>
    <n v="0.28060000000000002"/>
    <n v="0.27989999999999998"/>
    <n v="0.27910000000000001"/>
    <n v="0.27839999999999998"/>
    <n v="0.2777"/>
    <n v="0.2752"/>
    <n v="0.27450000000000002"/>
    <n v="0.2737"/>
    <n v="0.26939999999999997"/>
    <n v="0.2671"/>
    <n v="0.26629999999999998"/>
    <n v="0.26879999999999998"/>
    <n v="0.26819999999999999"/>
    <n v="0.26750000000000002"/>
    <n v="0.26690000000000003"/>
    <n v="0.26550000000000001"/>
    <n v="0.26479999999999998"/>
    <n v="0.26400000000000001"/>
    <n v="0.26300000000000001"/>
    <n v="0.26200000000000001"/>
    <n v="0.2601"/>
    <n v="0.25950000000000001"/>
    <n v="0.25879999999999997"/>
    <n v="0.25840000000000002"/>
    <n v="0.26100000000000001"/>
    <n v="0.26079999999999998"/>
    <n v="0.26"/>
    <n v="0.25979999999999998"/>
    <n v="0.25940000000000002"/>
    <n v="0.25919999999999999"/>
    <n v="0.25900000000000001"/>
    <n v="0.26300000000000001"/>
    <n v="0.26340000000000002"/>
    <n v="0.2641"/>
    <n v="0.26769999999999999"/>
    <n v="0.26869999999999999"/>
    <n v="0.27289999999999998"/>
    <n v="0.27300000000000002"/>
    <n v="0.2767"/>
    <n v="0.27760000000000001"/>
    <n v="0.27979999999999999"/>
    <n v="0.27989999999999998"/>
    <n v="0.27910000000000001"/>
    <n v="0.27879999999999999"/>
    <n v="0.27850000000000003"/>
    <n v="0.27800000000000002"/>
    <n v="0.27760000000000001"/>
    <n v="0.2772"/>
    <n v="0.2772"/>
    <n v="0.27710000000000001"/>
    <n v="0.27679999999999999"/>
    <n v="0.27600000000000002"/>
    <n v="0.27539999999999998"/>
    <n v="0.2737"/>
    <n v="0.27300000000000002"/>
    <n v="0.27660000000000001"/>
    <n v="0.27610000000000001"/>
    <n v="0.27560000000000001"/>
    <n v="0.27529999999999999"/>
    <n v="0.27529999999999999"/>
    <n v="0.27700000000000002"/>
    <n v="0.27889999999999998"/>
    <n v="0.27729999999999999"/>
    <n v="0.27579999999999999"/>
    <n v="0.27439999999999998"/>
    <n v="0.27300000000000002"/>
    <n v="0.27129999999999999"/>
    <n v="0.26719999999999999"/>
    <n v="0.2656"/>
    <n v="0.26400000000000001"/>
    <n v="0.2626"/>
    <n v="0.26119999999999999"/>
    <n v="0.26"/>
    <n v="0.25879999999999997"/>
    <n v="0.25800000000000001"/>
    <n v="0.2571"/>
    <n v="0.25629999999999997"/>
    <n v="0.2576"/>
    <n v="0.25650000000000001"/>
    <n v="0.25640000000000002"/>
    <n v="0.25580000000000003"/>
    <n v="0.25530000000000003"/>
    <n v="0.25490000000000002"/>
    <n v="0.2545"/>
    <n v="0.25440000000000002"/>
    <n v="0.25530000000000003"/>
    <n v="0.25580000000000003"/>
    <n v="0.25729999999999997"/>
    <n v="0.26350000000000001"/>
    <n v="0.26400000000000001"/>
    <n v="0.26429999999999998"/>
    <n v="0.26440000000000002"/>
    <n v="0.2626"/>
    <n v="0.26750000000000002"/>
    <n v="0.26740000000000003"/>
    <n v="0.26740000000000003"/>
    <n v="0.2747"/>
    <n v="0.27439999999999998"/>
    <n v="0.27439999999999998"/>
    <n v="0.27460000000000001"/>
    <n v="0.28320000000000001"/>
    <n v="0.28399999999999997"/>
    <n v="0.28460000000000002"/>
    <n v="0.28499999999999998"/>
    <n v="0.2853"/>
    <n v="0.28599999999999998"/>
    <n v="0.28539999999999999"/>
    <n v="0.28499999999999998"/>
    <n v="0.27989999999999998"/>
    <n v="0.27889999999999998"/>
    <n v="0.2782"/>
    <n v="0.2777"/>
    <n v="0.27660000000000001"/>
    <n v="0.27639999999999998"/>
    <n v="0.27550000000000002"/>
    <n v="0.27339999999999998"/>
    <n v="0.2732"/>
    <n v="0.27329999999999999"/>
    <n v="0.27389999999999998"/>
    <m/>
    <n v="0.27982633451957278"/>
    <n v="91"/>
    <n v="86.873508353221965"/>
    <n v="-1.5000000000000013E-3"/>
    <n v="-4.4597901581202901E-2"/>
    <n v="-0.13771674112213222"/>
    <n v="0.1034222111650748"/>
    <x v="2"/>
    <x v="45"/>
  </r>
  <r>
    <x v="0"/>
    <n v="-11.7"/>
    <n v="-10.6"/>
    <s v="P225/60R16"/>
    <x v="5"/>
    <s v="ZU009462"/>
    <n v="1171"/>
    <n v="35"/>
    <s v="APXOB2UU3324"/>
    <d v="2025-01-24T00:00:00"/>
    <n v="0.32869999999999999"/>
    <n v="0.33050000000000002"/>
    <n v="105"/>
    <n v="105"/>
    <n v="105"/>
    <n v="104"/>
    <n v="76.300000000001219"/>
    <s v=""/>
    <n v="22"/>
    <n v="104.75"/>
    <m/>
    <m/>
    <m/>
    <m/>
    <m/>
    <m/>
    <n v="0.2419"/>
    <n v="0.2772"/>
    <n v="0.30020000000000002"/>
    <n v="0.30780000000000002"/>
    <n v="0.31979999999999997"/>
    <n v="0.32129999999999997"/>
    <n v="0.32519999999999999"/>
    <n v="0.32500000000000001"/>
    <n v="0.33150000000000002"/>
    <n v="0.33710000000000001"/>
    <n v="0.33579999999999999"/>
    <n v="0.33529999999999999"/>
    <n v="0.33839999999999998"/>
    <n v="0.33629999999999999"/>
    <n v="0.33479999999999999"/>
    <n v="0.33689999999999998"/>
    <n v="0.3357"/>
    <n v="0.33739999999999998"/>
    <n v="0.33629999999999999"/>
    <n v="0.33650000000000002"/>
    <n v="0.33550000000000002"/>
    <n v="0.33460000000000001"/>
    <n v="0.33400000000000002"/>
    <n v="0.33260000000000001"/>
    <n v="0.32929999999999998"/>
    <n v="0.32750000000000001"/>
    <n v="0.32950000000000002"/>
    <n v="0.32929999999999998"/>
    <n v="0.32940000000000003"/>
    <n v="0.33300000000000002"/>
    <n v="0.33310000000000001"/>
    <n v="0.33339999999999997"/>
    <n v="0.3397"/>
    <n v="0.33889999999999998"/>
    <n v="0.34389999999999998"/>
    <n v="0.34339999999999998"/>
    <n v="0.34300000000000003"/>
    <n v="0.34260000000000002"/>
    <n v="0.34060000000000001"/>
    <n v="0.34139999999999998"/>
    <n v="0.34089999999999998"/>
    <n v="0.33989999999999998"/>
    <n v="0.34039999999999998"/>
    <n v="0.34029999999999999"/>
    <n v="0.34010000000000001"/>
    <n v="0.3397"/>
    <n v="0.33760000000000001"/>
    <n v="0.34320000000000001"/>
    <n v="0.34289999999999998"/>
    <n v="0.34549999999999997"/>
    <n v="0.34499999999999997"/>
    <n v="0.34439999999999998"/>
    <n v="0.33950000000000002"/>
    <n v="0.3387"/>
    <n v="0.3372"/>
    <n v="0.3367"/>
    <n v="0.33400000000000002"/>
    <n v="0.3337"/>
    <n v="0.33539999999999998"/>
    <n v="0.33200000000000002"/>
    <n v="0.33289999999999997"/>
    <n v="0.33279999999999998"/>
    <n v="0.33750000000000002"/>
    <n v="0.33679999999999999"/>
    <n v="0.3362"/>
    <n v="0.33560000000000001"/>
    <n v="0.33439999999999998"/>
    <n v="0.33379999999999999"/>
    <n v="0.33339999999999997"/>
    <n v="0.33300000000000002"/>
    <n v="0.33260000000000001"/>
    <n v="0.33829999999999999"/>
    <n v="0.33800000000000002"/>
    <n v="0.33629999999999999"/>
    <n v="0.33550000000000002"/>
    <n v="0.33810000000000001"/>
    <n v="0.33660000000000001"/>
    <n v="0.33310000000000001"/>
    <n v="0.33160000000000001"/>
    <n v="0.3306"/>
    <n v="0.32979999999999998"/>
    <n v="0.32929999999999998"/>
    <n v="0.33139999999999997"/>
    <n v="0.33"/>
    <n v="0.32569999999999999"/>
    <n v="0.32500000000000001"/>
    <n v="0.3221"/>
    <n v="0.32140000000000002"/>
    <n v="0.32069999999999999"/>
    <n v="0.32029999999999997"/>
    <n v="0.31979999999999997"/>
    <n v="0.31709999999999999"/>
    <n v="0.32"/>
    <n v="0.31979999999999997"/>
    <n v="0.31979999999999997"/>
    <n v="0.31979999999999997"/>
    <n v="0.31979999999999997"/>
    <n v="0.31979999999999997"/>
    <n v="0.31979999999999997"/>
    <n v="0.32"/>
    <n v="0.3201"/>
    <n v="0.32029999999999997"/>
    <n v="0.32050000000000001"/>
    <n v="0.3216"/>
    <n v="0.3211"/>
    <n v="0.32229999999999998"/>
    <n v="0.33210000000000001"/>
    <n v="0.33210000000000001"/>
    <n v="0.3327"/>
    <n v="0.3327"/>
    <n v="0.33250000000000002"/>
    <n v="0.32900000000000001"/>
    <n v="0.33289999999999997"/>
    <n v="0.33260000000000001"/>
    <n v="0.33179999999999998"/>
    <n v="0.33189999999999997"/>
    <n v="0.33210000000000001"/>
    <n v="0.33189999999999997"/>
    <n v="0.33610000000000001"/>
    <n v="0.33579999999999999"/>
    <n v="0.33489999999999998"/>
    <n v="0.33479999999999999"/>
    <n v="0.3347"/>
    <n v="0.33339999999999997"/>
    <n v="0.3332"/>
    <n v="0.33160000000000001"/>
    <n v="0.3332"/>
    <n v="0.33529999999999999"/>
    <n v="0.33489999999999998"/>
    <n v="0.33439999999999998"/>
    <n v="0.33400000000000002"/>
    <n v="0.33329999999999999"/>
    <n v="0.33250000000000002"/>
    <n v="0.33169999999999999"/>
    <n v="0.33110000000000001"/>
    <n v="0.33050000000000002"/>
    <n v="0.3271"/>
    <n v="0.32679999999999998"/>
    <n v="0.32629999999999998"/>
    <n v="0.32319999999999999"/>
    <n v="0.32250000000000001"/>
    <n v="0.3201"/>
    <n v="0.31990000000000002"/>
    <n v="0.31950000000000001"/>
    <n v="0.31900000000000001"/>
    <n v="0.31890000000000002"/>
    <n v="0.31879999999999997"/>
    <n v="0.31890000000000002"/>
    <n v="0.31990000000000002"/>
    <n v="0.3206"/>
    <n v="0.32250000000000001"/>
    <n v="0.3226"/>
    <n v="0.32290000000000002"/>
    <n v="0.32340000000000002"/>
    <n v="0.32400000000000001"/>
    <n v="0.32440000000000002"/>
    <n v="0.3251"/>
    <n v="0.33029999999999998"/>
    <n v="0.33200000000000002"/>
    <n v="0.3362"/>
    <n v="0.33650000000000002"/>
    <n v="0.33710000000000001"/>
    <n v="0.33739999999999998"/>
    <n v="0.33750000000000002"/>
    <n v="0.33739999999999998"/>
    <n v="0.3372"/>
    <n v="0.33689999999999998"/>
    <n v="0.33650000000000002"/>
    <n v="0.33600000000000002"/>
    <n v="0.33560000000000001"/>
    <n v="0.33529999999999999"/>
    <n v="0.33479999999999999"/>
    <n v="0.3347"/>
    <n v="0.33310000000000001"/>
    <n v="0.33289999999999997"/>
    <n v="0.33289999999999997"/>
    <n v="0.33300000000000002"/>
    <n v="0.33289999999999997"/>
    <n v="0.3327"/>
    <n v="0.33539999999999998"/>
    <n v="0.33550000000000002"/>
    <n v="0.3357"/>
    <n v="0.33510000000000001"/>
    <n v="0.33079999999999998"/>
    <n v="0.33090000000000003"/>
    <n v="0.33019999999999999"/>
    <n v="0.32979999999999998"/>
    <n v="0.32940000000000003"/>
    <n v="0.32929999999999998"/>
    <n v="0.33389999999999997"/>
    <n v="0.33379999999999999"/>
    <n v="0.3342"/>
    <n v="0.33069999999999999"/>
    <n v="0.33069999999999999"/>
    <n v="0.33069999999999999"/>
    <n v="0.33100000000000002"/>
    <n v="0.33040000000000003"/>
    <n v="0.33019999999999999"/>
    <n v="0.3296"/>
    <n v="0.33069999999999999"/>
    <n v="0.33040000000000003"/>
    <n v="0.3301"/>
    <n v="0.32940000000000003"/>
    <n v="0.3286"/>
    <n v="0.32729999999999998"/>
    <n v="0.32640000000000002"/>
    <n v="0.33169999999999999"/>
    <n v="0.33119999999999999"/>
    <n v="0.33079999999999998"/>
    <n v="0.33050000000000002"/>
    <n v="0.3301"/>
    <n v="0.33040000000000003"/>
    <n v="0.33"/>
    <n v="0.32979999999999998"/>
    <n v="0.32969999999999999"/>
    <n v="0.32719999999999999"/>
    <n v="0.32679999999999998"/>
    <n v="0.32640000000000002"/>
    <n v="0.32569999999999999"/>
    <n v="0.3251"/>
    <n v="0.32469999999999999"/>
    <n v="0.32579999999999998"/>
    <n v="0.32300000000000001"/>
    <n v="0.32340000000000002"/>
    <n v="0.32340000000000002"/>
    <n v="0.32390000000000002"/>
    <n v="0.32900000000000001"/>
    <n v="0.3301"/>
    <n v="0.33019999999999999"/>
    <n v="0.32979999999999998"/>
    <n v="0.3296"/>
    <n v="0.32929999999999998"/>
    <n v="0.3291"/>
    <n v="0.3291"/>
    <n v="0.32919999999999999"/>
    <n v="0.32979999999999998"/>
    <n v="0.33629999999999999"/>
    <n v="0.33560000000000001"/>
    <n v="0.3327"/>
    <n v="0.33179999999999998"/>
    <n v="0.33110000000000001"/>
    <n v="0.32819999999999999"/>
    <n v="0.32779999999999998"/>
    <n v="0.32790000000000002"/>
    <n v="0.32769999999999999"/>
    <n v="0.32740000000000002"/>
    <n v="0.3271"/>
    <n v="0.32729999999999998"/>
    <n v="0.32800000000000001"/>
    <n v="0.32879999999999998"/>
    <n v="0.32940000000000003"/>
    <n v="0.32919999999999999"/>
    <n v="0.32750000000000001"/>
    <n v="0.32679999999999998"/>
    <n v="0.3251"/>
    <n v="0.32529999999999998"/>
    <n v="0.3256"/>
    <n v="0.32840000000000003"/>
    <n v="0.32790000000000002"/>
    <n v="0.32669999999999999"/>
    <n v="0.32550000000000001"/>
    <n v="0.3246"/>
    <n v="0.32369999999999999"/>
    <n v="0.32279999999999998"/>
    <n v="0.3271"/>
    <n v="0.32650000000000001"/>
    <n v="0.32590000000000002"/>
    <n v="0.32579999999999998"/>
    <n v="0.32779999999999998"/>
    <n v="0.32719999999999999"/>
    <n v="0.32669999999999999"/>
    <n v="0.32629999999999998"/>
    <n v="0.32590000000000002"/>
    <n v="0.32540000000000002"/>
    <n v="0.32500000000000001"/>
    <n v="0.32790000000000002"/>
    <n v="0.32779999999999998"/>
    <n v="0.32140000000000002"/>
    <n v="0.32090000000000002"/>
    <n v="0.32040000000000002"/>
    <n v="0.31990000000000002"/>
    <n v="0.31879999999999997"/>
    <n v="0.31879999999999997"/>
    <n v="0.31900000000000001"/>
    <n v="0.33119999999999999"/>
    <n v="0.3301"/>
    <n v="0.3286"/>
    <n v="0.32700000000000001"/>
    <n v="0.33069999999999999"/>
    <n v="0.32929999999999998"/>
    <n v="0.32800000000000001"/>
    <n v="0.32679999999999998"/>
    <n v="0.32529999999999998"/>
    <n v="0.32619999999999999"/>
    <n v="0.32529999999999998"/>
    <n v="0.32350000000000001"/>
    <n v="0.32169999999999999"/>
    <n v="0.32029999999999997"/>
    <n v="0.31940000000000002"/>
    <n v="0.31850000000000001"/>
    <s v="WITNESS SRTT FWD-1"/>
    <n v="0.32991209964412832"/>
    <n v="104.75"/>
    <n v="100"/>
    <n v="-1.8000000000000238E-3"/>
    <n v="-2.4105068715826797E-2"/>
    <n v="-3.4294529957057424E-2"/>
    <n v="0"/>
    <x v="2"/>
    <x v="46"/>
  </r>
  <r>
    <x v="0"/>
    <n v="-11.7"/>
    <n v="-10.6"/>
    <s v="P225/60R16"/>
    <x v="1"/>
    <s v="ZL009591"/>
    <n v="1171"/>
    <n v="35"/>
    <s v="APXOB2UU3223"/>
    <d v="2025-01-24T00:00:00"/>
    <n v="0.3145"/>
    <n v="0.31669999999999998"/>
    <n v="100"/>
    <n v="100"/>
    <n v="100"/>
    <n v="100"/>
    <n v="76.300000000001219"/>
    <s v=""/>
    <n v="357"/>
    <n v="100"/>
    <m/>
    <m/>
    <m/>
    <m/>
    <m/>
    <m/>
    <n v="0.23200000000000001"/>
    <n v="0.3009"/>
    <n v="0.30649999999999999"/>
    <n v="0.31509999999999999"/>
    <n v="0.31609999999999999"/>
    <n v="0.32300000000000001"/>
    <n v="0.31280000000000002"/>
    <n v="0.31269999999999998"/>
    <n v="0.32419999999999999"/>
    <n v="0.32529999999999998"/>
    <n v="0.32679999999999998"/>
    <n v="0.32590000000000002"/>
    <n v="0.32579999999999998"/>
    <n v="0.3256"/>
    <n v="0.32669999999999999"/>
    <n v="0.32629999999999998"/>
    <n v="0.32869999999999999"/>
    <n v="0.32779999999999998"/>
    <n v="0.32940000000000003"/>
    <n v="0.33050000000000002"/>
    <n v="0.33040000000000003"/>
    <n v="0.33029999999999998"/>
    <n v="0.33040000000000003"/>
    <n v="0.33040000000000003"/>
    <n v="0.32879999999999998"/>
    <n v="0.32519999999999999"/>
    <n v="0.32729999999999998"/>
    <n v="0.32679999999999998"/>
    <n v="0.32469999999999999"/>
    <n v="0.32479999999999998"/>
    <n v="0.32400000000000001"/>
    <n v="0.32640000000000002"/>
    <n v="0.32819999999999999"/>
    <n v="0.3276"/>
    <n v="0.32879999999999998"/>
    <n v="0.3286"/>
    <n v="0.32740000000000002"/>
    <n v="0.32729999999999998"/>
    <n v="0.32569999999999999"/>
    <n v="0.32290000000000002"/>
    <n v="0.32700000000000001"/>
    <n v="0.32729999999999998"/>
    <n v="0.32879999999999998"/>
    <n v="0.33090000000000003"/>
    <n v="0.33050000000000002"/>
    <n v="0.33"/>
    <n v="0.3296"/>
    <n v="0.3261"/>
    <n v="0.32669999999999999"/>
    <n v="0.32379999999999998"/>
    <n v="0.32269999999999999"/>
    <n v="0.32350000000000001"/>
    <n v="0.32340000000000002"/>
    <n v="0.32300000000000001"/>
    <n v="0.32240000000000002"/>
    <n v="0.3216"/>
    <n v="0.31929999999999997"/>
    <n v="0.31809999999999999"/>
    <n v="0.31680000000000003"/>
    <n v="0.3155"/>
    <n v="0.31540000000000001"/>
    <n v="0.315"/>
    <n v="0.31469999999999998"/>
    <n v="0.31719999999999998"/>
    <n v="0.31730000000000003"/>
    <n v="0.31879999999999997"/>
    <n v="0.31900000000000001"/>
    <n v="0.3211"/>
    <n v="0.32129999999999997"/>
    <n v="0.32679999999999998"/>
    <n v="0.32850000000000001"/>
    <n v="0.32669999999999999"/>
    <n v="0.32419999999999999"/>
    <n v="0.32350000000000001"/>
    <n v="0.32300000000000001"/>
    <n v="0.32279999999999998"/>
    <n v="0.32179999999999997"/>
    <n v="0.32140000000000002"/>
    <n v="0.32150000000000001"/>
    <n v="0.32129999999999997"/>
    <n v="0.32469999999999999"/>
    <n v="0.32479999999999998"/>
    <n v="0.3236"/>
    <n v="0.32329999999999998"/>
    <n v="0.32300000000000001"/>
    <n v="0.32269999999999999"/>
    <n v="0.32240000000000002"/>
    <n v="0.32219999999999999"/>
    <n v="0.3201"/>
    <n v="0.31990000000000002"/>
    <n v="0.31990000000000002"/>
    <n v="0.3196"/>
    <n v="0.3196"/>
    <n v="0.32100000000000001"/>
    <n v="0.32069999999999999"/>
    <n v="0.32019999999999998"/>
    <n v="0.31969999999999998"/>
    <n v="0.31919999999999998"/>
    <n v="0.31859999999999999"/>
    <n v="0.31819999999999998"/>
    <n v="0.31559999999999999"/>
    <n v="0.31540000000000001"/>
    <n v="0.31380000000000002"/>
    <n v="0.31209999999999999"/>
    <n v="0.31040000000000001"/>
    <n v="0.31069999999999998"/>
    <n v="0.31109999999999999"/>
    <n v="0.311"/>
    <n v="0.30609999999999998"/>
    <n v="0.30669999999999997"/>
    <n v="0.30819999999999997"/>
    <n v="0.30890000000000001"/>
    <n v="0.30809999999999998"/>
    <n v="0.30959999999999999"/>
    <n v="0.30719999999999997"/>
    <n v="0.30630000000000002"/>
    <n v="0.30559999999999998"/>
    <n v="0.30880000000000002"/>
    <n v="0.308"/>
    <n v="0.307"/>
    <n v="0.30559999999999998"/>
    <n v="0.30499999999999999"/>
    <n v="0.30299999999999999"/>
    <n v="0.30370000000000003"/>
    <n v="0.30309999999999998"/>
    <n v="0.30199999999999999"/>
    <n v="0.30120000000000002"/>
    <n v="0.30059999999999998"/>
    <n v="0.30109999999999998"/>
    <n v="0.30049999999999999"/>
    <n v="0.2999"/>
    <n v="0.29949999999999999"/>
    <n v="0.29849999999999999"/>
    <n v="0.2984"/>
    <n v="0.29880000000000001"/>
    <n v="0.2989"/>
    <n v="0.2989"/>
    <n v="0.29899999999999999"/>
    <n v="0.29949999999999999"/>
    <n v="0.29930000000000001"/>
    <n v="0.29720000000000002"/>
    <n v="0.29709999999999998"/>
    <n v="0.29730000000000001"/>
    <n v="0.30080000000000001"/>
    <n v="0.30059999999999998"/>
    <n v="0.30009999999999998"/>
    <n v="0.2974"/>
    <n v="0.29649999999999999"/>
    <n v="0.29580000000000001"/>
    <n v="0.29509999999999997"/>
    <n v="0.29449999999999998"/>
    <n v="0.29409999999999997"/>
    <n v="0.3044"/>
    <n v="0.30399999999999999"/>
    <n v="0.3039"/>
    <n v="0.30030000000000001"/>
    <n v="0.30020000000000002"/>
    <n v="0.3"/>
    <n v="0.29959999999999998"/>
    <n v="0.29920000000000002"/>
    <n v="0.29880000000000001"/>
    <n v="0.29620000000000002"/>
    <n v="0.3"/>
    <n v="0.29959999999999998"/>
    <n v="0.29920000000000002"/>
    <n v="0.29880000000000001"/>
    <n v="0.29880000000000001"/>
    <n v="0.2989"/>
    <n v="0.29920000000000002"/>
    <n v="0.29970000000000002"/>
    <n v="0.29870000000000002"/>
    <n v="0.29809999999999998"/>
    <n v="0.29759999999999998"/>
    <n v="0.29730000000000001"/>
    <n v="0.29630000000000001"/>
    <n v="0.29599999999999999"/>
    <n v="0.30009999999999998"/>
    <n v="0.29949999999999999"/>
    <n v="0.29899999999999999"/>
    <n v="0.29880000000000001"/>
    <n v="0.29859999999999998"/>
    <n v="0.29859999999999998"/>
    <n v="0.29670000000000002"/>
    <n v="0.29630000000000001"/>
    <n v="0.29630000000000001"/>
    <n v="0.29599999999999999"/>
    <n v="0.29380000000000001"/>
    <n v="0.29349999999999998"/>
    <n v="0.29330000000000001"/>
    <n v="0.29330000000000001"/>
    <n v="0.29320000000000002"/>
    <n v="0.2928"/>
    <n v="0.29260000000000003"/>
    <n v="0.29260000000000003"/>
    <n v="0.29160000000000003"/>
    <n v="0.29149999999999998"/>
    <n v="0.29139999999999999"/>
    <n v="0.29199999999999998"/>
    <n v="0.2918"/>
    <n v="0.2918"/>
    <n v="0.2918"/>
    <n v="0.29189999999999999"/>
    <n v="0.29249999999999998"/>
    <n v="0.29480000000000001"/>
    <n v="0.29649999999999999"/>
    <n v="0.3004"/>
    <n v="0.30080000000000001"/>
    <n v="0.30249999999999999"/>
    <n v="0.30230000000000001"/>
    <n v="0.30199999999999999"/>
    <n v="0.3039"/>
    <n v="0.30399999999999999"/>
    <n v="0.30170000000000002"/>
    <n v="0.3019"/>
    <n v="0.30199999999999999"/>
    <n v="0.30230000000000001"/>
    <n v="0.30659999999999998"/>
    <n v="0.30620000000000003"/>
    <n v="0.30599999999999999"/>
    <n v="0.30570000000000003"/>
    <n v="0.3054"/>
    <n v="0.30499999999999999"/>
    <n v="0.30430000000000001"/>
    <n v="0.30430000000000001"/>
    <n v="0.3044"/>
    <n v="0.30480000000000002"/>
    <n v="0.30099999999999999"/>
    <n v="0.30049999999999999"/>
    <n v="0.2999"/>
    <n v="0.29759999999999998"/>
    <n v="0.29699999999999999"/>
    <n v="0.29659999999999997"/>
    <n v="0.2964"/>
    <n v="0.29620000000000002"/>
    <n v="0.2964"/>
    <n v="0.29899999999999999"/>
    <n v="0.29899999999999999"/>
    <n v="0.30449999999999999"/>
    <n v="0.30430000000000001"/>
    <n v="0.30409999999999998"/>
    <n v="0.3019"/>
    <n v="0.30149999999999999"/>
    <n v="0.30309999999999998"/>
    <n v="0.30230000000000001"/>
    <n v="0.30149999999999999"/>
    <n v="0.30070000000000002"/>
    <n v="0.2999"/>
    <n v="0.2994"/>
    <n v="0.30170000000000002"/>
    <n v="0.30099999999999999"/>
    <n v="0.2994"/>
    <n v="0.29759999999999998"/>
    <n v="0.29709999999999998"/>
    <n v="0.29570000000000002"/>
    <n v="0.2964"/>
    <n v="0.29570000000000002"/>
    <n v="0.29499999999999998"/>
    <n v="0.29349999999999998"/>
    <n v="0.2928"/>
    <n v="0.29060000000000002"/>
    <n v="0.28949999999999998"/>
    <n v="0.28889999999999999"/>
    <n v="0.29470000000000002"/>
    <n v="0.2944"/>
    <n v="0.29409999999999997"/>
    <n v="0.29380000000000001"/>
    <n v="0.29349999999999998"/>
    <n v="0.29349999999999998"/>
    <n v="0.29799999999999999"/>
    <n v="0.30399999999999999"/>
    <n v="0.30380000000000001"/>
    <n v="0.30359999999999998"/>
    <n v="0.3034"/>
    <n v="0.30309999999999998"/>
    <n v="0.30280000000000001"/>
    <n v="0.30640000000000001"/>
    <n v="0.30719999999999997"/>
    <n v="0.30420000000000003"/>
    <n v="0.3029"/>
    <n v="0.30509999999999998"/>
    <n v="0.30659999999999998"/>
    <n v="0.30669999999999997"/>
    <n v="0.30969999999999998"/>
    <n v="0.30930000000000002"/>
    <n v="0.3085"/>
    <n v="0.30769999999999997"/>
    <n v="0.31240000000000001"/>
    <n v="0.31169999999999998"/>
    <n v="0.31119999999999998"/>
    <n v="0.31069999999999998"/>
    <n v="0.31040000000000001"/>
    <n v="0.31009999999999999"/>
    <n v="0.30959999999999999"/>
    <n v="0.30680000000000002"/>
    <n v="0.30659999999999998"/>
    <n v="0.30680000000000002"/>
    <n v="0.30709999999999998"/>
    <n v="0.30690000000000001"/>
    <n v="0.30690000000000001"/>
    <n v="0.30780000000000002"/>
    <m/>
    <n v="0.30749252669039173"/>
    <n v="100"/>
    <n v="95.465393794749403"/>
    <n v="-2.1999999999999797E-3"/>
    <n v="-4.6920348751292723E-3"/>
    <n v="-0.1024572466981796"/>
    <n v="6.8162716741122176E-2"/>
    <x v="2"/>
    <x v="47"/>
  </r>
  <r>
    <x v="0"/>
    <n v="-11.7"/>
    <n v="-10.6"/>
    <s v="P195/75R14"/>
    <x v="0"/>
    <s v="ZB007833"/>
    <n v="1031"/>
    <n v="35"/>
    <s v="APKAB3UU0720"/>
    <d v="2025-01-24T00:00:00"/>
    <n v="0.30009999999999998"/>
    <n v="0.29830000000000001"/>
    <n v="96"/>
    <n v="96"/>
    <n v="95"/>
    <n v="95"/>
    <n v="76.300000000001219"/>
    <s v=""/>
    <n v="139"/>
    <n v="95.5"/>
    <m/>
    <m/>
    <m/>
    <m/>
    <m/>
    <m/>
    <n v="0.216"/>
    <n v="0.29409999999999997"/>
    <n v="0.30099999999999999"/>
    <n v="0.30549999999999999"/>
    <n v="0.31640000000000001"/>
    <n v="0.31840000000000002"/>
    <n v="0.31879999999999997"/>
    <n v="0.32350000000000001"/>
    <n v="0.32229999999999998"/>
    <n v="0.31909999999999999"/>
    <n v="0.31769999999999998"/>
    <n v="0.31680000000000003"/>
    <n v="0.3145"/>
    <n v="0.30990000000000001"/>
    <n v="0.30769999999999997"/>
    <n v="0.31290000000000001"/>
    <n v="0.31090000000000001"/>
    <n v="0.31"/>
    <n v="0.30980000000000002"/>
    <n v="0.30830000000000002"/>
    <n v="0.30709999999999998"/>
    <n v="0.30370000000000003"/>
    <n v="0.3029"/>
    <n v="0.3014"/>
    <n v="0.30070000000000002"/>
    <n v="0.29809999999999998"/>
    <n v="0.30059999999999998"/>
    <n v="0.30709999999999998"/>
    <n v="0.30649999999999999"/>
    <n v="0.30780000000000002"/>
    <n v="0.30740000000000001"/>
    <n v="0.30990000000000001"/>
    <n v="0.30940000000000001"/>
    <n v="0.30890000000000001"/>
    <n v="0.30940000000000001"/>
    <n v="0.309"/>
    <n v="0.3085"/>
    <n v="0.30809999999999998"/>
    <n v="0.30769999999999997"/>
    <n v="0.30740000000000001"/>
    <n v="0.31040000000000001"/>
    <n v="0.30980000000000002"/>
    <n v="0.30919999999999997"/>
    <n v="0.30859999999999999"/>
    <n v="0.30809999999999998"/>
    <n v="0.30690000000000001"/>
    <n v="0.30630000000000002"/>
    <n v="0.30580000000000002"/>
    <n v="0.30520000000000003"/>
    <n v="0.30459999999999998"/>
    <n v="0.30630000000000002"/>
    <n v="0.3044"/>
    <n v="0.30359999999999998"/>
    <n v="0.3029"/>
    <n v="0.30220000000000002"/>
    <n v="0.30149999999999999"/>
    <n v="0.30080000000000001"/>
    <n v="0.30020000000000002"/>
    <n v="0.29699999999999999"/>
    <n v="0.2964"/>
    <n v="0.29580000000000001"/>
    <n v="0.29520000000000002"/>
    <n v="0.29459999999999997"/>
    <n v="0.29399999999999998"/>
    <n v="0.29349999999999998"/>
    <n v="0.29299999999999998"/>
    <n v="0.29249999999999998"/>
    <n v="0.29199999999999998"/>
    <n v="0.29149999999999998"/>
    <n v="0.29120000000000001"/>
    <n v="0.2908"/>
    <n v="0.29039999999999999"/>
    <n v="0.29039999999999999"/>
    <n v="0.29010000000000002"/>
    <n v="0.28989999999999999"/>
    <n v="0.28960000000000002"/>
    <n v="0.28939999999999999"/>
    <n v="0.28920000000000001"/>
    <n v="0.28889999999999999"/>
    <n v="0.28870000000000001"/>
    <n v="0.28849999999999998"/>
    <n v="0.28820000000000001"/>
    <n v="0.28799999999999998"/>
    <n v="0.28789999999999999"/>
    <n v="0.28770000000000001"/>
    <n v="0.28760000000000002"/>
    <n v="0.28739999999999999"/>
    <n v="0.2873"/>
    <n v="0.28720000000000001"/>
    <n v="0.28710000000000002"/>
    <n v="0.28699999999999998"/>
    <n v="0.28689999999999999"/>
    <n v="0.2868"/>
    <n v="0.2868"/>
    <n v="0.2868"/>
    <n v="0.2868"/>
    <n v="0.28699999999999998"/>
    <n v="0.28720000000000001"/>
    <n v="0.28760000000000002"/>
    <n v="0.28789999999999999"/>
    <n v="0.28820000000000001"/>
    <n v="0.2898"/>
    <n v="0.28970000000000001"/>
    <n v="0.28810000000000002"/>
    <n v="0.28789999999999999"/>
    <n v="0.28129999999999999"/>
    <n v="0.28310000000000002"/>
    <n v="0.27960000000000002"/>
    <n v="0.27960000000000002"/>
    <n v="0.27939999999999998"/>
    <n v="0.2792"/>
    <n v="0.27900000000000003"/>
    <n v="0.27860000000000001"/>
    <n v="0.2782"/>
    <n v="0.27779999999999999"/>
    <n v="0.27739999999999998"/>
    <n v="0.27479999999999999"/>
    <n v="0.27450000000000002"/>
    <n v="0.27450000000000002"/>
    <n v="0.2742"/>
    <n v="0.27389999999999998"/>
    <n v="0.27460000000000001"/>
    <n v="0.27679999999999999"/>
    <n v="0.27610000000000001"/>
    <n v="0.27660000000000001"/>
    <n v="0.27650000000000002"/>
    <n v="0.27979999999999999"/>
    <n v="0.2843"/>
    <n v="0.28420000000000001"/>
    <n v="0.28389999999999999"/>
    <n v="0.28360000000000002"/>
    <n v="0.28570000000000001"/>
    <n v="0.28960000000000002"/>
    <n v="0.2893"/>
    <n v="0.28820000000000001"/>
    <n v="0.28770000000000001"/>
    <n v="0.28989999999999999"/>
    <n v="0.2898"/>
    <n v="0.28849999999999998"/>
    <n v="0.28839999999999999"/>
    <n v="0.28820000000000001"/>
    <n v="0.28939999999999999"/>
    <n v="0.28949999999999998"/>
    <n v="0.29470000000000002"/>
    <n v="0.29480000000000001"/>
    <n v="0.29509999999999997"/>
    <n v="0.29330000000000001"/>
    <n v="0.29520000000000002"/>
    <n v="0.29520000000000002"/>
    <n v="0.29920000000000002"/>
    <n v="0.29899999999999999"/>
    <n v="0.30530000000000002"/>
    <n v="0.30669999999999997"/>
    <n v="0.30620000000000003"/>
    <n v="0.30280000000000001"/>
    <n v="0.30180000000000001"/>
    <n v="0.29959999999999998"/>
    <n v="0.29509999999999997"/>
    <n v="0.29580000000000001"/>
    <n v="0.29680000000000001"/>
    <n v="0.29659999999999997"/>
    <n v="0.29849999999999999"/>
    <n v="0.29859999999999998"/>
    <n v="0.29799999999999999"/>
    <n v="0.29670000000000002"/>
    <n v="0.29559999999999997"/>
    <n v="0.29449999999999998"/>
    <n v="0.29370000000000002"/>
    <n v="0.29199999999999998"/>
    <n v="0.2913"/>
    <n v="0.2888"/>
    <n v="0.28810000000000002"/>
    <n v="0.28849999999999998"/>
    <n v="0.29120000000000001"/>
    <n v="0.2853"/>
    <n v="0.28710000000000002"/>
    <n v="0.28739999999999999"/>
    <n v="0.2878"/>
    <n v="0.28810000000000002"/>
    <n v="0.2883"/>
    <n v="0.29170000000000001"/>
    <n v="0.29559999999999997"/>
    <n v="0.29509999999999997"/>
    <n v="0.29509999999999997"/>
    <n v="0.29399999999999998"/>
    <n v="0.29389999999999999"/>
    <n v="0.29380000000000001"/>
    <n v="0.29380000000000001"/>
    <n v="0.29389999999999999"/>
    <n v="0.29349999999999998"/>
    <n v="0.29349999999999998"/>
    <n v="0.29380000000000001"/>
    <n v="0.29470000000000002"/>
    <n v="0.29699999999999999"/>
    <n v="0.2969"/>
    <n v="0.2969"/>
    <n v="0.2949"/>
    <n v="0.29509999999999997"/>
    <n v="0.29459999999999997"/>
    <n v="0.30009999999999998"/>
    <n v="0.29949999999999999"/>
    <n v="0.2994"/>
    <n v="0.29670000000000002"/>
    <n v="0.2964"/>
    <n v="0.29609999999999997"/>
    <n v="0.29630000000000001"/>
    <n v="0.29389999999999999"/>
    <n v="0.29580000000000001"/>
    <n v="0.2964"/>
    <n v="0.29720000000000002"/>
    <n v="0.29649999999999999"/>
    <n v="0.29680000000000001"/>
    <n v="0.2969"/>
    <n v="0.3"/>
    <n v="0.2999"/>
    <n v="0.30030000000000001"/>
    <n v="0.30059999999999998"/>
    <n v="0.29920000000000002"/>
    <n v="0.29859999999999998"/>
    <n v="0.3004"/>
    <n v="0.30230000000000001"/>
    <n v="0.30159999999999998"/>
    <n v="0.30099999999999999"/>
    <n v="0.2969"/>
    <n v="0.29430000000000001"/>
    <n v="0.29339999999999999"/>
    <n v="0.29260000000000003"/>
    <n v="0.29220000000000002"/>
    <n v="0.29299999999999998"/>
    <n v="0.29549999999999998"/>
    <n v="0.29699999999999999"/>
    <n v="0.29649999999999999"/>
    <n v="0.30030000000000001"/>
    <n v="0.3"/>
    <n v="0.29949999999999999"/>
    <n v="0.2954"/>
    <n v="0.29480000000000001"/>
    <n v="0.29430000000000001"/>
    <n v="0.29360000000000003"/>
    <n v="0.2928"/>
    <n v="0.29189999999999999"/>
    <n v="0.29039999999999999"/>
    <n v="0.2898"/>
    <n v="0.28589999999999999"/>
    <n v="0.28510000000000002"/>
    <n v="0.28420000000000001"/>
    <n v="0.2797"/>
    <n v="0.27879999999999999"/>
    <n v="0.28070000000000001"/>
    <n v="0.28079999999999999"/>
    <n v="0.28670000000000001"/>
    <n v="0.28639999999999999"/>
    <n v="0.2863"/>
    <n v="0.2873"/>
    <n v="0.29149999999999998"/>
    <n v="0.29210000000000003"/>
    <n v="0.29199999999999998"/>
    <n v="0.29199999999999998"/>
    <n v="0.29110000000000003"/>
    <n v="0.29070000000000001"/>
    <n v="0.29039999999999999"/>
    <n v="0.29220000000000002"/>
    <n v="0.29509999999999997"/>
    <n v="0.29480000000000001"/>
    <n v="0.29459999999999997"/>
    <n v="0.29399999999999998"/>
    <n v="0.29360000000000003"/>
    <n v="0.30080000000000001"/>
    <n v="0.30030000000000001"/>
    <n v="0.29949999999999999"/>
    <n v="0.2989"/>
    <n v="0.29849999999999999"/>
    <n v="0.29659999999999997"/>
    <n v="0.29509999999999997"/>
    <n v="0.29380000000000001"/>
    <n v="0.29199999999999998"/>
    <n v="0.29089999999999999"/>
    <n v="0.28989999999999999"/>
    <n v="0.28820000000000001"/>
    <n v="0.28339999999999999"/>
    <n v="0.28189999999999998"/>
    <n v="0.28050000000000003"/>
    <n v="0.27910000000000001"/>
    <n v="0.2757"/>
    <n v="0.27429999999999999"/>
    <n v="0.28149999999999997"/>
    <n v="0.28039999999999998"/>
    <n v="0.27939999999999998"/>
    <n v="0.27810000000000001"/>
    <n v="0.28239999999999998"/>
    <n v="0.28110000000000002"/>
    <n v="0.27989999999999998"/>
    <n v="0.2787"/>
    <n v="0.27750000000000002"/>
    <n v="0.28060000000000002"/>
    <n v="0.28070000000000001"/>
    <n v="0.2802"/>
    <n v="0.27960000000000002"/>
    <n v="0.27889999999999998"/>
    <n v="0.27900000000000003"/>
    <m/>
    <n v="0.29237686832740195"/>
    <n v="95.5"/>
    <n v="91.169451073985684"/>
    <n v="1.7999999999999683E-3"/>
    <n v="9.4325402689522785E-3"/>
    <n v="-3.6237817607545804E-2"/>
    <n v="1.9432876504883803E-3"/>
    <x v="2"/>
    <x v="48"/>
  </r>
  <r>
    <x v="0"/>
    <n v="-11.7"/>
    <n v="-10.6"/>
    <s v="225/45R17"/>
    <x v="6"/>
    <s v="01911233"/>
    <n v="1093"/>
    <n v="42"/>
    <s v="1N48A0A5X3424"/>
    <d v="2025-01-24T00:00:00"/>
    <n v="0.34839999999999999"/>
    <n v="0.3508"/>
    <n v="111"/>
    <n v="111"/>
    <n v="112"/>
    <n v="112"/>
    <n v="76.300000000001219"/>
    <s v=""/>
    <n v="42"/>
    <n v="111.5"/>
    <m/>
    <m/>
    <m/>
    <m/>
    <m/>
    <m/>
    <n v="0.20399999999999999"/>
    <n v="0.2409"/>
    <n v="0.26939999999999997"/>
    <n v="0.28989999999999999"/>
    <n v="0.29759999999999998"/>
    <n v="0.30020000000000002"/>
    <n v="0.30780000000000002"/>
    <n v="0.316"/>
    <n v="0.32450000000000001"/>
    <n v="0.32379999999999998"/>
    <n v="0.32800000000000001"/>
    <n v="0.32640000000000002"/>
    <n v="0.33239999999999997"/>
    <n v="0.33210000000000001"/>
    <n v="0.33040000000000003"/>
    <n v="0.33950000000000002"/>
    <n v="0.3387"/>
    <n v="0.33889999999999998"/>
    <n v="0.34010000000000001"/>
    <n v="0.33560000000000001"/>
    <n v="0.33689999999999998"/>
    <n v="0.33660000000000001"/>
    <n v="0.34760000000000002"/>
    <n v="0.34810000000000002"/>
    <n v="0.34770000000000001"/>
    <n v="0.34749999999999998"/>
    <n v="0.34789999999999999"/>
    <n v="0.34820000000000001"/>
    <n v="0.35039999999999999"/>
    <n v="0.35189999999999999"/>
    <n v="0.35120000000000001"/>
    <n v="0.3513"/>
    <n v="0.3513"/>
    <n v="0.35149999999999998"/>
    <n v="0.3508"/>
    <n v="0.35020000000000001"/>
    <n v="0.35310000000000002"/>
    <n v="0.35639999999999999"/>
    <n v="0.35599999999999998"/>
    <n v="0.35539999999999999"/>
    <n v="0.35410000000000003"/>
    <n v="0.3538"/>
    <n v="0.35370000000000001"/>
    <n v="0.35120000000000001"/>
    <n v="0.35099999999999998"/>
    <n v="0.3498"/>
    <n v="0.34899999999999998"/>
    <n v="0.34839999999999999"/>
    <n v="0.34760000000000002"/>
    <n v="0.34820000000000001"/>
    <n v="0.34939999999999999"/>
    <n v="0.34839999999999999"/>
    <n v="0.34639999999999999"/>
    <n v="0.34839999999999999"/>
    <n v="0.34789999999999999"/>
    <n v="0.34810000000000002"/>
    <n v="0.34910000000000002"/>
    <n v="0.34889999999999999"/>
    <n v="0.34860000000000002"/>
    <n v="0.35099999999999998"/>
    <n v="0.35049999999999998"/>
    <n v="0.35020000000000001"/>
    <n v="0.3498"/>
    <n v="0.3483"/>
    <n v="0.34720000000000001"/>
    <n v="0.34620000000000001"/>
    <n v="0.34520000000000001"/>
    <n v="0.34620000000000001"/>
    <n v="0.34649999999999997"/>
    <n v="0.35170000000000001"/>
    <n v="0.35189999999999999"/>
    <n v="0.35199999999999998"/>
    <n v="0.35220000000000001"/>
    <n v="0.3538"/>
    <n v="0.35570000000000002"/>
    <n v="0.35859999999999997"/>
    <n v="0.36099999999999999"/>
    <n v="0.36109999999999998"/>
    <n v="0.36059999999999998"/>
    <n v="0.36480000000000001"/>
    <n v="0.36430000000000001"/>
    <n v="0.36559999999999998"/>
    <n v="0.36449999999999999"/>
    <n v="0.36349999999999999"/>
    <n v="0.36630000000000001"/>
    <n v="0.36599999999999999"/>
    <n v="0.36530000000000001"/>
    <n v="0.36480000000000001"/>
    <n v="0.36430000000000001"/>
    <n v="0.36259999999999998"/>
    <n v="0.36220000000000002"/>
    <n v="0.36020000000000002"/>
    <n v="0.3594"/>
    <n v="0.35880000000000001"/>
    <n v="0.35780000000000001"/>
    <n v="0.35639999999999999"/>
    <n v="0.35499999999999998"/>
    <n v="0.35389999999999999"/>
    <n v="0.35289999999999999"/>
    <n v="0.35220000000000001"/>
    <n v="0.35149999999999998"/>
    <n v="0.35099999999999998"/>
    <n v="0.35049999999999998"/>
    <n v="0.35"/>
    <n v="0.34960000000000002"/>
    <n v="0.34920000000000001"/>
    <n v="0.34849999999999998"/>
    <n v="0.34789999999999999"/>
    <n v="0.34720000000000001"/>
    <n v="0.34649999999999997"/>
    <n v="0.33629999999999999"/>
    <n v="0.33439999999999998"/>
    <n v="0.33389999999999997"/>
    <n v="0.33379999999999999"/>
    <n v="0.33689999999999998"/>
    <n v="0.34060000000000001"/>
    <n v="0.3402"/>
    <n v="0.34179999999999999"/>
    <n v="0.3417"/>
    <n v="0.34160000000000001"/>
    <n v="0.34139999999999998"/>
    <n v="0.34129999999999999"/>
    <n v="0.34250000000000003"/>
    <n v="0.3422"/>
    <n v="0.34620000000000001"/>
    <n v="0.34570000000000001"/>
    <n v="0.3453"/>
    <n v="0.34499999999999997"/>
    <n v="0.34510000000000002"/>
    <n v="0.3453"/>
    <n v="0.34720000000000001"/>
    <n v="0.3488"/>
    <n v="0.35260000000000002"/>
    <n v="0.35239999999999999"/>
    <n v="0.35210000000000002"/>
    <n v="0.35189999999999999"/>
    <n v="0.35160000000000002"/>
    <n v="0.34949999999999998"/>
    <n v="0.3493"/>
    <n v="0.3493"/>
    <n v="0.3493"/>
    <n v="0.35299999999999998"/>
    <n v="0.35239999999999999"/>
    <n v="0.3523"/>
    <n v="0.35220000000000001"/>
    <n v="0.35239999999999999"/>
    <n v="0.35049999999999998"/>
    <n v="0.34649999999999997"/>
    <n v="0.3458"/>
    <n v="0.34320000000000001"/>
    <n v="0.34279999999999999"/>
    <n v="0.34239999999999998"/>
    <n v="0.34210000000000002"/>
    <n v="0.33929999999999999"/>
    <n v="0.33439999999999998"/>
    <n v="0.33379999999999999"/>
    <n v="0.33329999999999999"/>
    <n v="0.33300000000000002"/>
    <n v="0.33289999999999997"/>
    <n v="0.33279999999999998"/>
    <n v="0.33260000000000001"/>
    <n v="0.33189999999999997"/>
    <n v="0.33139999999999997"/>
    <n v="0.33079999999999998"/>
    <n v="0.32869999999999999"/>
    <n v="0.32690000000000002"/>
    <n v="0.32650000000000001"/>
    <n v="0.32629999999999998"/>
    <n v="0.32669999999999999"/>
    <n v="0.32950000000000002"/>
    <n v="0.3301"/>
    <n v="0.32900000000000001"/>
    <n v="0.33179999999999998"/>
    <n v="0.33200000000000002"/>
    <n v="0.33210000000000001"/>
    <n v="0.3342"/>
    <n v="0.34050000000000002"/>
    <n v="0.34060000000000001"/>
    <n v="0.34079999999999999"/>
    <n v="0.3478"/>
    <n v="0.3468"/>
    <n v="0.34860000000000002"/>
    <n v="0.3488"/>
    <n v="0.34899999999999998"/>
    <n v="0.34989999999999999"/>
    <n v="0.35"/>
    <n v="0.34989999999999999"/>
    <n v="0.35010000000000002"/>
    <n v="0.35110000000000002"/>
    <n v="0.3508"/>
    <n v="0.35049999999999998"/>
    <n v="0.3503"/>
    <n v="0.35360000000000003"/>
    <n v="0.35310000000000002"/>
    <n v="0.35239999999999999"/>
    <n v="0.35439999999999999"/>
    <n v="0.35410000000000003"/>
    <n v="0.35780000000000001"/>
    <n v="0.35770000000000002"/>
    <n v="0.35749999999999998"/>
    <n v="0.35599999999999998"/>
    <n v="0.35589999999999999"/>
    <n v="0.35560000000000003"/>
    <n v="0.3553"/>
    <n v="0.35389999999999999"/>
    <n v="0.35020000000000001"/>
    <n v="0.35420000000000001"/>
    <n v="0.3543"/>
    <n v="0.35410000000000003"/>
    <n v="0.35389999999999999"/>
    <n v="0.3533"/>
    <n v="0.35249999999999998"/>
    <n v="0.3528"/>
    <n v="0.35210000000000002"/>
    <n v="0.35120000000000001"/>
    <n v="0.35110000000000002"/>
    <n v="0.35149999999999998"/>
    <n v="0.3553"/>
    <n v="0.35610000000000003"/>
    <n v="0.35630000000000001"/>
    <n v="0.35110000000000002"/>
    <n v="0.35599999999999998"/>
    <n v="0.35570000000000002"/>
    <n v="0.35489999999999999"/>
    <n v="0.35020000000000001"/>
    <n v="0.34910000000000002"/>
    <n v="0.34739999999999999"/>
    <n v="0.3448"/>
    <n v="0.34429999999999999"/>
    <n v="0.34360000000000002"/>
    <n v="0.34300000000000003"/>
    <n v="0.34239999999999998"/>
    <n v="0.34179999999999999"/>
    <n v="0.3412"/>
    <n v="0.34060000000000001"/>
    <n v="0.34010000000000001"/>
    <n v="0.34"/>
    <n v="0.33750000000000002"/>
    <n v="0.33700000000000002"/>
    <n v="0.33989999999999998"/>
    <n v="0.33950000000000002"/>
    <n v="0.33910000000000001"/>
    <n v="0.33879999999999999"/>
    <n v="0.33429999999999999"/>
    <n v="0.33439999999999998"/>
    <n v="0.33900000000000002"/>
    <n v="0.34089999999999998"/>
    <n v="0.34449999999999997"/>
    <n v="0.34449999999999997"/>
    <n v="0.3483"/>
    <n v="0.3478"/>
    <n v="0.34639999999999999"/>
    <n v="0.34129999999999999"/>
    <n v="0.34010000000000001"/>
    <n v="0.33910000000000001"/>
    <n v="0.33700000000000002"/>
    <n v="0.33460000000000001"/>
    <n v="0.33410000000000001"/>
    <n v="0.33160000000000001"/>
    <n v="0.33129999999999998"/>
    <n v="0.33339999999999997"/>
    <n v="0.33329999999999999"/>
    <n v="0.34050000000000002"/>
    <n v="0.34470000000000001"/>
    <n v="0.34410000000000002"/>
    <n v="0.34370000000000001"/>
    <n v="0.34329999999999999"/>
    <n v="0.34329999999999999"/>
    <n v="0.34279999999999999"/>
    <n v="0.34260000000000002"/>
    <n v="0.34239999999999998"/>
    <n v="0.3453"/>
    <n v="0.34489999999999998"/>
    <n v="0.34860000000000002"/>
    <n v="0.34820000000000001"/>
    <n v="0.3478"/>
    <n v="0.34739999999999999"/>
    <n v="0.34710000000000002"/>
    <n v="0.34970000000000001"/>
    <n v="0.3493"/>
    <n v="0.34889999999999999"/>
    <n v="0.3488"/>
    <n v="0.34470000000000001"/>
    <n v="0.34460000000000002"/>
    <n v="0.3473"/>
    <n v="0.34749999999999998"/>
    <n v="0.34849999999999998"/>
    <n v="0.34849999999999998"/>
    <n v="0.35149999999999998"/>
    <n v="0.35460000000000003"/>
    <n v="0.35460000000000003"/>
    <n v="0.35449999999999998"/>
    <n v="0.35680000000000001"/>
    <n v="0.35680000000000001"/>
    <n v="0.35730000000000001"/>
    <n v="0.35709999999999997"/>
    <n v="0.35680000000000001"/>
    <n v="0.35630000000000001"/>
    <n v="0.3548"/>
    <n v="0.35339999999999999"/>
    <m/>
    <n v="0.34749252669039182"/>
    <n v="111.5"/>
    <n v="106.44391408114558"/>
    <n v="-2.4000000000000132E-3"/>
    <n v="2.0784542633367851E-2"/>
    <n v="-2.0958041731116591E-2"/>
    <n v="-1.3336488225940833E-2"/>
    <x v="2"/>
    <x v="49"/>
  </r>
  <r>
    <x v="0"/>
    <n v="-11.7"/>
    <n v="-10.6"/>
    <s v="P225/60R16"/>
    <x v="1"/>
    <s v="ZL009591"/>
    <n v="1171"/>
    <n v="35"/>
    <s v="APXOB2UU3223"/>
    <d v="2025-01-24T00:00:00"/>
    <n v="0.31219999999999998"/>
    <n v="0.3125"/>
    <n v="100"/>
    <n v="100"/>
    <n v="100"/>
    <n v="100"/>
    <n v="76.300000000001219"/>
    <s v=""/>
    <n v="367"/>
    <n v="100"/>
    <m/>
    <m/>
    <m/>
    <m/>
    <m/>
    <m/>
    <n v="0.2258"/>
    <n v="0.27489999999999998"/>
    <n v="0.28989999999999999"/>
    <n v="0.30180000000000001"/>
    <n v="0.30549999999999999"/>
    <n v="0.31240000000000001"/>
    <n v="0.31669999999999998"/>
    <n v="0.32029999999999997"/>
    <n v="0.316"/>
    <n v="0.31380000000000002"/>
    <n v="0.31469999999999998"/>
    <n v="0.31990000000000002"/>
    <n v="0.31730000000000003"/>
    <n v="0.31609999999999999"/>
    <n v="0.31259999999999999"/>
    <n v="0.31030000000000002"/>
    <n v="0.30959999999999999"/>
    <n v="0.3085"/>
    <n v="0.30769999999999997"/>
    <n v="0.30959999999999999"/>
    <n v="0.309"/>
    <n v="0.31580000000000003"/>
    <n v="0.31769999999999998"/>
    <n v="0.31780000000000003"/>
    <n v="0.32190000000000002"/>
    <n v="0.32469999999999999"/>
    <n v="0.32429999999999998"/>
    <n v="0.32469999999999999"/>
    <n v="0.32500000000000001"/>
    <n v="0.32979999999999998"/>
    <n v="0.32979999999999998"/>
    <n v="0.32979999999999998"/>
    <n v="0.33119999999999999"/>
    <n v="0.33110000000000001"/>
    <n v="0.33090000000000003"/>
    <n v="0.3332"/>
    <n v="0.33200000000000002"/>
    <n v="0.33029999999999998"/>
    <n v="0.3306"/>
    <n v="0.32850000000000001"/>
    <n v="0.32950000000000002"/>
    <n v="0.32900000000000001"/>
    <n v="0.3286"/>
    <n v="0.32829999999999998"/>
    <n v="0.32740000000000002"/>
    <n v="0.32569999999999999"/>
    <n v="0.3276"/>
    <n v="0.32629999999999998"/>
    <n v="0.32500000000000001"/>
    <n v="0.32440000000000002"/>
    <n v="0.32190000000000002"/>
    <n v="0.31990000000000002"/>
    <n v="0.31890000000000002"/>
    <n v="0.31950000000000001"/>
    <n v="0.32069999999999999"/>
    <n v="0.32069999999999999"/>
    <n v="0.3201"/>
    <n v="0.32069999999999999"/>
    <n v="0.32169999999999999"/>
    <n v="0.32290000000000002"/>
    <n v="0.3231"/>
    <n v="0.32190000000000002"/>
    <n v="0.3211"/>
    <n v="0.32"/>
    <n v="0.31969999999999998"/>
    <n v="0.31740000000000002"/>
    <n v="0.31719999999999998"/>
    <n v="0.317"/>
    <n v="0.31680000000000003"/>
    <n v="0.31669999999999998"/>
    <n v="0.31659999999999999"/>
    <n v="0.31640000000000001"/>
    <n v="0.31630000000000003"/>
    <n v="0.31690000000000002"/>
    <n v="0.31669999999999998"/>
    <n v="0.31909999999999999"/>
    <n v="0.31740000000000002"/>
    <n v="0.31759999999999999"/>
    <n v="0.31659999999999999"/>
    <n v="0.31509999999999999"/>
    <n v="0.31419999999999998"/>
    <n v="0.31290000000000001"/>
    <n v="0.3125"/>
    <n v="0.31309999999999999"/>
    <n v="0.31280000000000002"/>
    <n v="0.312"/>
    <n v="0.31140000000000001"/>
    <n v="0.31080000000000002"/>
    <n v="0.31019999999999998"/>
    <n v="0.30969999999999998"/>
    <n v="0.30930000000000002"/>
    <n v="0.30930000000000002"/>
    <n v="0.30969999999999998"/>
    <n v="0.31009999999999999"/>
    <n v="0.30919999999999997"/>
    <n v="0.30859999999999999"/>
    <n v="0.30819999999999997"/>
    <n v="0.30790000000000001"/>
    <n v="0.308"/>
    <n v="0.30869999999999997"/>
    <n v="0.31019999999999998"/>
    <n v="0.31009999999999999"/>
    <n v="0.3095"/>
    <n v="0.31109999999999999"/>
    <n v="0.31009999999999999"/>
    <n v="0.30990000000000001"/>
    <n v="0.31290000000000001"/>
    <n v="0.31340000000000001"/>
    <n v="0.31309999999999999"/>
    <n v="0.31290000000000001"/>
    <n v="0.31259999999999999"/>
    <n v="0.312"/>
    <n v="0.30840000000000001"/>
    <n v="0.3085"/>
    <n v="0.30869999999999997"/>
    <n v="0.30880000000000002"/>
    <n v="0.30919999999999997"/>
    <n v="0.31019999999999998"/>
    <n v="0.30659999999999998"/>
    <n v="0.30270000000000002"/>
    <n v="0.30159999999999998"/>
    <n v="0.3014"/>
    <n v="0.30249999999999999"/>
    <n v="0.3024"/>
    <n v="0.30249999999999999"/>
    <n v="0.30299999999999999"/>
    <n v="0.30380000000000001"/>
    <n v="0.30530000000000002"/>
    <n v="0.30330000000000001"/>
    <n v="0.30399999999999999"/>
    <n v="0.30380000000000001"/>
    <n v="0.30380000000000001"/>
    <n v="0.30399999999999999"/>
    <n v="0.30430000000000001"/>
    <n v="0.30470000000000003"/>
    <n v="0.30549999999999999"/>
    <n v="0.30470000000000003"/>
    <n v="0.3044"/>
    <n v="0.30380000000000001"/>
    <n v="0.30349999999999999"/>
    <n v="0.30299999999999999"/>
    <n v="0.3"/>
    <n v="0.3004"/>
    <n v="0.30070000000000002"/>
    <n v="0.3009"/>
    <n v="0.30109999999999998"/>
    <n v="0.30149999999999999"/>
    <n v="0.30130000000000001"/>
    <n v="0.30130000000000001"/>
    <n v="0.30149999999999999"/>
    <n v="0.30180000000000001"/>
    <n v="0.30480000000000002"/>
    <n v="0.30520000000000003"/>
    <n v="0.30509999999999998"/>
    <n v="0.30499999999999999"/>
    <n v="0.30499999999999999"/>
    <n v="0.30530000000000002"/>
    <n v="0.30559999999999998"/>
    <n v="0.30590000000000001"/>
    <n v="0.30570000000000003"/>
    <n v="0.30549999999999999"/>
    <n v="0.30509999999999998"/>
    <n v="0.30499999999999999"/>
    <n v="0.30680000000000002"/>
    <n v="0.30690000000000001"/>
    <n v="0.30690000000000001"/>
    <n v="0.30680000000000002"/>
    <n v="0.30669999999999997"/>
    <n v="0.30590000000000001"/>
    <n v="0.3054"/>
    <n v="0.30520000000000003"/>
    <n v="0.30499999999999999"/>
    <n v="0.30480000000000002"/>
    <n v="0.30470000000000003"/>
    <n v="0.30480000000000002"/>
    <n v="0.30370000000000003"/>
    <n v="0.30399999999999999"/>
    <n v="0.30409999999999998"/>
    <n v="0.3044"/>
    <n v="0.30549999999999999"/>
    <n v="0.30719999999999997"/>
    <n v="0.308"/>
    <n v="0.30690000000000001"/>
    <n v="0.30709999999999998"/>
    <n v="0.30740000000000001"/>
    <n v="0.30730000000000002"/>
    <n v="0.30740000000000001"/>
    <n v="0.30759999999999998"/>
    <n v="0.308"/>
    <n v="0.30719999999999997"/>
    <n v="0.30730000000000002"/>
    <n v="0.30740000000000001"/>
    <n v="0.30740000000000001"/>
    <n v="0.30740000000000001"/>
    <n v="0.30709999999999998"/>
    <n v="0.30659999999999998"/>
    <n v="0.30609999999999998"/>
    <n v="0.30559999999999998"/>
    <n v="0.30509999999999998"/>
    <n v="0.30370000000000003"/>
    <n v="0.30259999999999998"/>
    <n v="0.30149999999999999"/>
    <n v="0.30020000000000002"/>
    <n v="0.29759999999999998"/>
    <n v="0.29699999999999999"/>
    <n v="0.2964"/>
    <n v="0.29599999999999999"/>
    <n v="0.29559999999999997"/>
    <n v="0.29580000000000001"/>
    <n v="0.29670000000000002"/>
    <n v="0.29609999999999997"/>
    <n v="0.29520000000000002"/>
    <n v="0.29380000000000001"/>
    <n v="0.29339999999999999"/>
    <n v="0.29260000000000003"/>
    <n v="0.29659999999999997"/>
    <n v="0.29630000000000001"/>
    <n v="0.29609999999999997"/>
    <n v="0.2964"/>
    <n v="0.29959999999999998"/>
    <n v="0.29930000000000001"/>
    <n v="0.29880000000000001"/>
    <n v="0.29820000000000002"/>
    <n v="0.30819999999999997"/>
    <n v="0.30819999999999997"/>
    <n v="0.3085"/>
    <n v="0.30830000000000002"/>
    <n v="0.308"/>
    <n v="0.30730000000000002"/>
    <n v="0.30430000000000001"/>
    <n v="0.30449999999999999"/>
    <n v="0.30449999999999999"/>
    <n v="0.30990000000000001"/>
    <n v="0.30809999999999998"/>
    <n v="0.3085"/>
    <n v="0.31009999999999999"/>
    <n v="0.31"/>
    <n v="0.30969999999999998"/>
    <n v="0.30930000000000002"/>
    <n v="0.309"/>
    <n v="0.31180000000000002"/>
    <n v="0.31090000000000001"/>
    <n v="0.31"/>
    <n v="0.30909999999999999"/>
    <n v="0.30580000000000002"/>
    <n v="0.30499999999999999"/>
    <n v="0.3009"/>
    <n v="0.3"/>
    <n v="0.30170000000000002"/>
    <n v="0.30099999999999999"/>
    <n v="0.30030000000000001"/>
    <n v="0.29959999999999998"/>
    <n v="0.29809999999999998"/>
    <n v="0.29709999999999998"/>
    <n v="0.29780000000000001"/>
    <n v="0.29730000000000001"/>
    <n v="0.29680000000000001"/>
    <n v="0.29859999999999998"/>
    <n v="0.29780000000000001"/>
    <n v="0.29709999999999998"/>
    <n v="0.2964"/>
    <n v="0.29580000000000001"/>
    <n v="0.29520000000000002"/>
    <n v="0.29449999999999998"/>
    <n v="0.29459999999999997"/>
    <n v="0.29830000000000001"/>
    <n v="0.29770000000000002"/>
    <n v="0.29980000000000001"/>
    <n v="0.2994"/>
    <n v="0.29899999999999999"/>
    <n v="0.29859999999999998"/>
    <n v="0.29809999999999998"/>
    <n v="0.29780000000000001"/>
    <n v="0.2979"/>
    <n v="0.29809999999999998"/>
    <n v="0.2984"/>
    <n v="0.30099999999999999"/>
    <n v="0.29830000000000001"/>
    <n v="0.29759999999999998"/>
    <n v="0.2974"/>
    <n v="0.2964"/>
    <n v="0.29260000000000003"/>
    <n v="0.29149999999999998"/>
    <n v="0.29049999999999998"/>
    <n v="0.28939999999999999"/>
    <n v="0.28820000000000001"/>
    <n v="0.28749999999999998"/>
    <n v="0.28739999999999999"/>
    <n v="0.28989999999999999"/>
    <n v="0.28949999999999998"/>
    <n v="0.2898"/>
    <n v="0.29189999999999999"/>
    <n v="0.29120000000000001"/>
    <n v="0.29049999999999998"/>
    <n v="0.2898"/>
    <n v="0.28899999999999998"/>
    <n v="0.28839999999999999"/>
    <n v="0.28799999999999998"/>
    <n v="0.28770000000000001"/>
    <n v="0.28810000000000002"/>
    <m/>
    <n v="0.30715338078291821"/>
    <n v="100"/>
    <n v="95.465393794749403"/>
    <n v="-3.0000000000002247E-4"/>
    <n v="-7.1142899364563306E-2"/>
    <n v="-0.10681619054830234"/>
    <n v="7.2521660591244916E-2"/>
    <x v="2"/>
    <x v="50"/>
  </r>
  <r>
    <x v="0"/>
    <n v="-11.1"/>
    <n v="-10.6"/>
    <s v="205/55R16"/>
    <x v="7"/>
    <s v="6379205633"/>
    <n v="1093"/>
    <n v="42"/>
    <s v="16Y2X7YAA4024"/>
    <d v="2025-01-24T00:00:00"/>
    <n v="0.33239999999999997"/>
    <n v="0.33429999999999999"/>
    <n v="106"/>
    <n v="107"/>
    <n v="106"/>
    <n v="107"/>
    <n v="76.300000000001219"/>
    <s v=""/>
    <n v="43"/>
    <n v="106.5"/>
    <m/>
    <m/>
    <m/>
    <m/>
    <m/>
    <m/>
    <n v="0.23980000000000001"/>
    <n v="0.26190000000000002"/>
    <n v="0.2833"/>
    <n v="0.29799999999999999"/>
    <n v="0.31259999999999999"/>
    <n v="0.31240000000000001"/>
    <n v="0.31850000000000001"/>
    <n v="0.32219999999999999"/>
    <n v="0.32479999999999998"/>
    <n v="0.3206"/>
    <n v="0.3261"/>
    <n v="0.3251"/>
    <n v="0.32890000000000003"/>
    <n v="0.3266"/>
    <n v="0.32579999999999998"/>
    <n v="0.32469999999999999"/>
    <n v="0.32579999999999998"/>
    <n v="0.32829999999999998"/>
    <n v="0.32990000000000003"/>
    <n v="0.33050000000000002"/>
    <n v="0.33360000000000001"/>
    <n v="0.3347"/>
    <n v="0.33150000000000002"/>
    <n v="0.33250000000000002"/>
    <n v="0.33479999999999999"/>
    <n v="0.33800000000000002"/>
    <n v="0.33989999999999998"/>
    <n v="0.33960000000000001"/>
    <n v="0.33939999999999998"/>
    <n v="0.33910000000000001"/>
    <n v="0.33950000000000002"/>
    <n v="0.33939999999999998"/>
    <n v="0.34210000000000002"/>
    <n v="0.34189999999999998"/>
    <n v="0.34179999999999999"/>
    <n v="0.3417"/>
    <n v="0.34449999999999997"/>
    <n v="0.3463"/>
    <n v="0.34429999999999999"/>
    <n v="0.34370000000000001"/>
    <n v="0.34460000000000002"/>
    <n v="0.34320000000000001"/>
    <n v="0.34250000000000003"/>
    <n v="0.34200000000000003"/>
    <n v="0.34770000000000001"/>
    <n v="0.3478"/>
    <n v="0.34749999999999998"/>
    <n v="0.34439999999999998"/>
    <n v="0.34420000000000001"/>
    <n v="0.34610000000000002"/>
    <n v="0.34439999999999998"/>
    <n v="0.34539999999999998"/>
    <n v="0.34420000000000001"/>
    <n v="0.34100000000000003"/>
    <n v="0.33710000000000001"/>
    <n v="0.33090000000000003"/>
    <n v="0.33090000000000003"/>
    <n v="0.33029999999999998"/>
    <n v="0.33019999999999999"/>
    <n v="0.32969999999999999"/>
    <n v="0.32919999999999999"/>
    <n v="0.3276"/>
    <n v="0.32290000000000002"/>
    <n v="0.32119999999999999"/>
    <n v="0.32"/>
    <n v="0.31769999999999998"/>
    <n v="0.3155"/>
    <n v="0.31440000000000001"/>
    <n v="0.31519999999999998"/>
    <n v="0.315"/>
    <n v="0.31469999999999998"/>
    <n v="0.31940000000000002"/>
    <n v="0.31890000000000002"/>
    <n v="0.31859999999999999"/>
    <n v="0.31809999999999999"/>
    <n v="0.31740000000000002"/>
    <n v="0.31669999999999998"/>
    <n v="0.31419999999999998"/>
    <n v="0.31390000000000001"/>
    <n v="0.31359999999999999"/>
    <n v="0.31330000000000002"/>
    <n v="0.31319999999999998"/>
    <n v="0.3165"/>
    <n v="0.32129999999999997"/>
    <n v="0.32300000000000001"/>
    <n v="0.32479999999999998"/>
    <n v="0.32490000000000002"/>
    <n v="0.32500000000000001"/>
    <n v="0.32479999999999998"/>
    <n v="0.32479999999999998"/>
    <n v="0.32469999999999999"/>
    <n v="0.32469999999999999"/>
    <n v="0.3246"/>
    <n v="0.32450000000000001"/>
    <n v="0.32440000000000002"/>
    <n v="0.32429999999999998"/>
    <n v="0.32429999999999998"/>
    <n v="0.32419999999999999"/>
    <n v="0.32419999999999999"/>
    <n v="0.32429999999999998"/>
    <n v="0.3296"/>
    <n v="0.33050000000000002"/>
    <n v="0.33310000000000001"/>
    <n v="0.33279999999999998"/>
    <n v="0.33400000000000002"/>
    <n v="0.33329999999999999"/>
    <n v="0.33210000000000001"/>
    <n v="0.33150000000000002"/>
    <n v="0.33090000000000003"/>
    <n v="0.33040000000000003"/>
    <n v="0.3276"/>
    <n v="0.32729999999999998"/>
    <n v="0.32700000000000001"/>
    <n v="0.32490000000000002"/>
    <n v="0.3246"/>
    <n v="0.32469999999999999"/>
    <n v="0.32469999999999999"/>
    <n v="0.3241"/>
    <n v="0.32040000000000002"/>
    <n v="0.31769999999999998"/>
    <n v="0.317"/>
    <n v="0.31619999999999998"/>
    <n v="0.32100000000000001"/>
    <n v="0.32050000000000001"/>
    <n v="0.32"/>
    <n v="0.31900000000000001"/>
    <n v="0.31769999999999998"/>
    <n v="0.31559999999999999"/>
    <n v="0.31509999999999999"/>
    <n v="0.31459999999999999"/>
    <n v="0.31659999999999999"/>
    <n v="0.31609999999999999"/>
    <n v="0.31569999999999998"/>
    <n v="0.31530000000000002"/>
    <n v="0.31590000000000001"/>
    <n v="0.316"/>
    <n v="0.31409999999999999"/>
    <n v="0.31630000000000003"/>
    <n v="0.31630000000000003"/>
    <n v="0.3201"/>
    <n v="0.32069999999999999"/>
    <n v="0.32679999999999998"/>
    <n v="0.32590000000000002"/>
    <n v="0.32569999999999999"/>
    <n v="0.32550000000000001"/>
    <n v="0.32519999999999999"/>
    <n v="0.32690000000000002"/>
    <n v="0.32619999999999999"/>
    <n v="0.32529999999999998"/>
    <n v="0.32400000000000001"/>
    <n v="0.32340000000000002"/>
    <n v="0.32319999999999999"/>
    <n v="0.32179999999999997"/>
    <n v="0.32150000000000001"/>
    <n v="0.32129999999999997"/>
    <n v="0.32340000000000002"/>
    <n v="0.32340000000000002"/>
    <n v="0.32840000000000003"/>
    <n v="0.32650000000000001"/>
    <n v="0.32579999999999998"/>
    <n v="0.32779999999999998"/>
    <n v="0.32719999999999999"/>
    <n v="0.32700000000000001"/>
    <n v="0.32700000000000001"/>
    <n v="0.33169999999999999"/>
    <n v="0.33160000000000001"/>
    <n v="0.33079999999999998"/>
    <n v="0.3306"/>
    <n v="0.33050000000000002"/>
    <n v="0.33019999999999999"/>
    <n v="0.32969999999999999"/>
    <n v="0.33379999999999999"/>
    <n v="0.33339999999999997"/>
    <n v="0.33329999999999999"/>
    <n v="0.33329999999999999"/>
    <n v="0.33579999999999999"/>
    <n v="0.3281"/>
    <n v="0.32400000000000001"/>
    <n v="0.32379999999999998"/>
    <n v="0.32550000000000001"/>
    <n v="0.32500000000000001"/>
    <n v="0.3246"/>
    <n v="0.32429999999999998"/>
    <n v="0.3241"/>
    <n v="0.32940000000000003"/>
    <n v="0.32919999999999999"/>
    <n v="0.3291"/>
    <n v="0.32650000000000001"/>
    <n v="0.32519999999999999"/>
    <n v="0.32419999999999999"/>
    <n v="0.3266"/>
    <n v="0.32629999999999998"/>
    <n v="0.32590000000000002"/>
    <n v="0.32519999999999999"/>
    <n v="0.32469999999999999"/>
    <n v="0.32419999999999999"/>
    <n v="0.32319999999999999"/>
    <n v="0.32690000000000002"/>
    <n v="0.32650000000000001"/>
    <n v="0.32929999999999998"/>
    <n v="0.3286"/>
    <n v="0.32019999999999998"/>
    <n v="0.31969999999999998"/>
    <n v="0.31879999999999997"/>
    <n v="0.31809999999999999"/>
    <n v="0.31759999999999999"/>
    <n v="0.31709999999999999"/>
    <n v="0.31669999999999998"/>
    <n v="0.31440000000000001"/>
    <n v="0.3155"/>
    <n v="0.32250000000000001"/>
    <n v="0.32279999999999998"/>
    <n v="0.32179999999999997"/>
    <n v="0.32050000000000001"/>
    <n v="0.32219999999999999"/>
    <n v="0.3231"/>
    <n v="0.3286"/>
    <n v="0.32950000000000002"/>
    <n v="0.32969999999999999"/>
    <n v="0.33439999999999998"/>
    <n v="0.33579999999999999"/>
    <n v="0.33660000000000001"/>
    <n v="0.3372"/>
    <n v="0.33779999999999999"/>
    <n v="0.33839999999999998"/>
    <n v="0.33910000000000001"/>
    <n v="0.33950000000000002"/>
    <n v="0.34139999999999998"/>
    <n v="0.34179999999999999"/>
    <n v="0.34210000000000002"/>
    <n v="0.34210000000000002"/>
    <n v="0.3407"/>
    <n v="0.34050000000000002"/>
    <n v="0.33939999999999998"/>
    <n v="0.3367"/>
    <n v="0.33600000000000002"/>
    <n v="0.33339999999999997"/>
    <n v="0.3327"/>
    <n v="0.33110000000000001"/>
    <n v="0.33029999999999998"/>
    <n v="0.3296"/>
    <n v="0.32850000000000001"/>
    <n v="0.32540000000000002"/>
    <n v="0.3236"/>
    <n v="0.32190000000000002"/>
    <n v="0.3206"/>
    <n v="0.32029999999999997"/>
    <n v="0.32019999999999998"/>
    <n v="0.32200000000000001"/>
    <n v="0.32200000000000001"/>
    <n v="0.32350000000000001"/>
    <n v="0.32529999999999998"/>
    <n v="0.32719999999999999"/>
    <n v="0.32729999999999998"/>
    <n v="0.32740000000000002"/>
    <n v="0.32740000000000002"/>
    <n v="0.32750000000000001"/>
    <n v="0.32879999999999998"/>
    <n v="0.3291"/>
    <n v="0.32919999999999999"/>
    <n v="0.32879999999999998"/>
    <n v="0.32840000000000003"/>
    <n v="0.32779999999999998"/>
    <n v="0.32719999999999999"/>
    <n v="0.32800000000000001"/>
    <n v="0.32690000000000002"/>
    <n v="0.3266"/>
    <n v="0.32869999999999999"/>
    <n v="0.32619999999999999"/>
    <n v="0.3251"/>
    <n v="0.32390000000000002"/>
    <n v="0.32290000000000002"/>
    <n v="0.32169999999999999"/>
    <n v="0.32079999999999997"/>
    <n v="0.32040000000000002"/>
    <n v="0.32269999999999999"/>
    <n v="0.32150000000000001"/>
    <n v="0.32029999999999997"/>
    <n v="0.31900000000000001"/>
    <n v="0.31759999999999999"/>
    <n v="0.31619999999999998"/>
    <n v="0.31969999999999998"/>
    <n v="0.31919999999999998"/>
    <n v="0.31869999999999998"/>
    <n v="0.32019999999999998"/>
    <n v="0.32090000000000002"/>
    <n v="0.32150000000000001"/>
    <n v="0.3231"/>
    <n v="0.32090000000000002"/>
    <n v="0.31990000000000002"/>
    <n v="0.32"/>
    <n v="0.32519999999999999"/>
    <n v="0.3286"/>
    <n v="0.32879999999999998"/>
    <n v="0.33550000000000002"/>
    <n v="0.3362"/>
    <n v="0.33610000000000001"/>
    <n v="0.33629999999999999"/>
    <n v="0.34179999999999999"/>
    <n v="0.34179999999999999"/>
    <m/>
    <n v="0.32731637010676168"/>
    <n v="106.5"/>
    <n v="101.67064439140812"/>
    <n v="-1.9000000000000128E-3"/>
    <n v="1.8625240135953881E-2"/>
    <n v="-1.9485337861956348E-2"/>
    <n v="-1.4809192095101075E-2"/>
    <x v="2"/>
    <x v="51"/>
  </r>
  <r>
    <x v="0"/>
    <n v="-11.1"/>
    <n v="-10.6"/>
    <s v="LT245/75R16"/>
    <x v="8"/>
    <s v="42400691046"/>
    <n v="1502"/>
    <n v="45"/>
    <s v="KABMD39R0724"/>
    <d v="2025-01-24T00:00:00"/>
    <n v="0.28149999999999997"/>
    <n v="0.2823"/>
    <n v="90"/>
    <n v="90"/>
    <n v="90"/>
    <n v="90"/>
    <n v="76.300000000001219"/>
    <s v=""/>
    <n v="45"/>
    <n v="90"/>
    <m/>
    <m/>
    <m/>
    <m/>
    <m/>
    <m/>
    <n v="0.16980000000000001"/>
    <n v="0.23089999999999999"/>
    <n v="0.26290000000000002"/>
    <n v="0.26879999999999998"/>
    <n v="0.27060000000000001"/>
    <n v="0.28170000000000001"/>
    <n v="0.28720000000000001"/>
    <n v="0.29089999999999999"/>
    <n v="0.29089999999999999"/>
    <n v="0.2923"/>
    <n v="0.2923"/>
    <n v="0.29270000000000002"/>
    <n v="0.29270000000000002"/>
    <n v="0.29330000000000001"/>
    <n v="0.29210000000000003"/>
    <n v="0.29449999999999998"/>
    <n v="0.29630000000000001"/>
    <n v="0.2984"/>
    <n v="0.30120000000000002"/>
    <n v="0.30180000000000001"/>
    <n v="0.3019"/>
    <n v="0.30230000000000001"/>
    <n v="0.3054"/>
    <n v="0.30520000000000003"/>
    <n v="0.30499999999999999"/>
    <n v="0.3049"/>
    <n v="0.30570000000000003"/>
    <n v="0.30590000000000001"/>
    <n v="0.30370000000000003"/>
    <n v="0.30109999999999998"/>
    <n v="0.30449999999999999"/>
    <n v="0.30480000000000002"/>
    <n v="0.30559999999999998"/>
    <n v="0.3054"/>
    <n v="0.30520000000000003"/>
    <n v="0.30499999999999999"/>
    <n v="0.3019"/>
    <n v="0.3014"/>
    <n v="0.3019"/>
    <n v="0.30149999999999999"/>
    <n v="0.29959999999999998"/>
    <n v="0.3009"/>
    <n v="0.29849999999999999"/>
    <n v="0.29720000000000002"/>
    <n v="0.2994"/>
    <n v="0.29849999999999999"/>
    <n v="0.2969"/>
    <n v="0.29599999999999999"/>
    <n v="0.29580000000000001"/>
    <n v="0.29499999999999998"/>
    <n v="0.29389999999999999"/>
    <n v="0.29289999999999999"/>
    <n v="0.29199999999999998"/>
    <n v="0.29149999999999998"/>
    <n v="0.29020000000000001"/>
    <n v="0.2883"/>
    <n v="0.2903"/>
    <n v="0.29039999999999999"/>
    <n v="0.28949999999999998"/>
    <n v="0.28870000000000001"/>
    <n v="0.2888"/>
    <n v="0.28810000000000002"/>
    <n v="0.28739999999999999"/>
    <n v="0.28670000000000001"/>
    <n v="0.28589999999999999"/>
    <n v="0.28410000000000002"/>
    <n v="0.28310000000000002"/>
    <n v="0.28220000000000001"/>
    <n v="0.28129999999999999"/>
    <n v="0.27979999999999999"/>
    <n v="0.27889999999999998"/>
    <n v="0.27839999999999998"/>
    <n v="0.27650000000000002"/>
    <n v="0.27529999999999999"/>
    <n v="0.27460000000000001"/>
    <n v="0.27579999999999999"/>
    <n v="0.27529999999999999"/>
    <n v="0.27510000000000001"/>
    <n v="0.27489999999999998"/>
    <n v="0.2747"/>
    <n v="0.27479999999999999"/>
    <n v="0.27429999999999999"/>
    <n v="0.27689999999999998"/>
    <n v="0.2772"/>
    <n v="0.27739999999999998"/>
    <n v="0.27750000000000002"/>
    <n v="0.2777"/>
    <n v="0.2777"/>
    <n v="0.2777"/>
    <n v="0.27339999999999998"/>
    <n v="0.27329999999999999"/>
    <n v="0.2732"/>
    <n v="0.2732"/>
    <n v="0.27329999999999999"/>
    <n v="0.27339999999999998"/>
    <n v="0.27360000000000001"/>
    <n v="0.2737"/>
    <n v="0.27379999999999999"/>
    <n v="0.27389999999999998"/>
    <n v="0.27400000000000002"/>
    <n v="0.27410000000000001"/>
    <n v="0.27429999999999999"/>
    <n v="0.27379999999999999"/>
    <n v="0.27339999999999998"/>
    <n v="0.27279999999999999"/>
    <n v="0.27239999999999998"/>
    <n v="0.27200000000000002"/>
    <n v="0.2727"/>
    <n v="0.2722"/>
    <n v="0.27200000000000002"/>
    <n v="0.2717"/>
    <n v="0.2717"/>
    <n v="0.27189999999999998"/>
    <n v="0.27129999999999999"/>
    <n v="0.27250000000000002"/>
    <n v="0.2752"/>
    <n v="0.27860000000000001"/>
    <n v="0.28000000000000003"/>
    <n v="0.28120000000000001"/>
    <n v="0.28160000000000002"/>
    <n v="0.28189999999999998"/>
    <n v="0.28210000000000002"/>
    <n v="0.28220000000000001"/>
    <n v="0.28239999999999998"/>
    <n v="0.28249999999999997"/>
    <n v="0.28260000000000002"/>
    <n v="0.28289999999999998"/>
    <n v="0.28320000000000001"/>
    <n v="0.28299999999999997"/>
    <n v="0.28220000000000001"/>
    <n v="0.2802"/>
    <n v="0.28039999999999998"/>
    <n v="0.28070000000000001"/>
    <n v="0.28149999999999997"/>
    <n v="0.28179999999999999"/>
    <n v="0.28179999999999999"/>
    <n v="0.28149999999999997"/>
    <n v="0.28110000000000002"/>
    <n v="0.28060000000000002"/>
    <n v="0.27960000000000002"/>
    <n v="0.27810000000000001"/>
    <n v="0.27679999999999999"/>
    <n v="0.27600000000000002"/>
    <n v="0.27529999999999999"/>
    <n v="0.27460000000000001"/>
    <n v="0.27400000000000002"/>
    <n v="0.27329999999999999"/>
    <n v="0.2727"/>
    <n v="0.27239999999999998"/>
    <n v="0.27260000000000001"/>
    <n v="0.2727"/>
    <n v="0.27239999999999998"/>
    <n v="0.27260000000000001"/>
    <n v="0.27089999999999997"/>
    <n v="0.26910000000000001"/>
    <n v="0.26950000000000002"/>
    <n v="0.26989999999999997"/>
    <n v="0.27050000000000002"/>
    <n v="0.27229999999999999"/>
    <n v="0.27150000000000002"/>
    <n v="0.27039999999999997"/>
    <n v="0.26960000000000001"/>
    <n v="0.26879999999999998"/>
    <n v="0.26800000000000002"/>
    <n v="0.26729999999999998"/>
    <n v="0.2666"/>
    <n v="0.26600000000000001"/>
    <n v="0.2656"/>
    <n v="0.2651"/>
    <n v="0.26469999999999999"/>
    <n v="0.26450000000000001"/>
    <n v="0.26440000000000002"/>
    <n v="0.26440000000000002"/>
    <n v="0.26450000000000001"/>
    <n v="0.26469999999999999"/>
    <n v="0.2651"/>
    <n v="0.26579999999999998"/>
    <n v="0.26900000000000002"/>
    <n v="0.26860000000000001"/>
    <n v="0.26819999999999999"/>
    <n v="0.26429999999999998"/>
    <n v="0.26340000000000002"/>
    <n v="0.26300000000000001"/>
    <n v="0.26290000000000002"/>
    <n v="0.26300000000000001"/>
    <n v="0.2636"/>
    <n v="0.26450000000000001"/>
    <n v="0.26469999999999999"/>
    <n v="0.26529999999999998"/>
    <n v="0.26329999999999998"/>
    <n v="0.26419999999999999"/>
    <n v="0.26490000000000002"/>
    <n v="0.26729999999999998"/>
    <n v="0.26779999999999998"/>
    <n v="0.26800000000000002"/>
    <n v="0.26850000000000002"/>
    <n v="0.27360000000000001"/>
    <n v="0.27360000000000001"/>
    <n v="0.2757"/>
    <n v="0.2752"/>
    <n v="0.27389999999999998"/>
    <n v="0.27300000000000002"/>
    <n v="0.2737"/>
    <n v="0.27479999999999999"/>
    <n v="0.27379999999999999"/>
    <n v="0.27310000000000001"/>
    <n v="0.27289999999999998"/>
    <n v="0.27229999999999999"/>
    <n v="0.27200000000000002"/>
    <n v="0.27160000000000001"/>
    <n v="0.2712"/>
    <n v="0.27089999999999997"/>
    <n v="0.27060000000000001"/>
    <n v="0.2702"/>
    <n v="0.26989999999999997"/>
    <n v="0.26939999999999997"/>
    <n v="0.26910000000000001"/>
    <n v="0.26900000000000002"/>
    <n v="0.26979999999999998"/>
    <n v="0.27689999999999998"/>
    <n v="0.27679999999999999"/>
    <n v="0.27579999999999999"/>
    <n v="0.27450000000000002"/>
    <n v="0.27279999999999999"/>
    <n v="0.27129999999999999"/>
    <n v="0.26979999999999998"/>
    <n v="0.26929999999999998"/>
    <n v="0.26950000000000002"/>
    <n v="0.26889999999999997"/>
    <n v="0.26829999999999998"/>
    <n v="0.26790000000000003"/>
    <n v="0.26369999999999999"/>
    <n v="0.26329999999999998"/>
    <n v="0.26290000000000002"/>
    <n v="0.26269999999999999"/>
    <n v="0.26269999999999999"/>
    <n v="0.26269999999999999"/>
    <n v="0.26069999999999999"/>
    <n v="0.26069999999999999"/>
    <n v="0.25879999999999997"/>
    <n v="0.25669999999999998"/>
    <n v="0.25600000000000001"/>
    <n v="0.25559999999999999"/>
    <n v="0.25509999999999999"/>
    <n v="0.25380000000000003"/>
    <n v="0.25290000000000001"/>
    <n v="0.25319999999999998"/>
    <n v="0.25600000000000001"/>
    <n v="0.25629999999999997"/>
    <n v="0.25700000000000001"/>
    <n v="0.26169999999999999"/>
    <n v="0.26129999999999998"/>
    <n v="0.2611"/>
    <n v="0.26129999999999998"/>
    <n v="0.2626"/>
    <n v="0.26429999999999998"/>
    <n v="0.26300000000000001"/>
    <n v="0.26250000000000001"/>
    <n v="0.26219999999999999"/>
    <n v="0.26250000000000001"/>
    <n v="0.26200000000000001"/>
    <n v="0.26150000000000001"/>
    <n v="0.26129999999999998"/>
    <n v="0.26429999999999998"/>
    <n v="0.26340000000000002"/>
    <n v="0.26240000000000002"/>
    <n v="0.26579999999999998"/>
    <n v="0.2651"/>
    <n v="0.26440000000000002"/>
    <n v="0.26369999999999999"/>
    <n v="0.26300000000000001"/>
    <n v="0.26229999999999998"/>
    <n v="0.2616"/>
    <n v="0.2611"/>
    <n v="0.26050000000000001"/>
    <n v="0.2601"/>
    <n v="0.25900000000000001"/>
    <n v="0.25900000000000001"/>
    <n v="0.26019999999999999"/>
    <n v="0.25819999999999999"/>
    <n v="0.25650000000000001"/>
    <n v="0.2535"/>
    <n v="0.25159999999999999"/>
    <n v="0.25030000000000002"/>
    <n v="0.24909999999999999"/>
    <n v="0.248"/>
    <n v="0.24690000000000001"/>
    <n v="0.246"/>
    <n v="0.2452"/>
    <n v="0.24390000000000001"/>
    <n v="0.24729999999999999"/>
    <n v="0.247"/>
    <n v="0.24690000000000001"/>
    <n v="0.24679999999999999"/>
    <n v="0.2467"/>
    <n v="0.24679999999999999"/>
    <n v="0.24709999999999999"/>
    <n v="0.2475"/>
    <n v="0.2482"/>
    <n v="0.251"/>
    <m/>
    <n v="0.27323451957295364"/>
    <n v="90"/>
    <n v="85.918854415274453"/>
    <n v="-8.0000000000002292E-4"/>
    <n v="-0.13038643416580467"/>
    <n v="-0.15342464493937202"/>
    <n v="0.1191301149823146"/>
    <x v="2"/>
    <x v="52"/>
  </r>
  <r>
    <x v="0"/>
    <n v="-11.1"/>
    <n v="-10.6"/>
    <s v="P225/60R16"/>
    <x v="1"/>
    <s v="ZL009591"/>
    <n v="1171"/>
    <n v="35"/>
    <s v="APXOB2UU3223"/>
    <d v="2025-01-24T00:00:00"/>
    <n v="0.31180000000000002"/>
    <n v="0.31430000000000002"/>
    <n v="100"/>
    <n v="100"/>
    <n v="100"/>
    <n v="100"/>
    <n v="76.300000000001219"/>
    <s v=""/>
    <n v="377"/>
    <n v="100"/>
    <m/>
    <m/>
    <m/>
    <m/>
    <m/>
    <m/>
    <n v="0.23350000000000001"/>
    <n v="0.2797"/>
    <n v="0.28310000000000002"/>
    <n v="0.28239999999999998"/>
    <n v="0.29389999999999999"/>
    <n v="0.30840000000000001"/>
    <n v="0.31190000000000001"/>
    <n v="0.31909999999999999"/>
    <n v="0.31659999999999999"/>
    <n v="0.32150000000000001"/>
    <n v="0.3175"/>
    <n v="0.32379999999999998"/>
    <n v="0.32269999999999999"/>
    <n v="0.32590000000000002"/>
    <n v="0.32500000000000001"/>
    <n v="0.32519999999999999"/>
    <n v="0.32479999999999998"/>
    <n v="0.32590000000000002"/>
    <n v="0.32979999999999998"/>
    <n v="0.32819999999999999"/>
    <n v="0.32769999999999999"/>
    <n v="0.33169999999999999"/>
    <n v="0.33079999999999998"/>
    <n v="0.33040000000000003"/>
    <n v="0.32929999999999998"/>
    <n v="0.3286"/>
    <n v="0.32929999999999998"/>
    <n v="0.32550000000000001"/>
    <n v="0.3241"/>
    <n v="0.32250000000000001"/>
    <n v="0.32319999999999999"/>
    <n v="0.32850000000000001"/>
    <n v="0.32969999999999999"/>
    <n v="0.3276"/>
    <n v="0.32669999999999999"/>
    <n v="0.32979999999999998"/>
    <n v="0.33"/>
    <n v="0.33100000000000002"/>
    <n v="0.33040000000000003"/>
    <n v="0.32969999999999999"/>
    <n v="0.33069999999999999"/>
    <n v="0.33389999999999997"/>
    <n v="0.33329999999999999"/>
    <n v="0.3337"/>
    <n v="0.33550000000000002"/>
    <n v="0.33689999999999998"/>
    <n v="0.33639999999999998"/>
    <n v="0.33450000000000002"/>
    <n v="0.33400000000000002"/>
    <n v="0.33350000000000002"/>
    <n v="0.3296"/>
    <n v="0.3291"/>
    <n v="0.32929999999999998"/>
    <n v="0.32879999999999998"/>
    <n v="0.32840000000000003"/>
    <n v="0.3296"/>
    <n v="0.32919999999999999"/>
    <n v="0.33229999999999998"/>
    <n v="0.33129999999999998"/>
    <n v="0.33110000000000001"/>
    <n v="0.33019999999999999"/>
    <n v="0.32940000000000003"/>
    <n v="0.32850000000000001"/>
    <n v="0.3276"/>
    <n v="0.32679999999999998"/>
    <n v="0.32250000000000001"/>
    <n v="0.32200000000000001"/>
    <n v="0.32240000000000002"/>
    <n v="0.316"/>
    <n v="0.31569999999999998"/>
    <n v="0.31569999999999998"/>
    <n v="0.31130000000000002"/>
    <n v="0.30959999999999999"/>
    <n v="0.30919999999999997"/>
    <n v="0.30909999999999999"/>
    <n v="0.309"/>
    <n v="0.30880000000000002"/>
    <n v="0.313"/>
    <n v="0.31540000000000001"/>
    <n v="0.31480000000000002"/>
    <n v="0.31409999999999999"/>
    <n v="0.31359999999999999"/>
    <n v="0.31309999999999999"/>
    <n v="0.3125"/>
    <n v="0.31209999999999999"/>
    <n v="0.312"/>
    <n v="0.31069999999999998"/>
    <n v="0.31059999999999999"/>
    <n v="0.3105"/>
    <n v="0.3105"/>
    <n v="0.31069999999999998"/>
    <n v="0.31130000000000002"/>
    <n v="0.31259999999999999"/>
    <n v="0.31290000000000001"/>
    <n v="0.313"/>
    <n v="0.31309999999999999"/>
    <n v="0.3135"/>
    <n v="0.31380000000000002"/>
    <n v="0.31480000000000002"/>
    <n v="0.31409999999999999"/>
    <n v="0.3135"/>
    <n v="0.31090000000000001"/>
    <n v="0.31109999999999999"/>
    <n v="0.31030000000000002"/>
    <n v="0.30969999999999998"/>
    <n v="0.30930000000000002"/>
    <n v="0.30690000000000001"/>
    <n v="0.30509999999999998"/>
    <n v="0.30470000000000003"/>
    <n v="0.30459999999999998"/>
    <n v="0.30470000000000003"/>
    <n v="0.3054"/>
    <n v="0.308"/>
    <n v="0.31"/>
    <n v="0.3095"/>
    <n v="0.30530000000000002"/>
    <n v="0.30459999999999998"/>
    <n v="0.30640000000000001"/>
    <n v="0.30459999999999998"/>
    <n v="0.3044"/>
    <n v="0.30420000000000003"/>
    <n v="0.3075"/>
    <n v="0.30730000000000002"/>
    <n v="0.3095"/>
    <n v="0.30930000000000002"/>
    <n v="0.31240000000000001"/>
    <n v="0.31230000000000002"/>
    <n v="0.31230000000000002"/>
    <n v="0.31219999999999998"/>
    <n v="0.31219999999999998"/>
    <n v="0.31219999999999998"/>
    <n v="0.31219999999999998"/>
    <n v="0.31190000000000001"/>
    <n v="0.31190000000000001"/>
    <n v="0.31190000000000001"/>
    <n v="0.30959999999999999"/>
    <n v="0.30959999999999999"/>
    <n v="0.31"/>
    <n v="0.30990000000000001"/>
    <n v="0.30959999999999999"/>
    <n v="0.30630000000000002"/>
    <n v="0.3054"/>
    <n v="0.30470000000000003"/>
    <n v="0.30409999999999998"/>
    <n v="0.30209999999999998"/>
    <n v="0.30149999999999999"/>
    <n v="0.30109999999999998"/>
    <n v="0.30080000000000001"/>
    <n v="0.30099999999999999"/>
    <n v="0.30109999999999998"/>
    <n v="0.30109999999999998"/>
    <n v="0.30109999999999998"/>
    <n v="0.30059999999999998"/>
    <n v="0.2994"/>
    <n v="0.29770000000000002"/>
    <n v="0.29709999999999998"/>
    <n v="0.29649999999999999"/>
    <n v="0.29620000000000002"/>
    <n v="0.29849999999999999"/>
    <n v="0.29870000000000002"/>
    <n v="0.29880000000000001"/>
    <n v="0.29880000000000001"/>
    <n v="0.30009999999999998"/>
    <n v="0.2999"/>
    <n v="0.2984"/>
    <n v="0.29920000000000002"/>
    <n v="0.29949999999999999"/>
    <n v="0.29899999999999999"/>
    <n v="0.29859999999999998"/>
    <n v="0.29820000000000002"/>
    <n v="0.29809999999999998"/>
    <n v="0.30149999999999999"/>
    <n v="0.3014"/>
    <n v="0.30349999999999999"/>
    <n v="0.30330000000000001"/>
    <n v="0.30299999999999999"/>
    <n v="0.30299999999999999"/>
    <n v="0.3029"/>
    <n v="0.30270000000000002"/>
    <n v="0.30499999999999999"/>
    <n v="0.30509999999999998"/>
    <n v="0.3085"/>
    <n v="0.30840000000000001"/>
    <n v="0.30869999999999997"/>
    <n v="0.30840000000000001"/>
    <n v="0.30809999999999998"/>
    <n v="0.30780000000000002"/>
    <n v="0.30599999999999999"/>
    <n v="0.30570000000000003"/>
    <n v="0.30530000000000002"/>
    <n v="0.30499999999999999"/>
    <n v="0.30499999999999999"/>
    <n v="0.30480000000000002"/>
    <n v="0.30659999999999998"/>
    <n v="0.30599999999999999"/>
    <n v="0.30580000000000002"/>
    <n v="0.30520000000000003"/>
    <n v="0.30380000000000001"/>
    <n v="0.30259999999999998"/>
    <n v="0.30149999999999999"/>
    <n v="0.3004"/>
    <n v="0.29959999999999998"/>
    <n v="0.29849999999999999"/>
    <n v="0.29770000000000002"/>
    <n v="0.29720000000000002"/>
    <n v="0.2949"/>
    <n v="0.29459999999999997"/>
    <n v="0.29430000000000001"/>
    <n v="0.29210000000000003"/>
    <n v="0.29480000000000001"/>
    <n v="0.29699999999999999"/>
    <n v="0.29509999999999997"/>
    <n v="0.29470000000000002"/>
    <n v="0.29480000000000001"/>
    <n v="0.29699999999999999"/>
    <n v="0.29980000000000001"/>
    <n v="0.29980000000000001"/>
    <n v="0.30819999999999997"/>
    <n v="0.30809999999999998"/>
    <n v="0.30740000000000001"/>
    <n v="0.307"/>
    <n v="0.30509999999999998"/>
    <n v="0.30530000000000002"/>
    <n v="0.31059999999999999"/>
    <n v="0.31259999999999999"/>
    <n v="0.315"/>
    <n v="0.31630000000000003"/>
    <n v="0.31690000000000002"/>
    <n v="0.31669999999999998"/>
    <n v="0.31669999999999998"/>
    <n v="0.31669999999999998"/>
    <n v="0.31369999999999998"/>
    <n v="0.31580000000000003"/>
    <n v="0.31509999999999999"/>
    <n v="0.314"/>
    <n v="0.31269999999999998"/>
    <n v="0.31109999999999999"/>
    <n v="0.30909999999999999"/>
    <n v="0.307"/>
    <n v="0.30590000000000001"/>
    <n v="0.30709999999999998"/>
    <n v="0.30599999999999999"/>
    <n v="0.30499999999999999"/>
    <n v="0.30399999999999999"/>
    <n v="0.30320000000000003"/>
    <n v="0.30249999999999999"/>
    <n v="0.30049999999999999"/>
    <n v="0.29970000000000002"/>
    <n v="0.2989"/>
    <n v="0.29730000000000001"/>
    <n v="0.29609999999999997"/>
    <n v="0.2949"/>
    <n v="0.29339999999999999"/>
    <n v="0.29199999999999998"/>
    <n v="0.2913"/>
    <n v="0.29199999999999998"/>
    <n v="0.29149999999999998"/>
    <n v="0.2918"/>
    <n v="0.29160000000000003"/>
    <n v="0.29170000000000001"/>
    <n v="0.29859999999999998"/>
    <n v="0.29870000000000002"/>
    <n v="0.29780000000000001"/>
    <n v="0.29709999999999998"/>
    <n v="0.29649999999999999"/>
    <n v="0.2959"/>
    <n v="0.29549999999999998"/>
    <n v="0.29480000000000001"/>
    <n v="0.29549999999999998"/>
    <n v="0.29499999999999998"/>
    <n v="0.29720000000000002"/>
    <n v="0.29749999999999999"/>
    <n v="0.3029"/>
    <n v="0.30509999999999998"/>
    <n v="0.30449999999999999"/>
    <n v="0.30380000000000001"/>
    <n v="0.30370000000000003"/>
    <n v="0.3039"/>
    <n v="0.3105"/>
    <n v="0.31"/>
    <n v="0.30869999999999997"/>
    <n v="0.30930000000000002"/>
    <n v="0.30830000000000002"/>
    <n v="0.30830000000000002"/>
    <n v="0.30769999999999997"/>
    <n v="0.30740000000000001"/>
    <n v="0.307"/>
    <n v="0.30659999999999998"/>
    <n v="0.30609999999999998"/>
    <n v="0.30570000000000003"/>
    <n v="0.29959999999999998"/>
    <n v="0.3019"/>
    <n v="0.30220000000000002"/>
    <n v="0.30599999999999999"/>
    <n v="0.30649999999999999"/>
    <n v="0.30719999999999997"/>
    <n v="0.3054"/>
    <n v="0.30509999999999998"/>
    <n v="0.30470000000000003"/>
    <n v="0.30309999999999998"/>
    <m/>
    <n v="0.30935444839857645"/>
    <n v="100"/>
    <n v="95.465393794749403"/>
    <n v="-2.5000000000000022E-3"/>
    <n v="-2.440756612974734E-2"/>
    <n v="-9.8064067756276421E-2"/>
    <n v="6.3769537799218998E-2"/>
    <x v="2"/>
    <x v="53"/>
  </r>
  <r>
    <x v="0"/>
    <n v="-11.1"/>
    <n v="-10.6"/>
    <s v="225/45R17"/>
    <x v="9"/>
    <s v="01912981"/>
    <n v="1093"/>
    <n v="42"/>
    <s v="1N48A0A5X3424"/>
    <d v="2025-01-24T00:00:00"/>
    <n v="0.32740000000000002"/>
    <n v="0.33050000000000002"/>
    <n v="105"/>
    <n v="105"/>
    <n v="105"/>
    <n v="105"/>
    <n v="76.300000000001219"/>
    <s v=""/>
    <n v="634"/>
    <n v="105"/>
    <m/>
    <m/>
    <m/>
    <m/>
    <m/>
    <m/>
    <n v="0.17519999999999999"/>
    <n v="0.24579999999999999"/>
    <n v="0.27739999999999998"/>
    <n v="0.28460000000000002"/>
    <n v="0.2969"/>
    <n v="0.30840000000000001"/>
    <n v="0.31119999999999998"/>
    <n v="0.3085"/>
    <n v="0.31159999999999999"/>
    <n v="0.31409999999999999"/>
    <n v="0.31790000000000002"/>
    <n v="0.32450000000000001"/>
    <n v="0.3256"/>
    <n v="0.33329999999999999"/>
    <n v="0.33260000000000001"/>
    <n v="0.33139999999999997"/>
    <n v="0.33279999999999998"/>
    <n v="0.33929999999999999"/>
    <n v="0.33760000000000001"/>
    <n v="0.33989999999999998"/>
    <n v="0.3407"/>
    <n v="0.33989999999999998"/>
    <n v="0.33529999999999999"/>
    <n v="0.33100000000000002"/>
    <n v="0.32979999999999998"/>
    <n v="0.32890000000000003"/>
    <n v="0.33150000000000002"/>
    <n v="0.33250000000000002"/>
    <n v="0.33250000000000002"/>
    <n v="0.33560000000000001"/>
    <n v="0.33579999999999999"/>
    <n v="0.33550000000000002"/>
    <n v="0.33700000000000002"/>
    <n v="0.33660000000000001"/>
    <n v="0.33660000000000001"/>
    <n v="0.33689999999999998"/>
    <n v="0.33679999999999999"/>
    <n v="0.33750000000000002"/>
    <n v="0.34010000000000001"/>
    <n v="0.33589999999999998"/>
    <n v="0.33450000000000002"/>
    <n v="0.33350000000000002"/>
    <n v="0.3337"/>
    <n v="0.33329999999999999"/>
    <n v="0.3322"/>
    <n v="0.33189999999999997"/>
    <n v="0.33329999999999999"/>
    <n v="0.33310000000000001"/>
    <n v="0.3332"/>
    <n v="0.33500000000000002"/>
    <n v="0.33700000000000002"/>
    <n v="0.33610000000000001"/>
    <n v="0.33729999999999999"/>
    <n v="0.33660000000000001"/>
    <n v="0.33579999999999999"/>
    <n v="0.33510000000000001"/>
    <n v="0.33439999999999998"/>
    <n v="0.33760000000000001"/>
    <n v="0.33650000000000002"/>
    <n v="0.33189999999999997"/>
    <n v="0.33050000000000002"/>
    <n v="0.3291"/>
    <n v="0.33239999999999997"/>
    <n v="0.3362"/>
    <n v="0.33550000000000002"/>
    <n v="0.33450000000000002"/>
    <n v="0.33389999999999997"/>
    <n v="0.33250000000000002"/>
    <n v="0.33169999999999999"/>
    <n v="0.33090000000000003"/>
    <n v="0.32750000000000001"/>
    <n v="0.32650000000000001"/>
    <n v="0.32579999999999998"/>
    <n v="0.32729999999999998"/>
    <n v="0.32600000000000001"/>
    <n v="0.32550000000000001"/>
    <n v="0.32840000000000003"/>
    <n v="0.32779999999999998"/>
    <n v="0.32740000000000002"/>
    <n v="0.32700000000000001"/>
    <n v="0.32929999999999998"/>
    <n v="0.32879999999999998"/>
    <n v="0.32829999999999998"/>
    <n v="0.32790000000000002"/>
    <n v="0.32740000000000002"/>
    <n v="0.32700000000000001"/>
    <n v="0.32600000000000001"/>
    <n v="0.32550000000000001"/>
    <n v="0.3251"/>
    <n v="0.3246"/>
    <n v="0.32419999999999999"/>
    <n v="0.32529999999999998"/>
    <n v="0.3246"/>
    <n v="0.32200000000000001"/>
    <n v="0.3221"/>
    <n v="0.3221"/>
    <n v="0.32350000000000001"/>
    <n v="0.32350000000000001"/>
    <n v="0.32329999999999998"/>
    <n v="0.32300000000000001"/>
    <n v="0.32290000000000002"/>
    <n v="0.32279999999999998"/>
    <n v="0.32269999999999999"/>
    <n v="0.32250000000000001"/>
    <n v="0.31969999999999998"/>
    <n v="0.31790000000000002"/>
    <n v="0.31929999999999997"/>
    <n v="0.32019999999999998"/>
    <n v="0.3201"/>
    <n v="0.32040000000000002"/>
    <n v="0.3221"/>
    <n v="0.31879999999999997"/>
    <n v="0.31819999999999998"/>
    <n v="0.31840000000000002"/>
    <n v="0.3216"/>
    <n v="0.32129999999999997"/>
    <n v="0.31990000000000002"/>
    <n v="0.32169999999999999"/>
    <n v="0.32200000000000001"/>
    <n v="0.32229999999999998"/>
    <n v="0.32279999999999998"/>
    <n v="0.32350000000000001"/>
    <n v="0.32569999999999999"/>
    <n v="0.32600000000000001"/>
    <n v="0.32579999999999998"/>
    <n v="0.32440000000000002"/>
    <n v="0.32400000000000001"/>
    <n v="0.32279999999999998"/>
    <n v="0.32269999999999999"/>
    <n v="0.32279999999999998"/>
    <n v="0.32250000000000001"/>
    <n v="0.32229999999999998"/>
    <n v="0.32119999999999999"/>
    <n v="0.3196"/>
    <n v="0.31669999999999998"/>
    <n v="0.31659999999999999"/>
    <n v="0.3155"/>
    <n v="0.31440000000000001"/>
    <n v="0.31669999999999998"/>
    <n v="0.31690000000000002"/>
    <n v="0.31830000000000003"/>
    <n v="0.31769999999999998"/>
    <n v="0.31680000000000003"/>
    <n v="0.31469999999999998"/>
    <n v="0.31390000000000001"/>
    <n v="0.31330000000000002"/>
    <n v="0.312"/>
    <n v="0.31119999999999998"/>
    <n v="0.31040000000000001"/>
    <n v="0.30690000000000001"/>
    <n v="0.30640000000000001"/>
    <n v="0.30869999999999997"/>
    <n v="0.30919999999999997"/>
    <n v="0.31040000000000001"/>
    <n v="0.3135"/>
    <n v="0.31559999999999999"/>
    <n v="0.31509999999999999"/>
    <n v="0.31319999999999998"/>
    <n v="0.31369999999999998"/>
    <n v="0.31430000000000002"/>
    <n v="0.31490000000000001"/>
    <n v="0.31580000000000003"/>
    <n v="0.31509999999999999"/>
    <n v="0.31609999999999999"/>
    <n v="0.32019999999999998"/>
    <n v="0.32190000000000002"/>
    <n v="0.32469999999999999"/>
    <n v="0.32640000000000002"/>
    <n v="0.32979999999999998"/>
    <n v="0.33"/>
    <n v="0.33069999999999999"/>
    <n v="0.33200000000000002"/>
    <n v="0.33200000000000002"/>
    <n v="0.33210000000000001"/>
    <n v="0.33239999999999997"/>
    <n v="0.33260000000000001"/>
    <n v="0.33260000000000001"/>
    <n v="0.3322"/>
    <n v="0.33379999999999999"/>
    <n v="0.33389999999999997"/>
    <n v="0.33129999999999998"/>
    <n v="0.33110000000000001"/>
    <n v="0.33100000000000002"/>
    <n v="0.32969999999999999"/>
    <n v="0.32819999999999999"/>
    <n v="0.3281"/>
    <n v="0.32790000000000002"/>
    <n v="0.32769999999999999"/>
    <n v="0.32750000000000001"/>
    <n v="0.32829999999999998"/>
    <n v="0.3266"/>
    <n v="0.32469999999999999"/>
    <n v="0.32419999999999999"/>
    <n v="0.32379999999999998"/>
    <n v="0.3231"/>
    <n v="0.32329999999999998"/>
    <n v="0.32350000000000001"/>
    <n v="0.32640000000000002"/>
    <n v="0.32790000000000002"/>
    <n v="0.32679999999999998"/>
    <n v="0.32669999999999999"/>
    <n v="0.32650000000000001"/>
    <n v="0.32629999999999998"/>
    <n v="0.32979999999999998"/>
    <n v="0.32850000000000001"/>
    <n v="0.3291"/>
    <n v="0.33560000000000001"/>
    <n v="0.33710000000000001"/>
    <n v="0.34250000000000003"/>
    <n v="0.34310000000000002"/>
    <n v="0.34350000000000003"/>
    <n v="0.34429999999999999"/>
    <n v="0.34539999999999998"/>
    <n v="0.34820000000000001"/>
    <n v="0.34739999999999999"/>
    <n v="0.3468"/>
    <n v="0.34639999999999999"/>
    <n v="0.34599999999999997"/>
    <n v="0.34200000000000003"/>
    <n v="0.34289999999999998"/>
    <n v="0.34250000000000003"/>
    <n v="0.34239999999999998"/>
    <n v="0.34310000000000002"/>
    <n v="0.34229999999999999"/>
    <n v="0.3417"/>
    <n v="0.34470000000000001"/>
    <n v="0.34339999999999998"/>
    <n v="0.34139999999999998"/>
    <n v="0.34139999999999998"/>
    <n v="0.34150000000000003"/>
    <n v="0.34110000000000001"/>
    <n v="0.34050000000000002"/>
    <n v="0.33889999999999998"/>
    <n v="0.33860000000000001"/>
    <n v="0.33879999999999999"/>
    <n v="0.33910000000000001"/>
    <n v="0.33989999999999998"/>
    <n v="0.34649999999999997"/>
    <n v="0.3463"/>
    <n v="0.34570000000000001"/>
    <n v="0.34670000000000001"/>
    <n v="0.34389999999999998"/>
    <n v="0.34429999999999999"/>
    <n v="0.34770000000000001"/>
    <n v="0.34920000000000001"/>
    <n v="0.35759999999999997"/>
    <n v="0.3599"/>
    <n v="0.3604"/>
    <n v="0.3619"/>
    <n v="0.36209999999999998"/>
    <n v="0.36549999999999999"/>
    <n v="0.36470000000000002"/>
    <n v="0.3639"/>
    <n v="0.36280000000000001"/>
    <n v="0.36430000000000001"/>
    <n v="0.36349999999999999"/>
    <n v="0.36280000000000001"/>
    <n v="0.36199999999999999"/>
    <n v="0.36099999999999999"/>
    <n v="0.3599"/>
    <n v="0.35809999999999997"/>
    <n v="0.35639999999999999"/>
    <n v="0.35270000000000001"/>
    <n v="0.35099999999999998"/>
    <n v="0.35220000000000001"/>
    <n v="0.35089999999999999"/>
    <n v="0.3468"/>
    <n v="0.34639999999999999"/>
    <n v="0.34570000000000001"/>
    <n v="0.3453"/>
    <n v="0.34360000000000002"/>
    <n v="0.34289999999999998"/>
    <n v="0.34279999999999999"/>
    <n v="0.34329999999999999"/>
    <n v="0.3417"/>
    <n v="0.34320000000000001"/>
    <n v="0.34589999999999999"/>
    <n v="0.34870000000000001"/>
    <n v="0.34920000000000001"/>
    <n v="0.34939999999999999"/>
    <n v="0.35"/>
    <n v="0.35160000000000002"/>
    <n v="0.35859999999999997"/>
    <n v="0.3614"/>
    <n v="0.36449999999999999"/>
    <n v="0.36499999999999999"/>
    <n v="0.36559999999999998"/>
    <n v="0.36649999999999999"/>
    <n v="0.36609999999999998"/>
    <n v="0.36620000000000003"/>
    <n v="0.36609999999999998"/>
    <n v="0.36330000000000001"/>
    <n v="0.36720000000000003"/>
    <n v="0.36349999999999999"/>
    <n v="0.36199999999999999"/>
    <n v="0.36020000000000002"/>
    <n v="0.36070000000000002"/>
    <n v="0.3589"/>
    <n v="0.35730000000000001"/>
    <n v="0.35610000000000003"/>
    <m/>
    <n v="0.33445017793594289"/>
    <n v="105"/>
    <n v="100.23866348448686"/>
    <n v="-3.0999999999999917E-3"/>
    <n v="0.25129525639131073"/>
    <n v="0.10629395666800071"/>
    <n v="-0.14058848662505813"/>
    <x v="2"/>
    <x v="54"/>
  </r>
  <r>
    <x v="0"/>
    <n v="-11.1"/>
    <n v="-10.6"/>
    <s v="LT245/75R16"/>
    <x v="10"/>
    <s v="BFSSRMT"/>
    <n v="1250"/>
    <n v="51"/>
    <s v="7X1125V4323"/>
    <d v="2025-01-24T00:00:00"/>
    <n v="0.21840000000000001"/>
    <n v="0.2288"/>
    <n v="70"/>
    <n v="69"/>
    <n v="73"/>
    <n v="73"/>
    <n v="76.300000000001219"/>
    <s v=""/>
    <n v="41"/>
    <n v="71.25"/>
    <m/>
    <m/>
    <m/>
    <m/>
    <m/>
    <m/>
    <n v="0.16389999999999999"/>
    <n v="0.21"/>
    <n v="0.23100000000000001"/>
    <n v="0.24199999999999999"/>
    <n v="0.247"/>
    <n v="0.24829999999999999"/>
    <n v="0.25509999999999999"/>
    <n v="0.26440000000000002"/>
    <n v="0.26889999999999997"/>
    <n v="0.27439999999999998"/>
    <n v="0.27489999999999998"/>
    <n v="0.2772"/>
    <n v="0.2777"/>
    <n v="0.28320000000000001"/>
    <n v="0.2863"/>
    <n v="0.2883"/>
    <n v="0.28839999999999999"/>
    <n v="0.28860000000000002"/>
    <n v="0.28820000000000001"/>
    <n v="0.28820000000000001"/>
    <n v="0.28999999999999998"/>
    <n v="0.28999999999999998"/>
    <n v="0.28949999999999998"/>
    <n v="0.28849999999999998"/>
    <n v="0.28770000000000001"/>
    <n v="0.28689999999999999"/>
    <n v="0.28639999999999999"/>
    <n v="0.28399999999999997"/>
    <n v="0.28360000000000002"/>
    <n v="0.28270000000000001"/>
    <n v="0.28160000000000002"/>
    <n v="0.28029999999999999"/>
    <n v="0.27929999999999999"/>
    <n v="0.27660000000000001"/>
    <n v="0.27610000000000001"/>
    <n v="0.27629999999999999"/>
    <n v="0.27510000000000001"/>
    <n v="0.27389999999999998"/>
    <n v="0.27279999999999999"/>
    <n v="0.2717"/>
    <n v="0.27050000000000002"/>
    <n v="0.26910000000000001"/>
    <n v="0.26790000000000003"/>
    <n v="0.26340000000000002"/>
    <n v="0.2621"/>
    <n v="0.2611"/>
    <n v="0.2626"/>
    <n v="0.26190000000000002"/>
    <n v="0.26179999999999998"/>
    <n v="0.2616"/>
    <n v="0.26129999999999998"/>
    <n v="0.26050000000000001"/>
    <n v="0.25990000000000002"/>
    <n v="0.25890000000000002"/>
    <n v="0.26040000000000002"/>
    <n v="0.25869999999999999"/>
    <n v="0.25850000000000001"/>
    <n v="0.25800000000000001"/>
    <n v="0.25729999999999997"/>
    <n v="0.25650000000000001"/>
    <n v="0.25659999999999999"/>
    <n v="0.25580000000000003"/>
    <n v="0.25540000000000002"/>
    <n v="0.25469999999999998"/>
    <n v="0.24959999999999999"/>
    <n v="0.25080000000000002"/>
    <n v="0.25159999999999999"/>
    <n v="0.24579999999999999"/>
    <n v="0.24510000000000001"/>
    <n v="0.24429999999999999"/>
    <n v="0.24329999999999999"/>
    <n v="0.24210000000000001"/>
    <n v="0.24110000000000001"/>
    <n v="0.24030000000000001"/>
    <n v="0.2394"/>
    <n v="0.23860000000000001"/>
    <n v="0.2414"/>
    <n v="0.2407"/>
    <n v="0.24010000000000001"/>
    <n v="0.24360000000000001"/>
    <n v="0.24279999999999999"/>
    <n v="0.24199999999999999"/>
    <n v="0.24099999999999999"/>
    <n v="0.24010000000000001"/>
    <n v="0.2392"/>
    <n v="0.23849999999999999"/>
    <n v="0.2382"/>
    <n v="0.23749999999999999"/>
    <n v="0.23649999999999999"/>
    <n v="0.23549999999999999"/>
    <n v="0.2344"/>
    <n v="0.23330000000000001"/>
    <n v="0.2324"/>
    <n v="0.23139999999999999"/>
    <n v="0.23039999999999999"/>
    <n v="0.2296"/>
    <n v="0.22869999999999999"/>
    <n v="0.22789999999999999"/>
    <n v="0.2271"/>
    <n v="0.22639999999999999"/>
    <n v="0.2258"/>
    <n v="0.22509999999999999"/>
    <n v="0.22450000000000001"/>
    <n v="0.224"/>
    <n v="0.22359999999999999"/>
    <n v="0.22339999999999999"/>
    <n v="0.2233"/>
    <n v="0.22259999999999999"/>
    <n v="0.2208"/>
    <n v="0.21990000000000001"/>
    <n v="0.21909999999999999"/>
    <n v="0.21820000000000001"/>
    <n v="0.21729999999999999"/>
    <n v="0.21640000000000001"/>
    <n v="0.21560000000000001"/>
    <n v="0.21490000000000001"/>
    <n v="0.2142"/>
    <n v="0.2145"/>
    <n v="0.21390000000000001"/>
    <n v="0.21329999999999999"/>
    <n v="0.2172"/>
    <n v="0.2167"/>
    <n v="0.2162"/>
    <n v="0.21290000000000001"/>
    <n v="0.2165"/>
    <n v="0.21659999999999999"/>
    <n v="0.21690000000000001"/>
    <n v="0.2152"/>
    <n v="0.21179999999999999"/>
    <n v="0.21160000000000001"/>
    <n v="0.21149999999999999"/>
    <n v="0.2114"/>
    <n v="0.21149999999999999"/>
    <n v="0.21160000000000001"/>
    <n v="0.21390000000000001"/>
    <n v="0.21729999999999999"/>
    <n v="0.21690000000000001"/>
    <n v="0.21529999999999999"/>
    <n v="0.2147"/>
    <n v="0.2145"/>
    <n v="0.21460000000000001"/>
    <n v="0.21510000000000001"/>
    <n v="0.2145"/>
    <n v="0.21410000000000001"/>
    <n v="0.2135"/>
    <n v="0.21049999999999999"/>
    <n v="0.214"/>
    <n v="0.2132"/>
    <n v="0.21229999999999999"/>
    <n v="0.21340000000000001"/>
    <n v="0.21310000000000001"/>
    <n v="0.2127"/>
    <n v="0.21240000000000001"/>
    <n v="0.21199999999999999"/>
    <n v="0.2117"/>
    <n v="0.21099999999999999"/>
    <n v="0.21099999999999999"/>
    <n v="0.20799999999999999"/>
    <n v="0.2069"/>
    <n v="0.2031"/>
    <n v="0.20030000000000001"/>
    <n v="0.19950000000000001"/>
    <n v="0.19889999999999999"/>
    <n v="0.19850000000000001"/>
    <n v="0.1981"/>
    <n v="0.19969999999999999"/>
    <n v="0.20449999999999999"/>
    <n v="0.20399999999999999"/>
    <n v="0.20349999999999999"/>
    <n v="0.20300000000000001"/>
    <n v="0.2031"/>
    <n v="0.2016"/>
    <n v="0.2011"/>
    <n v="0.20050000000000001"/>
    <n v="0.2001"/>
    <n v="0.19980000000000001"/>
    <n v="0.19969999999999999"/>
    <n v="0.19969999999999999"/>
    <n v="0.19939999999999999"/>
    <n v="0.19889999999999999"/>
    <n v="0.19869999999999999"/>
    <n v="0.1983"/>
    <n v="0.20180000000000001"/>
    <n v="0.2036"/>
    <n v="0.20419999999999999"/>
    <n v="0.2039"/>
    <n v="0.2029"/>
    <n v="0.20039999999999999"/>
    <n v="0.20300000000000001"/>
    <n v="0.20230000000000001"/>
    <n v="0.20219999999999999"/>
    <n v="0.2021"/>
    <n v="0.20230000000000001"/>
    <n v="0.20250000000000001"/>
    <n v="0.2031"/>
    <n v="0.2039"/>
    <n v="0.20430000000000001"/>
    <n v="0.20449999999999999"/>
    <n v="0.20499999999999999"/>
    <n v="0.2059"/>
    <n v="0.20880000000000001"/>
    <n v="0.2102"/>
    <n v="0.21179999999999999"/>
    <n v="0.2122"/>
    <n v="0.21229999999999999"/>
    <n v="0.21210000000000001"/>
    <n v="0.2107"/>
    <n v="0.21029999999999999"/>
    <n v="0.21"/>
    <n v="0.20979999999999999"/>
    <n v="0.20930000000000001"/>
    <n v="0.20860000000000001"/>
    <n v="0.2074"/>
    <n v="0.20680000000000001"/>
    <n v="0.2064"/>
    <n v="0.20610000000000001"/>
    <n v="0.2059"/>
    <n v="0.20599999999999999"/>
    <n v="0.2046"/>
    <n v="0.2041"/>
    <n v="0.20519999999999999"/>
    <n v="0.20530000000000001"/>
    <n v="0.2031"/>
    <n v="0.20330000000000001"/>
    <n v="0.20369999999999999"/>
    <n v="0.2044"/>
    <n v="0.20499999999999999"/>
    <n v="0.20619999999999999"/>
    <n v="0.21049999999999999"/>
    <n v="0.21160000000000001"/>
    <n v="0.2079"/>
    <n v="0.20860000000000001"/>
    <n v="0.2097"/>
    <n v="0.2107"/>
    <n v="0.21149999999999999"/>
    <n v="0.2117"/>
    <n v="0.21079999999999999"/>
    <n v="0.2099"/>
    <n v="0.21049999999999999"/>
    <n v="0.21110000000000001"/>
    <n v="0.2112"/>
    <n v="0.2117"/>
    <n v="0.2135"/>
    <n v="0.2137"/>
    <n v="0.21310000000000001"/>
    <n v="0.2117"/>
    <n v="0.21099999999999999"/>
    <n v="0.2104"/>
    <n v="0.21"/>
    <n v="0.2097"/>
    <n v="0.20979999999999999"/>
    <n v="0.2099"/>
    <n v="0.2104"/>
    <n v="0.2107"/>
    <n v="0.21010000000000001"/>
    <n v="0.20880000000000001"/>
    <n v="0.20830000000000001"/>
    <n v="0.20810000000000001"/>
    <n v="0.2117"/>
    <n v="0.21149999999999999"/>
    <n v="0.2114"/>
    <n v="0.2089"/>
    <n v="0.20880000000000001"/>
    <n v="0.20880000000000001"/>
    <n v="0.20960000000000001"/>
    <n v="0.21"/>
    <n v="0.2097"/>
    <n v="0.2092"/>
    <n v="0.2087"/>
    <n v="0.2082"/>
    <n v="0.2049"/>
    <n v="0.20380000000000001"/>
    <n v="0.20300000000000001"/>
    <n v="0.20230000000000001"/>
    <n v="0.20169999999999999"/>
    <n v="0.20130000000000001"/>
    <n v="0.20119999999999999"/>
    <n v="0.20130000000000001"/>
    <n v="0.20169999999999999"/>
    <n v="0.20050000000000001"/>
    <n v="0.20069999999999999"/>
    <n v="0.20100000000000001"/>
    <n v="0.2016"/>
    <n v="0.20180000000000001"/>
    <n v="0.20150000000000001"/>
    <n v="0.20130000000000001"/>
    <n v="0.20119999999999999"/>
    <n v="0.2009"/>
    <n v="0.2009"/>
    <n v="0.20119999999999999"/>
    <n v="0.20949999999999999"/>
    <n v="0.2094"/>
    <n v="0.20899999999999999"/>
    <n v="0.2059"/>
    <n v="0.20469999999999999"/>
    <n v="0.2039"/>
    <n v="0.20300000000000001"/>
    <n v="0.20230000000000001"/>
    <n v="0.20150000000000001"/>
    <n v="0.20100000000000001"/>
    <m/>
    <n v="0.22234733096085416"/>
    <n v="71.25"/>
    <n v="68.019093078758956"/>
    <n v="-1.0399999999999993E-2"/>
    <n v="-5.9275158859169452E-2"/>
    <n v="-0.24903914590747322"/>
    <n v="0.2147446159504158"/>
    <x v="2"/>
    <x v="55"/>
  </r>
  <r>
    <x v="0"/>
    <n v="-11.1"/>
    <n v="-10.6"/>
    <s v="P225/60R16"/>
    <x v="1"/>
    <s v="ZL009591"/>
    <n v="1171"/>
    <n v="35"/>
    <s v="APXOB2UU3223"/>
    <d v="2025-01-24T00:00:00"/>
    <n v="0.31559999999999999"/>
    <n v="0.314"/>
    <n v="100"/>
    <n v="100"/>
    <n v="100"/>
    <n v="100"/>
    <n v="76.300000000001219"/>
    <s v=""/>
    <n v="389"/>
    <n v="100"/>
    <m/>
    <m/>
    <m/>
    <m/>
    <m/>
    <m/>
    <n v="0.22919999999999999"/>
    <n v="0.26540000000000002"/>
    <n v="0.30009999999999998"/>
    <n v="0.30599999999999999"/>
    <n v="0.29909999999999998"/>
    <n v="0.31309999999999999"/>
    <n v="0.30919999999999997"/>
    <n v="0.31319999999999998"/>
    <n v="0.31019999999999998"/>
    <n v="0.30809999999999998"/>
    <n v="0.31280000000000002"/>
    <n v="0.31269999999999998"/>
    <n v="0.31330000000000002"/>
    <n v="0.31430000000000002"/>
    <n v="0.31330000000000002"/>
    <n v="0.32279999999999998"/>
    <n v="0.32369999999999999"/>
    <n v="0.32150000000000001"/>
    <n v="0.32140000000000002"/>
    <n v="0.32169999999999999"/>
    <n v="0.3241"/>
    <n v="0.32379999999999998"/>
    <n v="0.32419999999999999"/>
    <n v="0.32419999999999999"/>
    <n v="0.32419999999999999"/>
    <n v="0.32800000000000001"/>
    <n v="0.32779999999999998"/>
    <n v="0.32740000000000002"/>
    <n v="0.3231"/>
    <n v="0.32269999999999999"/>
    <n v="0.32250000000000001"/>
    <n v="0.32229999999999998"/>
    <n v="0.32200000000000001"/>
    <n v="0.32450000000000001"/>
    <n v="0.32290000000000002"/>
    <n v="0.32129999999999997"/>
    <n v="0.3211"/>
    <n v="0.32100000000000001"/>
    <n v="0.32269999999999999"/>
    <n v="0.32350000000000001"/>
    <n v="0.3231"/>
    <n v="0.32300000000000001"/>
    <n v="0.32290000000000002"/>
    <n v="0.32390000000000002"/>
    <n v="0.3221"/>
    <n v="0.32119999999999999"/>
    <n v="0.3211"/>
    <n v="0.32119999999999999"/>
    <n v="0.32100000000000001"/>
    <n v="0.32240000000000002"/>
    <n v="0.32829999999999998"/>
    <n v="0.32979999999999998"/>
    <n v="0.32919999999999999"/>
    <n v="0.32840000000000003"/>
    <n v="0.32979999999999998"/>
    <n v="0.3296"/>
    <n v="0.32940000000000003"/>
    <n v="0.32829999999999998"/>
    <n v="0.32700000000000001"/>
    <n v="0.32600000000000001"/>
    <n v="0.32400000000000001"/>
    <n v="0.32350000000000001"/>
    <n v="0.32500000000000001"/>
    <n v="0.32450000000000001"/>
    <n v="0.3251"/>
    <n v="0.3246"/>
    <n v="0.3236"/>
    <n v="0.32469999999999999"/>
    <n v="0.32400000000000001"/>
    <n v="0.32179999999999997"/>
    <n v="0.318"/>
    <n v="0.31630000000000003"/>
    <n v="0.31290000000000001"/>
    <n v="0.31169999999999998"/>
    <n v="0.31059999999999999"/>
    <n v="0.30980000000000002"/>
    <n v="0.30959999999999999"/>
    <n v="0.30819999999999997"/>
    <n v="0.30819999999999997"/>
    <n v="0.31069999999999998"/>
    <n v="0.31069999999999998"/>
    <n v="0.31409999999999999"/>
    <n v="0.31369999999999998"/>
    <n v="0.31319999999999998"/>
    <n v="0.3115"/>
    <n v="0.311"/>
    <n v="0.31059999999999999"/>
    <n v="0.31140000000000001"/>
    <n v="0.3115"/>
    <n v="0.31269999999999998"/>
    <n v="0.31109999999999999"/>
    <n v="0.31019999999999998"/>
    <n v="0.30969999999999998"/>
    <n v="0.30909999999999999"/>
    <n v="0.30880000000000002"/>
    <n v="0.3085"/>
    <n v="0.30830000000000002"/>
    <n v="0.30940000000000001"/>
    <n v="0.30880000000000002"/>
    <n v="0.30819999999999997"/>
    <n v="0.31009999999999999"/>
    <n v="0.31069999999999998"/>
    <n v="0.31130000000000002"/>
    <n v="0.3105"/>
    <n v="0.30890000000000001"/>
    <n v="0.30790000000000001"/>
    <n v="0.30840000000000001"/>
    <n v="0.30649999999999999"/>
    <n v="0.30599999999999999"/>
    <n v="0.30559999999999998"/>
    <n v="0.30530000000000002"/>
    <n v="0.30509999999999998"/>
    <n v="0.30520000000000003"/>
    <n v="0.30740000000000001"/>
    <n v="0.30659999999999998"/>
    <n v="0.307"/>
    <n v="0.30719999999999997"/>
    <n v="0.30719999999999997"/>
    <n v="0.30740000000000001"/>
    <n v="0.307"/>
    <n v="0.30680000000000002"/>
    <n v="0.30659999999999998"/>
    <n v="0.30659999999999998"/>
    <n v="0.30630000000000002"/>
    <n v="0.30909999999999999"/>
    <n v="0.30890000000000001"/>
    <n v="0.30869999999999997"/>
    <n v="0.31030000000000002"/>
    <n v="0.3085"/>
    <n v="0.30859999999999999"/>
    <n v="0.30780000000000002"/>
    <n v="0.30830000000000002"/>
    <n v="0.3075"/>
    <n v="0.30830000000000002"/>
    <n v="0.307"/>
    <n v="0.30669999999999997"/>
    <n v="0.30649999999999999"/>
    <n v="0.30649999999999999"/>
    <n v="0.30509999999999998"/>
    <n v="0.3049"/>
    <n v="0.30249999999999999"/>
    <n v="0.30209999999999998"/>
    <n v="0.3014"/>
    <n v="0.30159999999999998"/>
    <n v="0.30320000000000003"/>
    <n v="0.3029"/>
    <n v="0.3029"/>
    <n v="0.30270000000000002"/>
    <n v="0.30259999999999998"/>
    <n v="0.29830000000000001"/>
    <n v="0.30149999999999999"/>
    <n v="0.30130000000000001"/>
    <n v="0.30120000000000002"/>
    <n v="0.30180000000000001"/>
    <n v="0.30009999999999998"/>
    <n v="0.2999"/>
    <n v="0.29959999999999998"/>
    <n v="0.29859999999999998"/>
    <n v="0.2984"/>
    <n v="0.29659999999999997"/>
    <n v="0.29670000000000002"/>
    <n v="0.29680000000000001"/>
    <n v="0.29730000000000001"/>
    <n v="0.29709999999999998"/>
    <n v="0.2969"/>
    <n v="0.2969"/>
    <n v="0.2969"/>
    <n v="0.3014"/>
    <n v="0.3014"/>
    <n v="0.30159999999999998"/>
    <n v="0.3049"/>
    <n v="0.3049"/>
    <n v="0.30520000000000003"/>
    <n v="0.3039"/>
    <n v="0.30370000000000003"/>
    <n v="0.3034"/>
    <n v="0.30349999999999999"/>
    <n v="0.3145"/>
    <n v="0.314"/>
    <n v="0.31409999999999999"/>
    <n v="0.31419999999999998"/>
    <n v="0.31480000000000002"/>
    <n v="0.31430000000000002"/>
    <n v="0.31230000000000002"/>
    <n v="0.31169999999999998"/>
    <n v="0.31119999999999998"/>
    <n v="0.31090000000000001"/>
    <n v="0.3085"/>
    <n v="0.308"/>
    <n v="0.30590000000000001"/>
    <n v="0.30599999999999999"/>
    <n v="0.30480000000000002"/>
    <n v="0.30359999999999998"/>
    <n v="0.3024"/>
    <n v="0.30120000000000002"/>
    <n v="0.2999"/>
    <n v="0.29870000000000002"/>
    <n v="0.29759999999999998"/>
    <n v="0.2964"/>
    <n v="0.29580000000000001"/>
    <n v="0.29549999999999998"/>
    <n v="0.2954"/>
    <n v="0.29609999999999997"/>
    <n v="0.29830000000000001"/>
    <n v="0.29570000000000002"/>
    <n v="0.2994"/>
    <n v="0.2984"/>
    <n v="0.2984"/>
    <n v="0.29770000000000002"/>
    <n v="0.29680000000000001"/>
    <n v="0.29659999999999997"/>
    <n v="0.29649999999999999"/>
    <n v="0.29659999999999997"/>
    <n v="0.29659999999999997"/>
    <n v="0.2989"/>
    <n v="0.29920000000000002"/>
    <n v="0.29949999999999999"/>
    <n v="0.29970000000000002"/>
    <n v="0.2999"/>
    <n v="0.30199999999999999"/>
    <n v="0.30180000000000001"/>
    <n v="0.30180000000000001"/>
    <n v="0.30280000000000001"/>
    <n v="0.30259999999999998"/>
    <n v="0.30249999999999999"/>
    <n v="0.3029"/>
    <n v="0.30280000000000001"/>
    <n v="0.30470000000000003"/>
    <n v="0.30620000000000003"/>
    <n v="0.30730000000000002"/>
    <n v="0.30909999999999999"/>
    <n v="0.31059999999999999"/>
    <n v="0.31069999999999998"/>
    <n v="0.31080000000000002"/>
    <n v="0.31090000000000001"/>
    <n v="0.31119999999999998"/>
    <n v="0.30859999999999999"/>
    <n v="0.30880000000000002"/>
    <n v="0.3085"/>
    <n v="0.308"/>
    <n v="0.3049"/>
    <n v="0.30170000000000002"/>
    <n v="0.2999"/>
    <n v="0.29770000000000002"/>
    <n v="0.29520000000000002"/>
    <n v="0.29420000000000002"/>
    <n v="0.29330000000000001"/>
    <n v="0.29249999999999998"/>
    <n v="0.29220000000000002"/>
    <n v="0.29199999999999998"/>
    <n v="0.29010000000000002"/>
    <n v="0.28949999999999998"/>
    <n v="0.28899999999999998"/>
    <n v="0.28839999999999999"/>
    <n v="0.2878"/>
    <n v="0.28749999999999998"/>
    <n v="0.28720000000000001"/>
    <n v="0.28699999999999998"/>
    <n v="0.29210000000000003"/>
    <n v="0.29249999999999998"/>
    <n v="0.29220000000000002"/>
    <n v="0.29559999999999997"/>
    <n v="0.29580000000000001"/>
    <n v="0.29559999999999997"/>
    <n v="0.2954"/>
    <n v="0.2954"/>
    <n v="0.2954"/>
    <n v="0.29970000000000002"/>
    <n v="0.2994"/>
    <n v="0.2994"/>
    <n v="0.30180000000000001"/>
    <n v="0.30159999999999998"/>
    <n v="0.3014"/>
    <n v="0.2999"/>
    <n v="0.30220000000000002"/>
    <n v="0.3014"/>
    <n v="0.30070000000000002"/>
    <n v="0.2999"/>
    <n v="0.29909999999999998"/>
    <n v="0.29809999999999998"/>
    <n v="0.29709999999999998"/>
    <n v="0.29459999999999997"/>
    <n v="0.29339999999999999"/>
    <n v="0.2923"/>
    <n v="0.2913"/>
    <n v="0.2964"/>
    <n v="0.29509999999999997"/>
    <n v="0.29360000000000003"/>
    <n v="0.29220000000000002"/>
    <n v="0.29089999999999999"/>
    <n v="0.2858"/>
    <n v="0.29449999999999998"/>
    <n v="0.29389999999999999"/>
    <n v="0.29310000000000003"/>
    <n v="0.29139999999999999"/>
    <n v="0.29170000000000001"/>
    <n v="0.28899999999999998"/>
    <n v="0.28470000000000001"/>
    <n v="0.28399999999999997"/>
    <n v="0.28339999999999999"/>
    <m/>
    <n v="0.30643309608540931"/>
    <n v="100"/>
    <n v="95.465393794749403"/>
    <n v="1.5999999999999903E-3"/>
    <n v="-7.4418205999704418E-2"/>
    <n v="-0.11220467501000553"/>
    <n v="7.7910145052948104E-2"/>
    <x v="2"/>
    <x v="56"/>
  </r>
  <r>
    <x v="0"/>
    <n v="-11.1"/>
    <n v="-10.6"/>
    <s v="LT235/80R17"/>
    <x v="11"/>
    <s v="MICSRMT"/>
    <n v="1250"/>
    <n v="51"/>
    <s v="1M3LF02JX2724"/>
    <d v="2025-01-24T00:00:00"/>
    <n v="0.24610000000000001"/>
    <n v="0.248"/>
    <n v="79"/>
    <n v="78"/>
    <n v="79"/>
    <n v="79"/>
    <n v="76.300000000001219"/>
    <s v=""/>
    <n v="44"/>
    <n v="78.75"/>
    <m/>
    <m/>
    <m/>
    <m/>
    <m/>
    <m/>
    <n v="0.19239999999999999"/>
    <n v="0.25130000000000002"/>
    <n v="0.26800000000000002"/>
    <n v="0.2747"/>
    <n v="0.28050000000000003"/>
    <n v="0.28639999999999999"/>
    <n v="0.28849999999999998"/>
    <n v="0.28689999999999999"/>
    <n v="0.28620000000000001"/>
    <n v="0.28570000000000001"/>
    <n v="0.28570000000000001"/>
    <n v="0.28470000000000001"/>
    <n v="0.28410000000000002"/>
    <n v="0.2838"/>
    <n v="0.28260000000000002"/>
    <n v="0.28110000000000002"/>
    <n v="0.28179999999999999"/>
    <n v="0.28029999999999999"/>
    <n v="0.2787"/>
    <n v="0.27750000000000002"/>
    <n v="0.27639999999999998"/>
    <n v="0.2757"/>
    <n v="0.27429999999999999"/>
    <n v="0.27300000000000002"/>
    <n v="0.27429999999999999"/>
    <n v="0.2732"/>
    <n v="0.2722"/>
    <n v="0.27110000000000001"/>
    <n v="0.27"/>
    <n v="0.26860000000000001"/>
    <n v="0.26750000000000002"/>
    <n v="0.26640000000000003"/>
    <n v="0.26550000000000001"/>
    <n v="0.26469999999999999"/>
    <n v="0.26400000000000001"/>
    <n v="0.26429999999999998"/>
    <n v="0.26400000000000001"/>
    <n v="0.26550000000000001"/>
    <n v="0.26429999999999998"/>
    <n v="0.26400000000000001"/>
    <n v="0.2636"/>
    <n v="0.26550000000000001"/>
    <n v="0.26500000000000001"/>
    <n v="0.26440000000000002"/>
    <n v="0.26400000000000001"/>
    <n v="0.26369999999999999"/>
    <n v="0.26350000000000001"/>
    <n v="0.26340000000000002"/>
    <n v="0.26319999999999999"/>
    <n v="0.2631"/>
    <n v="0.26319999999999999"/>
    <n v="0.26269999999999999"/>
    <n v="0.2611"/>
    <n v="0.2601"/>
    <n v="0.25919999999999999"/>
    <n v="0.26"/>
    <n v="0.2591"/>
    <n v="0.25829999999999997"/>
    <n v="0.25750000000000001"/>
    <n v="0.25669999999999998"/>
    <n v="0.25600000000000001"/>
    <n v="0.2545"/>
    <n v="0.2545"/>
    <n v="0.25430000000000003"/>
    <n v="0.25409999999999999"/>
    <n v="0.25390000000000001"/>
    <n v="0.25359999999999999"/>
    <n v="0.25330000000000003"/>
    <n v="0.25290000000000001"/>
    <n v="0.25259999999999999"/>
    <n v="0.25219999999999998"/>
    <n v="0.25190000000000001"/>
    <n v="0.252"/>
    <n v="0.25159999999999999"/>
    <n v="0.2515"/>
    <n v="0.25130000000000002"/>
    <n v="0.25090000000000001"/>
    <n v="0.2505"/>
    <n v="0.24979999999999999"/>
    <n v="0.24929999999999999"/>
    <n v="0.249"/>
    <n v="0.24809999999999999"/>
    <n v="0.2477"/>
    <n v="0.2472"/>
    <n v="0.2465"/>
    <n v="0.2457"/>
    <n v="0.245"/>
    <n v="0.2462"/>
    <n v="0.246"/>
    <n v="0.24629999999999999"/>
    <n v="0.24629999999999999"/>
    <n v="0.2472"/>
    <n v="0.247"/>
    <n v="0.2465"/>
    <n v="0.24590000000000001"/>
    <n v="0.24560000000000001"/>
    <n v="0.24479999999999999"/>
    <n v="0.24440000000000001"/>
    <n v="0.24390000000000001"/>
    <n v="0.24360000000000001"/>
    <n v="0.24329999999999999"/>
    <n v="0.2442"/>
    <n v="0.2432"/>
    <n v="0.2427"/>
    <n v="0.2424"/>
    <n v="0.24179999999999999"/>
    <n v="0.23930000000000001"/>
    <n v="0.23899999999999999"/>
    <n v="0.2392"/>
    <n v="0.24199999999999999"/>
    <n v="0.24210000000000001"/>
    <n v="0.24229999999999999"/>
    <n v="0.24110000000000001"/>
    <n v="0.24099999999999999"/>
    <n v="0.2409"/>
    <n v="0.23849999999999999"/>
    <n v="0.2387"/>
    <n v="0.23880000000000001"/>
    <n v="0.2397"/>
    <n v="0.23649999999999999"/>
    <n v="0.23549999999999999"/>
    <n v="0.23519999999999999"/>
    <n v="0.23430000000000001"/>
    <n v="0.2344"/>
    <n v="0.2346"/>
    <n v="0.23499999999999999"/>
    <n v="0.2354"/>
    <n v="0.23580000000000001"/>
    <n v="0.23569999999999999"/>
    <n v="0.2349"/>
    <n v="0.2346"/>
    <n v="0.23469999999999999"/>
    <n v="0.2346"/>
    <n v="0.23430000000000001"/>
    <n v="0.23419999999999999"/>
    <n v="0.2346"/>
    <n v="0.23369999999999999"/>
    <n v="0.23319999999999999"/>
    <n v="0.23519999999999999"/>
    <n v="0.23430000000000001"/>
    <n v="0.23469999999999999"/>
    <n v="0.23599999999999999"/>
    <n v="0.2359"/>
    <n v="0.2361"/>
    <n v="0.2341"/>
    <n v="0.2341"/>
    <n v="0.23549999999999999"/>
    <n v="0.23519999999999999"/>
    <n v="0.2351"/>
    <n v="0.23530000000000001"/>
    <n v="0.2359"/>
    <n v="0.2359"/>
    <n v="0.2344"/>
    <n v="0.23400000000000001"/>
    <n v="0.2336"/>
    <n v="0.23350000000000001"/>
    <n v="0.23380000000000001"/>
    <n v="0.23419999999999999"/>
    <n v="0.23480000000000001"/>
    <n v="0.23569999999999999"/>
    <n v="0.23849999999999999"/>
    <n v="0.23910000000000001"/>
    <n v="0.24110000000000001"/>
    <n v="0.2409"/>
    <n v="0.24129999999999999"/>
    <n v="0.24079999999999999"/>
    <n v="0.24099999999999999"/>
    <n v="0.2394"/>
    <n v="0.23860000000000001"/>
    <n v="0.23899999999999999"/>
    <n v="0.2379"/>
    <n v="0.23769999999999999"/>
    <n v="0.23760000000000001"/>
    <n v="0.23830000000000001"/>
    <n v="0.24390000000000001"/>
    <n v="0.24390000000000001"/>
    <n v="0.24129999999999999"/>
    <n v="0.2417"/>
    <n v="0.2422"/>
    <n v="0.24260000000000001"/>
    <n v="0.2427"/>
    <n v="0.24299999999999999"/>
    <n v="0.24729999999999999"/>
    <n v="0.24759999999999999"/>
    <n v="0.24809999999999999"/>
    <n v="0.24859999999999999"/>
    <n v="0.249"/>
    <n v="0.2492"/>
    <n v="0.24829999999999999"/>
    <n v="0.24709999999999999"/>
    <n v="0.24610000000000001"/>
    <n v="0.24540000000000001"/>
    <n v="0.2482"/>
    <n v="0.24840000000000001"/>
    <n v="0.24929999999999999"/>
    <n v="0.25"/>
    <n v="0.25230000000000002"/>
    <n v="0.25209999999999999"/>
    <n v="0.25269999999999998"/>
    <n v="0.2515"/>
    <n v="0.25069999999999998"/>
    <n v="0.24979999999999999"/>
    <n v="0.249"/>
    <n v="0.24809999999999999"/>
    <n v="0.2472"/>
    <n v="0.24640000000000001"/>
    <n v="0.24560000000000001"/>
    <n v="0.24479999999999999"/>
    <n v="0.24410000000000001"/>
    <n v="0.24329999999999999"/>
    <n v="0.24229999999999999"/>
    <n v="0.24149999999999999"/>
    <n v="0.2409"/>
    <n v="0.24030000000000001"/>
    <n v="0.23849999999999999"/>
    <n v="0.23680000000000001"/>
    <n v="0.23549999999999999"/>
    <n v="0.23469999999999999"/>
    <n v="0.2341"/>
    <n v="0.2336"/>
    <n v="0.23330000000000001"/>
    <n v="0.23269999999999999"/>
    <n v="0.2321"/>
    <n v="0.23230000000000001"/>
    <n v="0.23269999999999999"/>
    <n v="0.2336"/>
    <n v="0.23380000000000001"/>
    <n v="0.2326"/>
    <n v="0.23280000000000001"/>
    <n v="0.23230000000000001"/>
    <n v="0.23369999999999999"/>
    <n v="0.23519999999999999"/>
    <n v="0.23599999999999999"/>
    <n v="0.23849999999999999"/>
    <n v="0.23899999999999999"/>
    <n v="0.23980000000000001"/>
    <n v="0.2409"/>
    <n v="0.24199999999999999"/>
    <n v="0.24299999999999999"/>
    <n v="0.24640000000000001"/>
    <n v="0.2477"/>
    <n v="0.24859999999999999"/>
    <n v="0.2495"/>
    <n v="0.25030000000000002"/>
    <n v="0.25180000000000002"/>
    <n v="0.252"/>
    <n v="0.25280000000000002"/>
    <n v="0.25290000000000001"/>
    <n v="0.253"/>
    <n v="0.253"/>
    <n v="0.25269999999999998"/>
    <n v="0.25230000000000002"/>
    <n v="0.25169999999999998"/>
    <n v="0.25159999999999999"/>
    <n v="0.25169999999999998"/>
    <n v="0.252"/>
    <n v="0.25519999999999998"/>
    <n v="0.25519999999999998"/>
    <n v="0.25540000000000002"/>
    <n v="0.2555"/>
    <n v="0.25580000000000003"/>
    <n v="0.25740000000000002"/>
    <n v="0.25740000000000002"/>
    <n v="0.25740000000000002"/>
    <n v="0.25700000000000001"/>
    <n v="0.25650000000000001"/>
    <n v="0.25609999999999999"/>
    <n v="0.2555"/>
    <n v="0.25530000000000003"/>
    <n v="0.25469999999999998"/>
    <n v="0.25409999999999999"/>
    <n v="0.25240000000000001"/>
    <n v="0.25169999999999998"/>
    <n v="0.25109999999999999"/>
    <n v="0.25319999999999998"/>
    <n v="0.25280000000000002"/>
    <n v="0.25169999999999998"/>
    <n v="0.25059999999999999"/>
    <n v="0.24970000000000001"/>
    <n v="0.24929999999999999"/>
    <n v="0.24840000000000001"/>
    <n v="0.24840000000000001"/>
    <n v="0.24840000000000001"/>
    <n v="0.2487"/>
    <n v="0.24890000000000001"/>
    <n v="0.24390000000000001"/>
    <n v="0.24390000000000001"/>
    <n v="0.24440000000000001"/>
    <n v="0.24299999999999999"/>
    <n v="0.24329999999999999"/>
    <n v="0.24390000000000001"/>
    <n v="0.24479999999999999"/>
    <n v="0.24660000000000001"/>
    <n v="0.2485"/>
    <n v="0.25059999999999999"/>
    <n v="0.25119999999999998"/>
    <n v="0.25469999999999998"/>
    <n v="0.2545"/>
    <n v="0.25469999999999998"/>
    <n v="0.25530000000000003"/>
    <m/>
    <n v="0.24736797153024942"/>
    <n v="78.75"/>
    <n v="75.178997613365155"/>
    <n v="-1.899999999999985E-3"/>
    <n v="7.9961726023348625E-2"/>
    <n v="-4.3256714512866605E-2"/>
    <n v="8.9621845558091814E-3"/>
    <x v="2"/>
    <x v="57"/>
  </r>
  <r>
    <x v="0"/>
    <n v="-11.1"/>
    <n v="-10.6"/>
    <s v="P195/75R14"/>
    <x v="0"/>
    <s v="ZB007833"/>
    <n v="1031"/>
    <n v="35"/>
    <s v="APKAB3UU0720"/>
    <d v="2025-01-24T00:00:00"/>
    <n v="0.29170000000000001"/>
    <n v="0.29199999999999998"/>
    <n v="93"/>
    <n v="93"/>
    <n v="93"/>
    <n v="93"/>
    <n v="76.300000000001219"/>
    <s v=""/>
    <n v="151"/>
    <n v="93"/>
    <m/>
    <m/>
    <m/>
    <m/>
    <m/>
    <m/>
    <n v="0.2661"/>
    <n v="0.28889999999999999"/>
    <n v="0.29899999999999999"/>
    <n v="0.30309999999999998"/>
    <n v="0.30330000000000001"/>
    <n v="0.30299999999999999"/>
    <n v="0.30080000000000001"/>
    <n v="0.30649999999999999"/>
    <n v="0.3054"/>
    <n v="0.3039"/>
    <n v="0.30840000000000001"/>
    <n v="0.317"/>
    <n v="0.31640000000000001"/>
    <n v="0.3155"/>
    <n v="0.312"/>
    <n v="0.30930000000000002"/>
    <n v="0.30819999999999997"/>
    <n v="0.30649999999999999"/>
    <n v="0.31340000000000001"/>
    <n v="0.31309999999999999"/>
    <n v="0.3216"/>
    <n v="0.31609999999999999"/>
    <n v="0.32219999999999999"/>
    <n v="0.32190000000000002"/>
    <n v="0.32079999999999997"/>
    <n v="0.31979999999999997"/>
    <n v="0.31890000000000002"/>
    <n v="0.31809999999999999"/>
    <n v="0.31109999999999999"/>
    <n v="0.3105"/>
    <n v="0.30980000000000002"/>
    <n v="0.30859999999999999"/>
    <n v="0.30780000000000002"/>
    <n v="0.307"/>
    <n v="0.30769999999999997"/>
    <n v="0.30609999999999998"/>
    <n v="0.30459999999999998"/>
    <n v="0.30509999999999998"/>
    <n v="0.30420000000000003"/>
    <n v="0.30349999999999999"/>
    <n v="0.30280000000000001"/>
    <n v="0.30149999999999999"/>
    <n v="0.30009999999999998"/>
    <n v="0.29749999999999999"/>
    <n v="0.29670000000000002"/>
    <n v="0.29599999999999999"/>
    <n v="0.29310000000000003"/>
    <n v="0.2903"/>
    <n v="0.28970000000000001"/>
    <n v="0.28899999999999998"/>
    <n v="0.28699999999999998"/>
    <n v="0.28660000000000002"/>
    <n v="0.28789999999999999"/>
    <n v="0.28749999999999998"/>
    <n v="0.28720000000000001"/>
    <n v="0.2868"/>
    <n v="0.28639999999999999"/>
    <n v="0.28770000000000001"/>
    <n v="0.28960000000000002"/>
    <n v="0.2898"/>
    <n v="0.28960000000000002"/>
    <n v="0.28939999999999999"/>
    <n v="0.28920000000000001"/>
    <n v="0.28920000000000001"/>
    <n v="0.2888"/>
    <n v="0.28849999999999998"/>
    <n v="0.28610000000000002"/>
    <n v="0.28560000000000002"/>
    <n v="0.28520000000000001"/>
    <n v="0.28489999999999999"/>
    <n v="0.28460000000000002"/>
    <n v="0.28420000000000001"/>
    <n v="0.28399999999999997"/>
    <n v="0.28370000000000001"/>
    <n v="0.28339999999999999"/>
    <n v="0.28320000000000001"/>
    <n v="0.28299999999999997"/>
    <n v="0.2828"/>
    <n v="0.28239999999999998"/>
    <n v="0.28199999999999997"/>
    <n v="0.28170000000000001"/>
    <n v="0.28139999999999998"/>
    <n v="0.28100000000000003"/>
    <n v="0.28070000000000001"/>
    <n v="0.28029999999999999"/>
    <n v="0.28000000000000003"/>
    <n v="0.2797"/>
    <n v="0.27939999999999998"/>
    <n v="0.27910000000000001"/>
    <n v="0.27639999999999998"/>
    <n v="0.27610000000000001"/>
    <n v="0.27589999999999998"/>
    <n v="0.2757"/>
    <n v="0.27560000000000001"/>
    <n v="0.27539999999999998"/>
    <n v="0.27539999999999998"/>
    <n v="0.27529999999999999"/>
    <n v="0.27529999999999999"/>
    <n v="0.2752"/>
    <n v="0.2752"/>
    <n v="0.27239999999999998"/>
    <n v="0.2722"/>
    <n v="0.27650000000000002"/>
    <n v="0.27629999999999999"/>
    <n v="0.28089999999999998"/>
    <n v="0.28060000000000002"/>
    <n v="0.28360000000000002"/>
    <n v="0.28320000000000001"/>
    <n v="0.28179999999999999"/>
    <n v="0.28179999999999999"/>
    <n v="0.28050000000000003"/>
    <n v="0.28199999999999997"/>
    <n v="0.28199999999999997"/>
    <n v="0.28199999999999997"/>
    <n v="0.28210000000000002"/>
    <n v="0.28210000000000002"/>
    <n v="0.28339999999999999"/>
    <n v="0.28129999999999999"/>
    <n v="0.28370000000000001"/>
    <n v="0.28139999999999998"/>
    <n v="0.28420000000000001"/>
    <n v="0.28449999999999998"/>
    <n v="0.2848"/>
    <n v="0.28560000000000002"/>
    <n v="0.28760000000000002"/>
    <n v="0.29199999999999998"/>
    <n v="0.29010000000000002"/>
    <n v="0.29160000000000003"/>
    <n v="0.28960000000000002"/>
    <n v="0.2878"/>
    <n v="0.28510000000000002"/>
    <n v="0.28120000000000001"/>
    <n v="0.28029999999999999"/>
    <n v="0.28029999999999999"/>
    <n v="0.28070000000000001"/>
    <n v="0.28100000000000003"/>
    <n v="0.28139999999999998"/>
    <n v="0.28039999999999998"/>
    <n v="0.2858"/>
    <n v="0.28839999999999999"/>
    <n v="0.28849999999999998"/>
    <n v="0.28299999999999997"/>
    <n v="0.2828"/>
    <n v="0.28299999999999997"/>
    <n v="0.28129999999999999"/>
    <n v="0.28289999999999998"/>
    <n v="0.28249999999999997"/>
    <n v="0.28949999999999998"/>
    <n v="0.28970000000000001"/>
    <n v="0.28620000000000001"/>
    <n v="0.28860000000000002"/>
    <n v="0.2888"/>
    <n v="0.28889999999999999"/>
    <n v="0.28889999999999999"/>
    <n v="0.29239999999999999"/>
    <n v="0.29310000000000003"/>
    <n v="0.29559999999999997"/>
    <n v="0.29480000000000001"/>
    <n v="0.29480000000000001"/>
    <n v="0.29509999999999997"/>
    <n v="0.29160000000000003"/>
    <n v="0.29199999999999998"/>
    <n v="0.29349999999999998"/>
    <n v="0.29349999999999998"/>
    <n v="0.28889999999999999"/>
    <n v="0.28889999999999999"/>
    <n v="0.28889999999999999"/>
    <n v="0.28449999999999998"/>
    <n v="0.28399999999999997"/>
    <n v="0.28460000000000002"/>
    <n v="0.28610000000000002"/>
    <n v="0.29149999999999998"/>
    <n v="0.29199999999999998"/>
    <n v="0.28910000000000002"/>
    <n v="0.2893"/>
    <n v="0.2898"/>
    <n v="0.29020000000000001"/>
    <n v="0.29089999999999999"/>
    <n v="0.29559999999999997"/>
    <n v="0.2964"/>
    <n v="0.29599999999999999"/>
    <n v="0.29520000000000002"/>
    <n v="0.29420000000000002"/>
    <n v="0.29320000000000002"/>
    <n v="0.29220000000000002"/>
    <n v="0.29349999999999998"/>
    <n v="0.29480000000000001"/>
    <n v="0.29389999999999999"/>
    <n v="0.29330000000000001"/>
    <n v="0.2928"/>
    <n v="0.29239999999999999"/>
    <n v="0.29199999999999998"/>
    <n v="0.29160000000000003"/>
    <n v="0.29110000000000003"/>
    <n v="0.29139999999999999"/>
    <n v="0.29170000000000001"/>
    <n v="0.29049999999999998"/>
    <n v="0.29039999999999999"/>
    <n v="0.2903"/>
    <n v="0.28710000000000002"/>
    <n v="0.2863"/>
    <n v="0.28560000000000002"/>
    <n v="0.28510000000000002"/>
    <n v="0.28499999999999998"/>
    <n v="0.28639999999999999"/>
    <n v="0.28699999999999998"/>
    <n v="0.28799999999999998"/>
    <n v="0.28799999999999998"/>
    <n v="0.2878"/>
    <n v="0.28760000000000002"/>
    <n v="0.28760000000000002"/>
    <n v="0.28770000000000001"/>
    <n v="0.28660000000000002"/>
    <n v="0.28970000000000001"/>
    <n v="0.28949999999999998"/>
    <n v="0.28870000000000001"/>
    <n v="0.28760000000000002"/>
    <n v="0.28620000000000001"/>
    <n v="0.28489999999999999"/>
    <n v="0.2838"/>
    <n v="0.2828"/>
    <n v="0.28199999999999997"/>
    <n v="0.28270000000000001"/>
    <n v="0.28179999999999999"/>
    <n v="0.28089999999999998"/>
    <n v="0.2802"/>
    <n v="0.2777"/>
    <n v="0.27729999999999999"/>
    <n v="0.2762"/>
    <n v="0.28620000000000001"/>
    <n v="0.28770000000000001"/>
    <n v="0.29299999999999998"/>
    <n v="0.29299999999999998"/>
    <n v="0.29310000000000003"/>
    <n v="0.29339999999999999"/>
    <n v="0.30070000000000002"/>
    <n v="0.30109999999999998"/>
    <n v="0.30159999999999998"/>
    <n v="0.3024"/>
    <n v="0.30270000000000002"/>
    <n v="0.30320000000000003"/>
    <n v="0.30370000000000003"/>
    <n v="0.30470000000000003"/>
    <n v="0.30869999999999997"/>
    <n v="0.30840000000000001"/>
    <n v="0.31080000000000002"/>
    <n v="0.311"/>
    <n v="0.312"/>
    <n v="0.312"/>
    <n v="0.31230000000000002"/>
    <n v="0.31509999999999999"/>
    <n v="0.31330000000000002"/>
    <n v="0.30869999999999997"/>
    <n v="0.3075"/>
    <n v="0.30630000000000002"/>
    <n v="0.30530000000000002"/>
    <n v="0.30430000000000001"/>
    <n v="0.30309999999999998"/>
    <n v="0.3019"/>
    <n v="0.29699999999999999"/>
    <n v="0.29559999999999997"/>
    <n v="0.29470000000000002"/>
    <n v="0.29409999999999997"/>
    <n v="0.29330000000000001"/>
    <n v="0.29680000000000001"/>
    <n v="0.29580000000000001"/>
    <n v="0.29339999999999999"/>
    <n v="0.29099999999999998"/>
    <n v="0.29010000000000002"/>
    <n v="0.28960000000000002"/>
    <n v="0.28810000000000002"/>
    <n v="0.29170000000000001"/>
    <n v="0.2964"/>
    <n v="0.29430000000000001"/>
    <n v="0.29199999999999998"/>
    <n v="0.2918"/>
    <n v="0.29199999999999998"/>
    <n v="0.29670000000000002"/>
    <n v="0.29670000000000002"/>
    <n v="0.30099999999999999"/>
    <n v="0.30099999999999999"/>
    <n v="0.3024"/>
    <n v="0.3019"/>
    <n v="0.30159999999999998"/>
    <n v="0.30109999999999998"/>
    <n v="0.30070000000000002"/>
    <n v="0.29820000000000002"/>
    <n v="0.29759999999999998"/>
    <n v="0.29949999999999999"/>
    <n v="0.30320000000000003"/>
    <n v="0.30109999999999998"/>
    <n v="0.3009"/>
    <n v="0.2994"/>
    <n v="0.29949999999999999"/>
    <n v="0.2999"/>
    <n v="0.29920000000000002"/>
    <n v="0.29820000000000002"/>
    <n v="0.30209999999999998"/>
    <n v="0.30199999999999999"/>
    <n v="0.30120000000000002"/>
    <m/>
    <n v="0.29159608540925275"/>
    <n v="93"/>
    <n v="88.782816229116946"/>
    <n v="-2.9999999999996696E-4"/>
    <n v="0.10068242943697357"/>
    <n v="1.9856028729353513E-2"/>
    <n v="-5.4150558686410936E-2"/>
    <x v="2"/>
    <x v="58"/>
  </r>
  <r>
    <x v="0"/>
    <n v="-11.1"/>
    <n v="-10.6"/>
    <s v="P225/60R16"/>
    <x v="1"/>
    <s v="ZL009591"/>
    <n v="1171"/>
    <n v="35"/>
    <s v="APXOB2UU3223"/>
    <d v="2025-01-24T00:00:00"/>
    <n v="0.31090000000000001"/>
    <n v="0.31390000000000001"/>
    <n v="100"/>
    <n v="100"/>
    <n v="100"/>
    <n v="100"/>
    <n v="76.300000000001219"/>
    <s v=""/>
    <n v="400"/>
    <n v="100"/>
    <m/>
    <m/>
    <m/>
    <m/>
    <m/>
    <m/>
    <n v="0.25430000000000003"/>
    <n v="0.27750000000000002"/>
    <n v="0.27700000000000002"/>
    <n v="0.28789999999999999"/>
    <n v="0.3014"/>
    <n v="0.30830000000000002"/>
    <n v="0.30930000000000002"/>
    <n v="0.31330000000000002"/>
    <n v="0.31669999999999998"/>
    <n v="0.31619999999999998"/>
    <n v="0.31709999999999999"/>
    <n v="0.31719999999999998"/>
    <n v="0.31619999999999998"/>
    <n v="0.31780000000000003"/>
    <n v="0.3175"/>
    <n v="0.3231"/>
    <n v="0.3256"/>
    <n v="0.32679999999999998"/>
    <n v="0.32840000000000003"/>
    <n v="0.33160000000000001"/>
    <n v="0.33119999999999999"/>
    <n v="0.33160000000000001"/>
    <n v="0.33329999999999999"/>
    <n v="0.33300000000000002"/>
    <n v="0.33119999999999999"/>
    <n v="0.3306"/>
    <n v="0.32869999999999999"/>
    <n v="0.32800000000000001"/>
    <n v="0.32740000000000002"/>
    <n v="0.32679999999999998"/>
    <n v="0.32469999999999999"/>
    <n v="0.32340000000000002"/>
    <n v="0.32369999999999999"/>
    <n v="0.32269999999999999"/>
    <n v="0.32190000000000002"/>
    <n v="0.32129999999999997"/>
    <n v="0.31950000000000001"/>
    <n v="0.31900000000000001"/>
    <n v="0.32019999999999998"/>
    <n v="0.3175"/>
    <n v="0.3201"/>
    <n v="0.32440000000000002"/>
    <n v="0.32629999999999998"/>
    <n v="0.32690000000000002"/>
    <n v="0.3256"/>
    <n v="0.32550000000000001"/>
    <n v="0.32469999999999999"/>
    <n v="0.32390000000000002"/>
    <n v="0.32329999999999998"/>
    <n v="0.32550000000000001"/>
    <n v="0.32500000000000001"/>
    <n v="0.32669999999999999"/>
    <n v="0.32600000000000001"/>
    <n v="0.32529999999999998"/>
    <n v="0.32379999999999998"/>
    <n v="0.32319999999999999"/>
    <n v="0.32350000000000001"/>
    <n v="0.32569999999999999"/>
    <n v="0.32440000000000002"/>
    <n v="0.32390000000000002"/>
    <n v="0.32340000000000002"/>
    <n v="0.32290000000000002"/>
    <n v="0.32240000000000002"/>
    <n v="0.32200000000000001"/>
    <n v="0.3216"/>
    <n v="0.31929999999999997"/>
    <n v="0.31879999999999997"/>
    <n v="0.31730000000000003"/>
    <n v="0.31630000000000003"/>
    <n v="0.31580000000000003"/>
    <n v="0.31669999999999998"/>
    <n v="0.31640000000000001"/>
    <n v="0.3175"/>
    <n v="0.31909999999999999"/>
    <n v="0.32169999999999999"/>
    <n v="0.32390000000000002"/>
    <n v="0.3236"/>
    <n v="0.32269999999999999"/>
    <n v="0.32269999999999999"/>
    <n v="0.3226"/>
    <n v="0.32069999999999999"/>
    <n v="0.3206"/>
    <n v="0.32029999999999997"/>
    <n v="0.31840000000000002"/>
    <n v="0.31759999999999999"/>
    <n v="0.31690000000000002"/>
    <n v="0.31740000000000002"/>
    <n v="0.3165"/>
    <n v="0.31559999999999999"/>
    <n v="0.31469999999999998"/>
    <n v="0.31380000000000002"/>
    <n v="0.31290000000000001"/>
    <n v="0.31209999999999999"/>
    <n v="0.31130000000000002"/>
    <n v="0.3105"/>
    <n v="0.3095"/>
    <n v="0.30680000000000002"/>
    <n v="0.30570000000000003"/>
    <n v="0.3049"/>
    <n v="0.30420000000000003"/>
    <n v="0.30330000000000001"/>
    <n v="0.30180000000000001"/>
    <n v="0.3004"/>
    <n v="0.30449999999999999"/>
    <n v="0.30649999999999999"/>
    <n v="0.30630000000000002"/>
    <n v="0.30620000000000003"/>
    <n v="0.30599999999999999"/>
    <n v="0.30599999999999999"/>
    <n v="0.30620000000000003"/>
    <n v="0.30640000000000001"/>
    <n v="0.30509999999999998"/>
    <n v="0.3054"/>
    <n v="0.30599999999999999"/>
    <n v="0.30709999999999998"/>
    <n v="0.311"/>
    <n v="0.31109999999999999"/>
    <n v="0.30840000000000001"/>
    <n v="0.30840000000000001"/>
    <n v="0.31169999999999998"/>
    <n v="0.3115"/>
    <n v="0.3115"/>
    <n v="0.31580000000000003"/>
    <n v="0.315"/>
    <n v="0.30840000000000001"/>
    <n v="0.30759999999999998"/>
    <n v="0.30740000000000001"/>
    <n v="0.30719999999999997"/>
    <n v="0.30640000000000001"/>
    <n v="0.30520000000000003"/>
    <n v="0.30499999999999999"/>
    <n v="0.3049"/>
    <n v="0.30509999999999998"/>
    <n v="0.30549999999999999"/>
    <n v="0.30719999999999997"/>
    <n v="0.30609999999999998"/>
    <n v="0.30530000000000002"/>
    <n v="0.30399999999999999"/>
    <n v="0.30370000000000003"/>
    <n v="0.3034"/>
    <n v="0.30330000000000001"/>
    <n v="0.30299999999999999"/>
    <n v="0.3024"/>
    <n v="0.30199999999999999"/>
    <n v="0.29909999999999998"/>
    <n v="0.2979"/>
    <n v="0.29720000000000002"/>
    <n v="0.29759999999999998"/>
    <n v="0.2974"/>
    <n v="0.29659999999999997"/>
    <n v="0.29959999999999998"/>
    <n v="0.2994"/>
    <n v="0.29930000000000001"/>
    <n v="0.29959999999999998"/>
    <n v="0.30059999999999998"/>
    <n v="0.30170000000000002"/>
    <n v="0.30349999999999999"/>
    <n v="0.3029"/>
    <n v="0.30199999999999999"/>
    <n v="0.30130000000000001"/>
    <n v="0.30070000000000002"/>
    <n v="0.30030000000000001"/>
    <n v="0.29909999999999998"/>
    <n v="0.29930000000000001"/>
    <n v="0.30430000000000001"/>
    <n v="0.30470000000000003"/>
    <n v="0.30480000000000002"/>
    <n v="0.30470000000000003"/>
    <n v="0.30480000000000002"/>
    <n v="0.30270000000000002"/>
    <n v="0.30259999999999998"/>
    <n v="0.30130000000000001"/>
    <n v="0.29970000000000002"/>
    <n v="0.3014"/>
    <n v="0.30109999999999998"/>
    <n v="0.30070000000000002"/>
    <n v="0.3004"/>
    <n v="0.3"/>
    <n v="0.29959999999999998"/>
    <n v="0.29920000000000002"/>
    <n v="0.29830000000000001"/>
    <n v="0.3034"/>
    <n v="0.30330000000000001"/>
    <n v="0.30330000000000001"/>
    <n v="0.30330000000000001"/>
    <n v="0.3029"/>
    <n v="0.30380000000000001"/>
    <n v="0.30580000000000002"/>
    <n v="0.3054"/>
    <n v="0.3049"/>
    <n v="0.3039"/>
    <n v="0.30359999999999998"/>
    <n v="0.30299999999999999"/>
    <n v="0.30299999999999999"/>
    <n v="0.30149999999999999"/>
    <n v="0.30130000000000001"/>
    <n v="0.30130000000000001"/>
    <n v="0.30159999999999998"/>
    <n v="0.30199999999999999"/>
    <n v="0.30159999999999998"/>
    <n v="0.30120000000000002"/>
    <n v="0.3009"/>
    <n v="0.30070000000000002"/>
    <n v="0.3004"/>
    <n v="0.30020000000000002"/>
    <n v="0.29980000000000001"/>
    <n v="0.3009"/>
    <n v="0.30080000000000001"/>
    <n v="0.30109999999999998"/>
    <n v="0.30320000000000003"/>
    <n v="0.30480000000000002"/>
    <n v="0.30409999999999998"/>
    <n v="0.30359999999999998"/>
    <n v="0.30320000000000003"/>
    <n v="0.30399999999999999"/>
    <n v="0.30299999999999999"/>
    <n v="0.30199999999999999"/>
    <n v="0.30099999999999999"/>
    <n v="0.3"/>
    <n v="0.29830000000000001"/>
    <n v="0.2974"/>
    <n v="0.29780000000000001"/>
    <n v="0.30180000000000001"/>
    <n v="0.30159999999999998"/>
    <n v="0.30130000000000001"/>
    <n v="0.30309999999999998"/>
    <n v="0.2999"/>
    <n v="0.3"/>
    <n v="0.30009999999999998"/>
    <n v="0.30030000000000001"/>
    <n v="0.30059999999999998"/>
    <n v="0.3009"/>
    <n v="0.30149999999999999"/>
    <n v="0.3039"/>
    <n v="0.30599999999999999"/>
    <n v="0.30990000000000001"/>
    <n v="0.31"/>
    <n v="0.31"/>
    <n v="0.30919999999999997"/>
    <n v="0.30940000000000001"/>
    <n v="0.31140000000000001"/>
    <n v="0.30930000000000002"/>
    <n v="0.30880000000000002"/>
    <n v="0.31159999999999999"/>
    <n v="0.31140000000000001"/>
    <n v="0.31219999999999998"/>
    <n v="0.31359999999999999"/>
    <n v="0.3135"/>
    <n v="0.3135"/>
    <n v="0.31359999999999999"/>
    <n v="0.31369999999999998"/>
    <n v="0.31369999999999998"/>
    <n v="0.313"/>
    <n v="0.31259999999999999"/>
    <n v="0.31130000000000002"/>
    <n v="0.31040000000000001"/>
    <n v="0.3095"/>
    <n v="0.30859999999999999"/>
    <n v="0.30780000000000002"/>
    <n v="0.30449999999999999"/>
    <n v="0.30420000000000003"/>
    <n v="0.3039"/>
    <n v="0.30359999999999998"/>
    <n v="0.30359999999999998"/>
    <n v="0.30259999999999998"/>
    <n v="0.30659999999999998"/>
    <n v="0.31109999999999999"/>
    <n v="0.31219999999999998"/>
    <n v="0.312"/>
    <n v="0.31119999999999998"/>
    <n v="0.30969999999999998"/>
    <n v="0.30909999999999999"/>
    <n v="0.30869999999999997"/>
    <n v="0.30659999999999998"/>
    <n v="0.30580000000000002"/>
    <n v="0.30470000000000003"/>
    <n v="0.30430000000000001"/>
    <n v="0.30080000000000001"/>
    <n v="0.2999"/>
    <n v="0.29859999999999998"/>
    <n v="0.29809999999999998"/>
    <n v="0.29930000000000001"/>
    <n v="0.29949999999999999"/>
    <n v="0.30320000000000003"/>
    <n v="0.3019"/>
    <n v="0.30330000000000001"/>
    <n v="0.30309999999999998"/>
    <n v="0.30330000000000001"/>
    <n v="0.30380000000000001"/>
    <n v="0.31109999999999999"/>
    <n v="0.31130000000000002"/>
    <n v="0.31159999999999999"/>
    <n v="0.30969999999999998"/>
    <n v="0.30980000000000002"/>
    <n v="0.31"/>
    <n v="0.31040000000000001"/>
    <n v="0.30959999999999999"/>
    <n v="0.31169999999999998"/>
    <n v="0.31269999999999998"/>
    <n v="0.31290000000000001"/>
    <m/>
    <n v="0.3094822064056939"/>
    <n v="100"/>
    <n v="95.465393794749403"/>
    <n v="-3.0000000000000027E-3"/>
    <n v="1.6477020836411973E-2"/>
    <n v="-7.1468431243171926E-2"/>
    <n v="3.7173901286114502E-2"/>
    <x v="2"/>
    <x v="59"/>
  </r>
  <r>
    <x v="0"/>
    <n v="-9.4"/>
    <n v="-8.3000000000000007"/>
    <s v="P195/75R14"/>
    <x v="0"/>
    <s v="ZB007833"/>
    <n v="1031"/>
    <n v="35"/>
    <s v="APKAB3UU0720"/>
    <d v="2025-01-29T00:00:00"/>
    <n v="0.31230000000000002"/>
    <n v="0.30890000000000001"/>
    <n v="99"/>
    <s v=""/>
    <n v="98"/>
    <s v=""/>
    <n v="76.599999999999042"/>
    <s v=""/>
    <n v="162"/>
    <n v="98.5"/>
    <m/>
    <m/>
    <m/>
    <m/>
    <m/>
    <m/>
    <n v="0.28589999999999999"/>
    <n v="0.30120000000000002"/>
    <n v="0.31559999999999999"/>
    <n v="0.3216"/>
    <n v="0.32929999999999998"/>
    <n v="0.3286"/>
    <n v="0.3276"/>
    <n v="0.32819999999999999"/>
    <n v="0.32669999999999999"/>
    <n v="0.3301"/>
    <n v="0.33310000000000001"/>
    <n v="0.3382"/>
    <n v="0.3372"/>
    <n v="0.3367"/>
    <n v="0.33600000000000002"/>
    <n v="0.33989999999999998"/>
    <n v="0.3392"/>
    <n v="0.33889999999999998"/>
    <n v="0.33879999999999999"/>
    <n v="0.33789999999999998"/>
    <n v="0.33829999999999999"/>
    <n v="0.33789999999999998"/>
    <n v="0.33500000000000002"/>
    <n v="0.33410000000000001"/>
    <n v="0.33160000000000001"/>
    <n v="0.33579999999999999"/>
    <n v="0.33450000000000002"/>
    <n v="0.33410000000000001"/>
    <n v="0.3337"/>
    <n v="0.33329999999999999"/>
    <n v="0.33300000000000002"/>
    <n v="0.3327"/>
    <n v="0.33090000000000003"/>
    <n v="0.33040000000000003"/>
    <n v="0.3301"/>
    <n v="0.32319999999999999"/>
    <n v="0.32490000000000002"/>
    <n v="0.32"/>
    <n v="0.31969999999999998"/>
    <n v="0.31940000000000002"/>
    <n v="0.31879999999999997"/>
    <n v="0.31680000000000003"/>
    <n v="0.31669999999999998"/>
    <n v="0.31680000000000003"/>
    <n v="0.31680000000000003"/>
    <n v="0.31440000000000001"/>
    <n v="0.3145"/>
    <n v="0.32279999999999998"/>
    <n v="0.3266"/>
    <n v="0.3266"/>
    <n v="0.32990000000000003"/>
    <n v="0.32990000000000003"/>
    <n v="0.32969999999999999"/>
    <n v="0.32290000000000002"/>
    <n v="0.32250000000000001"/>
    <n v="0.32219999999999999"/>
    <n v="0.3241"/>
    <n v="0.32429999999999998"/>
    <n v="0.32440000000000002"/>
    <n v="0.32440000000000002"/>
    <n v="0.32440000000000002"/>
    <n v="0.32419999999999999"/>
    <n v="0.32319999999999999"/>
    <n v="0.3241"/>
    <n v="0.3246"/>
    <n v="0.32490000000000002"/>
    <n v="0.3241"/>
    <n v="0.32419999999999999"/>
    <n v="0.32440000000000002"/>
    <n v="0.32400000000000001"/>
    <n v="0.32379999999999998"/>
    <n v="0.3231"/>
    <n v="0.32400000000000001"/>
    <n v="0.3216"/>
    <n v="0.317"/>
    <n v="0.31690000000000002"/>
    <n v="0.316"/>
    <n v="0.31590000000000001"/>
    <n v="0.31759999999999999"/>
    <n v="0.31669999999999998"/>
    <n v="0.31640000000000001"/>
    <n v="0.31619999999999998"/>
    <n v="0.31659999999999999"/>
    <n v="0.31969999999999998"/>
    <n v="0.31979999999999997"/>
    <n v="0.32"/>
    <n v="0.31990000000000002"/>
    <n v="0.32"/>
    <n v="0.32"/>
    <n v="0.32"/>
    <n v="0.31979999999999997"/>
    <n v="0.31909999999999999"/>
    <n v="0.31979999999999997"/>
    <n v="0.31919999999999998"/>
    <n v="0.31859999999999999"/>
    <n v="0.318"/>
    <n v="0.31740000000000002"/>
    <n v="0.31669999999999998"/>
    <n v="0.31609999999999999"/>
    <n v="0.3155"/>
    <n v="0.31230000000000002"/>
    <n v="0.31019999999999998"/>
    <n v="0.31040000000000001"/>
    <n v="0.30769999999999997"/>
    <n v="0.30609999999999998"/>
    <n v="0.30609999999999998"/>
    <n v="0.30299999999999999"/>
    <n v="0.309"/>
    <n v="0.30769999999999997"/>
    <n v="0.30769999999999997"/>
    <n v="0.31340000000000001"/>
    <n v="0.32250000000000001"/>
    <n v="0.32219999999999999"/>
    <n v="0.3216"/>
    <n v="0.32229999999999998"/>
    <n v="0.31909999999999999"/>
    <n v="0.32190000000000002"/>
    <n v="0.32219999999999999"/>
    <n v="0.3221"/>
    <n v="0.32169999999999999"/>
    <n v="0.32129999999999997"/>
    <n v="0.32090000000000002"/>
    <n v="0.3206"/>
    <n v="0.31830000000000003"/>
    <n v="0.31759999999999999"/>
    <n v="0.31369999999999998"/>
    <n v="0.31469999999999998"/>
    <n v="0.31190000000000001"/>
    <n v="0.3115"/>
    <n v="0.31109999999999999"/>
    <n v="0.312"/>
    <n v="0.309"/>
    <n v="0.3034"/>
    <n v="0.30819999999999997"/>
    <n v="0.30530000000000002"/>
    <n v="0.30509999999999998"/>
    <n v="0.30420000000000003"/>
    <n v="0.30199999999999999"/>
    <n v="0.30159999999999998"/>
    <n v="0.3014"/>
    <n v="0.30220000000000002"/>
    <n v="0.30180000000000001"/>
    <n v="0.3019"/>
    <n v="0.30180000000000001"/>
    <n v="0.30220000000000002"/>
    <n v="0.30249999999999999"/>
    <n v="0.30249999999999999"/>
    <n v="0.2999"/>
    <n v="0.2984"/>
    <n v="0.29780000000000001"/>
    <n v="0.29709999999999998"/>
    <n v="0.2964"/>
    <n v="0.29580000000000001"/>
    <n v="0.29559999999999997"/>
    <n v="0.2949"/>
    <n v="0.29680000000000001"/>
    <n v="0.30059999999999998"/>
    <n v="0.30059999999999998"/>
    <n v="0.30070000000000002"/>
    <n v="0.3009"/>
    <n v="0.30099999999999999"/>
    <n v="0.29959999999999998"/>
    <n v="0.30080000000000001"/>
    <n v="0.30259999999999998"/>
    <n v="0.30199999999999999"/>
    <n v="0.3014"/>
    <n v="0.3009"/>
    <n v="0.30609999999999998"/>
    <n v="0.31040000000000001"/>
    <n v="0.30980000000000002"/>
    <n v="0.30859999999999999"/>
    <n v="0.30740000000000001"/>
    <n v="0.30249999999999999"/>
    <n v="0.30130000000000001"/>
    <n v="0.30020000000000002"/>
    <n v="0.29899999999999999"/>
    <n v="0.29580000000000001"/>
    <n v="0.29360000000000003"/>
    <n v="0.29659999999999997"/>
    <n v="0.29530000000000001"/>
    <n v="0.29189999999999999"/>
    <n v="0.29039999999999999"/>
    <n v="0.28949999999999998"/>
    <n v="0.29320000000000002"/>
    <n v="0.2969"/>
    <n v="0.2974"/>
    <n v="0.29670000000000002"/>
    <n v="0.2964"/>
    <n v="0.29620000000000002"/>
    <n v="0.29570000000000002"/>
    <n v="0.29499999999999998"/>
    <n v="0.29399999999999998"/>
    <n v="0.29370000000000002"/>
    <n v="0.28939999999999999"/>
    <n v="0.28839999999999999"/>
    <n v="0.29020000000000001"/>
    <n v="0.28720000000000001"/>
    <n v="0.28720000000000001"/>
    <n v="0.28710000000000002"/>
    <n v="0.28689999999999999"/>
    <n v="0.2868"/>
    <n v="0.28660000000000002"/>
    <n v="0.2863"/>
    <n v="0.28599999999999998"/>
    <n v="0.28599999999999998"/>
    <n v="0.28179999999999999"/>
    <n v="0.28060000000000002"/>
    <n v="0.28089999999999998"/>
    <n v="0.28220000000000001"/>
    <n v="0.28120000000000001"/>
    <n v="0.28039999999999998"/>
    <n v="0.27950000000000003"/>
    <n v="0.27889999999999998"/>
    <n v="0.28129999999999999"/>
    <n v="0.28170000000000001"/>
    <n v="0.2908"/>
    <n v="0.29070000000000001"/>
    <n v="0.29060000000000002"/>
    <n v="0.28920000000000001"/>
    <n v="0.28889999999999999"/>
    <n v="0.28849999999999998"/>
    <n v="0.29210000000000003"/>
    <n v="0.29139999999999999"/>
    <n v="0.28939999999999999"/>
    <n v="0.28860000000000002"/>
    <n v="0.28770000000000001"/>
    <n v="0.28699999999999998"/>
    <n v="0.28599999999999998"/>
    <n v="0.28739999999999999"/>
    <n v="0.28660000000000002"/>
    <n v="0.28539999999999999"/>
    <n v="0.28439999999999999"/>
    <n v="0.28110000000000002"/>
    <n v="0.27989999999999998"/>
    <n v="0.27889999999999998"/>
    <n v="0.27829999999999999"/>
    <n v="0.27939999999999998"/>
    <n v="0.27800000000000002"/>
    <n v="0.27660000000000001"/>
    <n v="0.2797"/>
    <n v="0.27879999999999999"/>
    <n v="0.27779999999999999"/>
    <n v="0.27660000000000001"/>
    <n v="0.27300000000000002"/>
    <n v="0.27150000000000002"/>
    <n v="0.27210000000000001"/>
    <n v="0.27129999999999999"/>
    <n v="0.26829999999999998"/>
    <n v="0.26769999999999999"/>
    <n v="0.26700000000000002"/>
    <n v="0.26650000000000001"/>
    <n v="0.26800000000000002"/>
    <n v="0.26700000000000002"/>
    <n v="0.26600000000000001"/>
    <n v="0.26519999999999999"/>
    <n v="0.26419999999999999"/>
    <n v="0.26319999999999999"/>
    <n v="0.26219999999999999"/>
    <n v="0.26129999999999998"/>
    <n v="0.26029999999999998"/>
    <n v="0.25929999999999997"/>
    <n v="0.25829999999999997"/>
    <n v="0.2571"/>
    <n v="0.26090000000000002"/>
    <n v="0.25640000000000002"/>
    <n v="0.25609999999999999"/>
    <n v="0.25569999999999998"/>
    <n v="0.25519999999999998"/>
    <n v="0.25469999999999998"/>
    <n v="0.25080000000000002"/>
    <n v="0.25019999999999998"/>
    <n v="0.24979999999999999"/>
    <n v="0.2495"/>
    <n v="0.26069999999999999"/>
    <n v="0.26079999999999998"/>
    <n v="0.26090000000000002"/>
    <n v="0.2586"/>
    <n v="0.2581"/>
    <n v="0.25769999999999998"/>
    <n v="0.25740000000000002"/>
    <n v="0.2571"/>
    <n v="0.25669999999999998"/>
    <n v="0.25640000000000002"/>
    <n v="0.25750000000000001"/>
    <n v="0.26440000000000002"/>
    <n v="0.2636"/>
    <n v="0.26279999999999998"/>
    <n v="0.26250000000000001"/>
    <n v="0.26169999999999999"/>
    <n v="0.26090000000000002"/>
    <n v="0.26"/>
    <n v="0.25919999999999999"/>
    <n v="0.25829999999999997"/>
    <n v="0.25729999999999997"/>
    <n v="0.25619999999999998"/>
    <n v="0.25509999999999999"/>
    <n v="0.25409999999999999"/>
    <n v="0.25230000000000002"/>
    <n v="0.247"/>
    <n v="0.24490000000000001"/>
    <m/>
    <n v="0.29747971530249129"/>
    <n v="98.5"/>
    <n v="91.415313225058"/>
    <n v="3.4000000000000141E-3"/>
    <n v="-0.33499497561696473"/>
    <n v="-0.28555057382989546"/>
    <n v="-0.11813886575300975"/>
    <x v="3"/>
    <x v="60"/>
  </r>
  <r>
    <x v="0"/>
    <n v="-9.4"/>
    <n v="-8.3000000000000007"/>
    <s v="P225/60R16"/>
    <x v="1"/>
    <s v="ZL009591"/>
    <n v="1171"/>
    <n v="35"/>
    <s v="APXOB2UU3223"/>
    <d v="2025-01-29T00:00:00"/>
    <n v="0.31619999999999998"/>
    <n v="0.31730000000000003"/>
    <n v="100"/>
    <n v="100"/>
    <n v="100"/>
    <n v="100"/>
    <n v="76.599999999999042"/>
    <s v=""/>
    <n v="1001"/>
    <n v="100"/>
    <m/>
    <m/>
    <m/>
    <m/>
    <m/>
    <m/>
    <n v="0.2051"/>
    <n v="0.27800000000000002"/>
    <n v="0.28860000000000002"/>
    <n v="0.308"/>
    <n v="0.31640000000000001"/>
    <n v="0.32629999999999998"/>
    <n v="0.32879999999999998"/>
    <n v="0.33460000000000001"/>
    <n v="0.3382"/>
    <n v="0.3478"/>
    <n v="0.35010000000000002"/>
    <n v="0.34889999999999999"/>
    <n v="0.3488"/>
    <n v="0.35020000000000001"/>
    <n v="0.35160000000000002"/>
    <n v="0.34889999999999999"/>
    <n v="0.34760000000000002"/>
    <n v="0.34310000000000002"/>
    <n v="0.34179999999999999"/>
    <n v="0.34050000000000002"/>
    <n v="0.34329999999999999"/>
    <n v="0.3427"/>
    <n v="0.34360000000000002"/>
    <n v="0.34160000000000001"/>
    <n v="0.34"/>
    <n v="0.34039999999999998"/>
    <n v="0.3407"/>
    <n v="0.34100000000000003"/>
    <n v="0.3392"/>
    <n v="0.34039999999999998"/>
    <n v="0.34200000000000003"/>
    <n v="0.34200000000000003"/>
    <n v="0.3422"/>
    <n v="0.34210000000000002"/>
    <n v="0.34189999999999998"/>
    <n v="0.34410000000000002"/>
    <n v="0.34300000000000003"/>
    <n v="0.3463"/>
    <n v="0.34749999999999998"/>
    <n v="0.34589999999999999"/>
    <n v="0.3478"/>
    <n v="0.34770000000000001"/>
    <n v="0.34449999999999997"/>
    <n v="0.34870000000000001"/>
    <n v="0.35239999999999999"/>
    <n v="0.35489999999999999"/>
    <n v="0.35520000000000002"/>
    <n v="0.35449999999999998"/>
    <n v="0.3538"/>
    <n v="0.35310000000000002"/>
    <n v="0.35070000000000001"/>
    <n v="0.34899999999999998"/>
    <n v="0.34420000000000001"/>
    <n v="0.34289999999999998"/>
    <n v="0.34210000000000002"/>
    <n v="0.33900000000000002"/>
    <n v="0.33360000000000001"/>
    <n v="0.33229999999999998"/>
    <n v="0.33229999999999998"/>
    <n v="0.3291"/>
    <n v="0.3281"/>
    <n v="0.32769999999999999"/>
    <n v="0.32729999999999998"/>
    <n v="0.32700000000000001"/>
    <n v="0.32650000000000001"/>
    <n v="0.32769999999999999"/>
    <n v="0.32590000000000002"/>
    <n v="0.32219999999999999"/>
    <n v="0.32079999999999997"/>
    <n v="0.32169999999999999"/>
    <n v="0.32169999999999999"/>
    <n v="0.32179999999999997"/>
    <n v="0.32369999999999999"/>
    <n v="0.3236"/>
    <n v="0.32440000000000002"/>
    <n v="0.31919999999999998"/>
    <n v="0.31900000000000001"/>
    <n v="0.31850000000000001"/>
    <n v="0.31819999999999998"/>
    <n v="0.318"/>
    <n v="0.31830000000000003"/>
    <n v="0.31869999999999998"/>
    <n v="0.31719999999999998"/>
    <n v="0.3175"/>
    <n v="0.31809999999999999"/>
    <n v="0.31919999999999998"/>
    <n v="0.3196"/>
    <n v="0.31979999999999997"/>
    <n v="0.32"/>
    <n v="0.32019999999999998"/>
    <n v="0.32050000000000001"/>
    <n v="0.32090000000000002"/>
    <n v="0.32169999999999999"/>
    <n v="0.3216"/>
    <n v="0.32179999999999997"/>
    <n v="0.32079999999999997"/>
    <n v="0.32090000000000002"/>
    <n v="0.32100000000000001"/>
    <n v="0.32119999999999999"/>
    <n v="0.32150000000000001"/>
    <n v="0.32579999999999998"/>
    <n v="0.32429999999999998"/>
    <n v="0.32419999999999999"/>
    <n v="0.3236"/>
    <n v="0.32269999999999999"/>
    <n v="0.32229999999999998"/>
    <n v="0.31859999999999999"/>
    <n v="0.31780000000000003"/>
    <n v="0.31559999999999999"/>
    <n v="0.31819999999999998"/>
    <n v="0.318"/>
    <n v="0.31659999999999999"/>
    <n v="0.31609999999999999"/>
    <n v="0.31569999999999998"/>
    <n v="0.31509999999999999"/>
    <n v="0.31459999999999999"/>
    <n v="0.31359999999999999"/>
    <n v="0.3115"/>
    <n v="0.31190000000000001"/>
    <n v="0.31480000000000002"/>
    <n v="0.31469999999999998"/>
    <n v="0.31430000000000002"/>
    <n v="0.31390000000000001"/>
    <n v="0.3125"/>
    <n v="0.31219999999999998"/>
    <n v="0.31169999999999998"/>
    <n v="0.31"/>
    <n v="0.3095"/>
    <n v="0.30890000000000001"/>
    <n v="0.30819999999999997"/>
    <n v="0.30740000000000001"/>
    <n v="0.30649999999999999"/>
    <n v="0.30549999999999999"/>
    <n v="0.30180000000000001"/>
    <n v="0.30099999999999999"/>
    <n v="0.30159999999999998"/>
    <n v="0.29420000000000002"/>
    <n v="0.29360000000000003"/>
    <n v="0.29330000000000001"/>
    <n v="0.29299999999999998"/>
    <n v="0.29709999999999998"/>
    <n v="0.29649999999999999"/>
    <n v="0.29609999999999997"/>
    <n v="0.29609999999999997"/>
    <n v="0.29580000000000001"/>
    <n v="0.29970000000000002"/>
    <n v="0.2964"/>
    <n v="0.29599999999999999"/>
    <n v="0.29570000000000002"/>
    <n v="0.29480000000000001"/>
    <n v="0.29449999999999998"/>
    <n v="0.29409999999999997"/>
    <n v="0.29399999999999998"/>
    <n v="0.29389999999999999"/>
    <n v="0.29409999999999997"/>
    <n v="0.29449999999999998"/>
    <n v="0.29499999999999998"/>
    <n v="0.2954"/>
    <n v="0.29980000000000001"/>
    <n v="0.29930000000000001"/>
    <n v="0.29870000000000002"/>
    <n v="0.2984"/>
    <n v="0.29830000000000001"/>
    <n v="0.29799999999999999"/>
    <n v="0.29799999999999999"/>
    <n v="0.29770000000000002"/>
    <n v="0.29820000000000002"/>
    <n v="0.29749999999999999"/>
    <n v="0.29680000000000001"/>
    <n v="0.29620000000000002"/>
    <n v="0.2954"/>
    <n v="0.29470000000000002"/>
    <n v="0.29420000000000002"/>
    <n v="0.29349999999999998"/>
    <n v="0.29270000000000002"/>
    <n v="0.29160000000000003"/>
    <n v="0.2908"/>
    <n v="0.28910000000000002"/>
    <n v="0.28920000000000001"/>
    <n v="0.28920000000000001"/>
    <n v="0.28920000000000001"/>
    <n v="0.28870000000000001"/>
    <n v="0.28789999999999999"/>
    <n v="0.28699999999999998"/>
    <n v="0.28620000000000001"/>
    <n v="0.28599999999999998"/>
    <n v="0.28539999999999999"/>
    <n v="0.2848"/>
    <n v="0.28420000000000001"/>
    <n v="0.28389999999999999"/>
    <n v="0.2838"/>
    <n v="0.28360000000000002"/>
    <n v="0.28510000000000002"/>
    <n v="0.28449999999999998"/>
    <n v="0.28349999999999997"/>
    <n v="0.28310000000000002"/>
    <n v="0.28260000000000002"/>
    <n v="0.28210000000000002"/>
    <n v="0.28210000000000002"/>
    <n v="0.28220000000000001"/>
    <n v="0.28160000000000002"/>
    <n v="0.28120000000000001"/>
    <n v="0.28110000000000002"/>
    <n v="0.28110000000000002"/>
    <n v="0.27950000000000003"/>
    <n v="0.27850000000000003"/>
    <n v="0.27510000000000001"/>
    <n v="0.27489999999999998"/>
    <n v="0.27489999999999998"/>
    <n v="0.27500000000000002"/>
    <n v="0.2752"/>
    <n v="0.27539999999999998"/>
    <n v="0.27810000000000001"/>
    <n v="0.2787"/>
    <n v="0.28510000000000002"/>
    <n v="0.28489999999999999"/>
    <n v="0.28439999999999999"/>
    <n v="0.28399999999999997"/>
    <n v="0.28339999999999999"/>
    <n v="0.2828"/>
    <n v="0.28220000000000001"/>
    <n v="0.28149999999999997"/>
    <n v="0.28079999999999999"/>
    <n v="0.27929999999999999"/>
    <n v="0.28220000000000001"/>
    <n v="0.28139999999999998"/>
    <n v="0.28110000000000002"/>
    <n v="0.28149999999999997"/>
    <n v="0.28110000000000002"/>
    <n v="0.28060000000000002"/>
    <n v="0.28010000000000002"/>
    <n v="0.27960000000000002"/>
    <n v="0.27889999999999998"/>
    <n v="0.27850000000000003"/>
    <n v="0.27789999999999998"/>
    <n v="0.27739999999999998"/>
    <n v="0.2767"/>
    <n v="0.2757"/>
    <n v="0.27550000000000002"/>
    <n v="0.27860000000000001"/>
    <n v="0.27810000000000001"/>
    <n v="0.27750000000000002"/>
    <n v="0.27710000000000001"/>
    <n v="0.2767"/>
    <n v="0.2762"/>
    <n v="0.2757"/>
    <n v="0.27510000000000001"/>
    <n v="0.27450000000000002"/>
    <n v="0.27410000000000001"/>
    <n v="0.27410000000000001"/>
    <n v="0.2772"/>
    <n v="0.2762"/>
    <n v="0.27529999999999999"/>
    <n v="0.27229999999999999"/>
    <n v="0.27239999999999998"/>
    <n v="0.27200000000000002"/>
    <n v="0.27060000000000001"/>
    <n v="0.2671"/>
    <n v="0.2616"/>
    <n v="0.26"/>
    <n v="0.2586"/>
    <n v="0.25729999999999997"/>
    <n v="0.25619999999999998"/>
    <n v="0.25509999999999999"/>
    <n v="0.254"/>
    <n v="0.25309999999999999"/>
    <n v="0.25219999999999998"/>
    <n v="0.25230000000000002"/>
    <n v="0.25580000000000003"/>
    <n v="0.2555"/>
    <n v="0.25569999999999998"/>
    <n v="0.25430000000000003"/>
    <n v="0.25540000000000002"/>
    <n v="0.25469999999999998"/>
    <n v="0.25409999999999999"/>
    <n v="0.25779999999999997"/>
    <n v="0.25729999999999997"/>
    <n v="0.25679999999999997"/>
    <n v="0.25719999999999998"/>
    <n v="0.25650000000000001"/>
    <n v="0.25590000000000002"/>
    <n v="0.2555"/>
    <n v="0.255"/>
    <n v="0.25519999999999998"/>
    <n v="0.26"/>
    <n v="0.26"/>
    <n v="0.26019999999999999"/>
    <n v="0.26069999999999999"/>
    <n v="0.26169999999999999"/>
    <n v="0.26179999999999998"/>
    <n v="0.26179999999999998"/>
    <n v="0.26200000000000001"/>
    <n v="0.26229999999999998"/>
    <n v="0.26319999999999999"/>
    <n v="0.2636"/>
    <n v="0.26440000000000002"/>
    <n v="0.27300000000000002"/>
    <n v="0.27229999999999999"/>
    <n v="0.2717"/>
    <n v="0.27100000000000002"/>
    <m/>
    <n v="0.29878967971530263"/>
    <n v="100"/>
    <n v="92.807424593967511"/>
    <n v="-1.1000000000000454E-3"/>
    <n v="-0.30818412886064706"/>
    <n v="-0.33080925699574915"/>
    <n v="-7.2880182587156062E-2"/>
    <x v="3"/>
    <x v="61"/>
  </r>
  <r>
    <x v="0"/>
    <n v="-9.4"/>
    <n v="-8.3000000000000007"/>
    <s v="P225/60R16"/>
    <x v="2"/>
    <s v="ZU010403"/>
    <n v="1171"/>
    <n v="35"/>
    <s v="APXOB2UU3324"/>
    <d v="2025-01-29T00:00:00"/>
    <n v="0.2883"/>
    <n v="0.2944"/>
    <n v="92"/>
    <n v="91"/>
    <n v="93"/>
    <n v="92"/>
    <n v="76.599999999999042"/>
    <s v=""/>
    <n v="343"/>
    <n v="92"/>
    <m/>
    <m/>
    <m/>
    <m/>
    <m/>
    <m/>
    <n v="0.25130000000000002"/>
    <n v="0.29720000000000002"/>
    <n v="0.3095"/>
    <n v="0.32369999999999999"/>
    <n v="0.33650000000000002"/>
    <n v="0.34360000000000002"/>
    <n v="0.34029999999999999"/>
    <n v="0.33400000000000002"/>
    <n v="0.33729999999999999"/>
    <n v="0.3412"/>
    <n v="0.34250000000000003"/>
    <n v="0.3523"/>
    <n v="0.34970000000000001"/>
    <n v="0.34410000000000002"/>
    <n v="0.34189999999999998"/>
    <n v="0.34139999999999998"/>
    <n v="0.34139999999999998"/>
    <n v="0.34010000000000001"/>
    <n v="0.33789999999999998"/>
    <n v="0.3372"/>
    <n v="0.3427"/>
    <n v="0.34189999999999998"/>
    <n v="0.34370000000000001"/>
    <n v="0.34260000000000002"/>
    <n v="0.34110000000000001"/>
    <n v="0.34029999999999999"/>
    <n v="0.34229999999999999"/>
    <n v="0.34139999999999998"/>
    <n v="0.34050000000000002"/>
    <n v="0.33629999999999999"/>
    <n v="0.33550000000000002"/>
    <n v="0.3347"/>
    <n v="0.33139999999999997"/>
    <n v="0.33510000000000001"/>
    <n v="0.33450000000000002"/>
    <n v="0.33389999999999997"/>
    <n v="0.33090000000000003"/>
    <n v="0.33050000000000002"/>
    <n v="0.3291"/>
    <n v="0.32879999999999998"/>
    <n v="0.32850000000000001"/>
    <n v="0.32819999999999999"/>
    <n v="0.32790000000000002"/>
    <n v="0.32579999999999998"/>
    <n v="0.32700000000000001"/>
    <n v="0.32669999999999999"/>
    <n v="0.32629999999999998"/>
    <n v="0.32519999999999999"/>
    <n v="0.32490000000000002"/>
    <n v="0.32450000000000001"/>
    <n v="0.32419999999999999"/>
    <n v="0.3256"/>
    <n v="0.32540000000000002"/>
    <n v="0.32519999999999999"/>
    <n v="0.3246"/>
    <n v="0.32390000000000002"/>
    <n v="0.32200000000000001"/>
    <n v="0.31990000000000002"/>
    <n v="0.318"/>
    <n v="0.31680000000000003"/>
    <n v="0.316"/>
    <n v="0.31480000000000002"/>
    <n v="0.31390000000000001"/>
    <n v="0.31319999999999998"/>
    <n v="0.31259999999999999"/>
    <n v="0.31190000000000001"/>
    <n v="0.31340000000000001"/>
    <n v="0.31290000000000001"/>
    <n v="0.31069999999999998"/>
    <n v="0.31030000000000002"/>
    <n v="0.31219999999999998"/>
    <n v="0.31180000000000002"/>
    <n v="0.30909999999999999"/>
    <n v="0.307"/>
    <n v="0.30669999999999997"/>
    <n v="0.30640000000000001"/>
    <n v="0.30599999999999999"/>
    <n v="0.30559999999999998"/>
    <n v="0.30480000000000002"/>
    <n v="0.30380000000000001"/>
    <n v="0.3009"/>
    <n v="0.3004"/>
    <n v="0.3"/>
    <n v="0.29959999999999998"/>
    <n v="0.29899999999999999"/>
    <n v="0.29870000000000002"/>
    <n v="0.30070000000000002"/>
    <n v="0.30020000000000002"/>
    <n v="0.29980000000000001"/>
    <n v="0.29949999999999999"/>
    <n v="0.29920000000000002"/>
    <n v="0.2989"/>
    <n v="0.29870000000000002"/>
    <n v="0.29859999999999998"/>
    <n v="0.2984"/>
    <n v="0.29830000000000001"/>
    <n v="0.2984"/>
    <n v="0.2984"/>
    <n v="0.29809999999999998"/>
    <n v="0.2979"/>
    <n v="0.30020000000000002"/>
    <n v="0.29970000000000002"/>
    <n v="0.30070000000000002"/>
    <n v="0.29709999999999998"/>
    <n v="0.29649999999999999"/>
    <n v="0.29599999999999999"/>
    <n v="0.29559999999999997"/>
    <n v="0.2949"/>
    <n v="0.29459999999999997"/>
    <n v="0.29210000000000003"/>
    <n v="0.29089999999999999"/>
    <n v="0.28949999999999998"/>
    <n v="0.2898"/>
    <n v="0.29160000000000003"/>
    <n v="0.28960000000000002"/>
    <n v="0.28560000000000002"/>
    <n v="0.28449999999999998"/>
    <n v="0.28370000000000001"/>
    <n v="0.28299999999999997"/>
    <n v="0.2823"/>
    <n v="0.28170000000000001"/>
    <n v="0.27989999999999998"/>
    <n v="0.28070000000000001"/>
    <n v="0.2802"/>
    <n v="0.28079999999999999"/>
    <n v="0.28029999999999999"/>
    <n v="0.27989999999999998"/>
    <n v="0.27960000000000002"/>
    <n v="0.27939999999999998"/>
    <n v="0.27939999999999998"/>
    <n v="0.27950000000000003"/>
    <n v="0.27650000000000002"/>
    <n v="0.27650000000000002"/>
    <n v="0.27639999999999998"/>
    <n v="0.27629999999999999"/>
    <n v="0.2797"/>
    <n v="0.2792"/>
    <n v="0.27860000000000001"/>
    <n v="0.27800000000000002"/>
    <n v="0.27779999999999999"/>
    <n v="0.27750000000000002"/>
    <n v="0.27750000000000002"/>
    <n v="0.2772"/>
    <n v="0.2767"/>
    <n v="0.27650000000000002"/>
    <n v="0.27539999999999998"/>
    <n v="0.27550000000000002"/>
    <n v="0.27560000000000001"/>
    <n v="0.2757"/>
    <n v="0.2752"/>
    <n v="0.27679999999999999"/>
    <n v="0.2762"/>
    <n v="0.2757"/>
    <n v="0.27279999999999999"/>
    <n v="0.27650000000000002"/>
    <n v="0.27639999999999998"/>
    <n v="0.2777"/>
    <n v="0.2757"/>
    <n v="0.27500000000000002"/>
    <n v="0.27439999999999998"/>
    <n v="0.27379999999999999"/>
    <n v="0.27329999999999999"/>
    <n v="0.2727"/>
    <n v="0.2722"/>
    <n v="0.2717"/>
    <n v="0.27129999999999999"/>
    <n v="0.27079999999999999"/>
    <n v="0.27029999999999998"/>
    <n v="0.2702"/>
    <n v="0.26840000000000003"/>
    <n v="0.26819999999999999"/>
    <n v="0.26719999999999999"/>
    <n v="0.26629999999999998"/>
    <n v="0.26540000000000002"/>
    <n v="0.26769999999999999"/>
    <n v="0.26740000000000003"/>
    <n v="0.26729999999999998"/>
    <n v="0.2676"/>
    <n v="0.26910000000000001"/>
    <n v="0.26989999999999997"/>
    <n v="0.26929999999999998"/>
    <n v="0.26889999999999997"/>
    <n v="0.26860000000000001"/>
    <n v="0.26860000000000001"/>
    <n v="0.26860000000000001"/>
    <n v="0.26860000000000001"/>
    <n v="0.26929999999999998"/>
    <n v="0.26879999999999998"/>
    <n v="0.26840000000000003"/>
    <n v="0.2681"/>
    <n v="0.26779999999999998"/>
    <n v="0.26750000000000002"/>
    <n v="0.26740000000000003"/>
    <n v="0.26569999999999999"/>
    <n v="0.2651"/>
    <n v="0.26479999999999998"/>
    <n v="0.26469999999999999"/>
    <n v="0.26629999999999998"/>
    <n v="0.26569999999999999"/>
    <n v="0.26479999999999998"/>
    <n v="0.26440000000000002"/>
    <n v="0.26400000000000001"/>
    <n v="0.2636"/>
    <n v="0.26319999999999999"/>
    <n v="0.26290000000000002"/>
    <n v="0.26229999999999998"/>
    <n v="0.26329999999999998"/>
    <n v="0.26240000000000002"/>
    <n v="0.26140000000000002"/>
    <n v="0.2606"/>
    <n v="0.26"/>
    <n v="0.25940000000000002"/>
    <n v="0.26119999999999999"/>
    <n v="0.26579999999999998"/>
    <n v="0.2651"/>
    <n v="0.27139999999999997"/>
    <n v="0.2707"/>
    <n v="0.27"/>
    <n v="0.26910000000000001"/>
    <n v="0.26829999999999998"/>
    <n v="0.26769999999999999"/>
    <n v="0.2666"/>
    <n v="0.26469999999999999"/>
    <n v="0.26500000000000001"/>
    <n v="0.26619999999999999"/>
    <n v="0.26629999999999998"/>
    <n v="0.26650000000000001"/>
    <n v="0.2666"/>
    <n v="0.26669999999999999"/>
    <n v="0.2676"/>
    <n v="0.26469999999999999"/>
    <n v="0.26469999999999999"/>
    <n v="0.26450000000000001"/>
    <n v="0.2646"/>
    <n v="0.2646"/>
    <n v="0.2646"/>
    <n v="0.26479999999999998"/>
    <n v="0.2641"/>
    <n v="0.26369999999999999"/>
    <n v="0.26319999999999999"/>
    <n v="0.26269999999999999"/>
    <n v="0.26219999999999999"/>
    <n v="0.2616"/>
    <n v="0.26090000000000002"/>
    <n v="0.26350000000000001"/>
    <n v="0.26300000000000001"/>
    <n v="0.26269999999999999"/>
    <n v="0.26190000000000002"/>
    <n v="0.26029999999999998"/>
    <n v="0.25790000000000002"/>
    <n v="0.25669999999999998"/>
    <n v="0.25559999999999999"/>
    <n v="0.255"/>
    <n v="0.25430000000000003"/>
    <n v="0.2535"/>
    <n v="0.25290000000000001"/>
    <n v="0.25280000000000002"/>
    <n v="0.25269999999999998"/>
    <n v="0.2525"/>
    <n v="0.25240000000000001"/>
    <n v="0.25240000000000001"/>
    <n v="0.25240000000000001"/>
    <n v="0.25230000000000002"/>
    <n v="0.25040000000000001"/>
    <n v="0.25090000000000001"/>
    <n v="0.25119999999999998"/>
    <n v="0.248"/>
    <n v="0.24660000000000001"/>
    <n v="0.25259999999999999"/>
    <n v="0.25230000000000002"/>
    <n v="0.25190000000000001"/>
    <n v="0.2515"/>
    <n v="0.25109999999999999"/>
    <n v="0.25059999999999999"/>
    <n v="0.25030000000000002"/>
    <n v="0.25359999999999999"/>
    <n v="0.25740000000000002"/>
    <n v="0.25690000000000002"/>
    <n v="0.25640000000000002"/>
    <n v="0.25590000000000002"/>
    <n v="0.25530000000000003"/>
    <n v="0.25459999999999999"/>
    <n v="0.25369999999999998"/>
    <n v="0.2525"/>
    <n v="0.2515"/>
    <n v="0.24940000000000001"/>
    <n v="0.2487"/>
    <n v="0.2492"/>
    <n v="0.25"/>
    <n v="0.25040000000000001"/>
    <n v="0.25069999999999998"/>
    <n v="0.25590000000000002"/>
    <n v="0.25440000000000002"/>
    <n v="0.2545"/>
    <n v="0.25509999999999999"/>
    <n v="0.25440000000000002"/>
    <n v="0.2576"/>
    <n v="0.25679999999999997"/>
    <n v="0.2545"/>
    <n v="0.25430000000000003"/>
    <m/>
    <n v="0.28216263345195708"/>
    <n v="92"/>
    <n v="85.382830626450115"/>
    <n v="-6.0999999999999943E-3"/>
    <n v="-0.19620112309738438"/>
    <n v="-0.30520546463455511"/>
    <n v="-9.8483974948350095E-2"/>
    <x v="3"/>
    <x v="62"/>
  </r>
  <r>
    <x v="0"/>
    <n v="-9.4"/>
    <n v="-8.3000000000000007"/>
    <s v="P225/60R16"/>
    <x v="5"/>
    <s v="ZU009462rev"/>
    <n v="1171"/>
    <n v="35"/>
    <s v="APXOB2UU3324"/>
    <d v="2025-01-29T00:00:00"/>
    <n v="0.34039999999999998"/>
    <n v="0.34050000000000002"/>
    <n v="108"/>
    <n v="108"/>
    <n v="108"/>
    <n v="107"/>
    <n v="76.599999999999042"/>
    <s v="rev"/>
    <n v="14"/>
    <n v="107.75"/>
    <m/>
    <m/>
    <m/>
    <m/>
    <m/>
    <m/>
    <n v="0.2364"/>
    <n v="0.27539999999999998"/>
    <n v="0.3014"/>
    <n v="0.3044"/>
    <n v="0.31580000000000003"/>
    <n v="0.32619999999999999"/>
    <n v="0.3352"/>
    <n v="0.34279999999999999"/>
    <n v="0.3458"/>
    <n v="0.34739999999999999"/>
    <n v="0.34610000000000002"/>
    <n v="0.34920000000000001"/>
    <n v="0.3473"/>
    <n v="0.35110000000000002"/>
    <n v="0.35110000000000002"/>
    <n v="0.35439999999999999"/>
    <n v="0.35370000000000001"/>
    <n v="0.3518"/>
    <n v="0.35110000000000002"/>
    <n v="0.35060000000000002"/>
    <n v="0.3508"/>
    <n v="0.36049999999999999"/>
    <n v="0.36"/>
    <n v="0.35970000000000002"/>
    <n v="0.3579"/>
    <n v="0.35759999999999997"/>
    <n v="0.35520000000000002"/>
    <n v="0.36070000000000002"/>
    <n v="0.36130000000000001"/>
    <n v="0.36059999999999998"/>
    <n v="0.36409999999999998"/>
    <n v="0.36680000000000001"/>
    <n v="0.36870000000000003"/>
    <n v="0.37059999999999998"/>
    <n v="0.36449999999999999"/>
    <n v="0.3589"/>
    <n v="0.35859999999999997"/>
    <n v="0.35970000000000002"/>
    <n v="0.35970000000000002"/>
    <n v="0.36109999999999998"/>
    <n v="0.3594"/>
    <n v="0.35930000000000001"/>
    <n v="0.35920000000000002"/>
    <n v="0.35909999999999997"/>
    <n v="0.35909999999999997"/>
    <n v="0.36170000000000002"/>
    <n v="0.36080000000000001"/>
    <n v="0.35820000000000002"/>
    <n v="0.35820000000000002"/>
    <n v="0.36280000000000001"/>
    <n v="0.36159999999999998"/>
    <n v="0.36330000000000001"/>
    <n v="0.3664"/>
    <n v="0.3664"/>
    <n v="0.36830000000000002"/>
    <n v="0.36820000000000003"/>
    <n v="0.37019999999999997"/>
    <n v="0.37030000000000002"/>
    <n v="0.37619999999999998"/>
    <n v="0.376"/>
    <n v="0.37390000000000001"/>
    <n v="0.375"/>
    <n v="0.3745"/>
    <n v="0.36809999999999998"/>
    <n v="0.36780000000000002"/>
    <n v="0.36670000000000003"/>
    <n v="0.36430000000000001"/>
    <n v="0.36299999999999999"/>
    <n v="0.36449999999999999"/>
    <n v="0.36020000000000002"/>
    <n v="0.3594"/>
    <n v="0.35870000000000002"/>
    <n v="0.35549999999999998"/>
    <n v="0.3548"/>
    <n v="0.35439999999999999"/>
    <n v="0.35399999999999998"/>
    <n v="0.35270000000000001"/>
    <n v="0.35220000000000001"/>
    <n v="0.35189999999999999"/>
    <n v="0.35070000000000001"/>
    <n v="0.34960000000000002"/>
    <n v="0.35210000000000002"/>
    <n v="0.35149999999999998"/>
    <n v="0.35089999999999999"/>
    <n v="0.35039999999999999"/>
    <n v="0.34989999999999999"/>
    <n v="0.34939999999999999"/>
    <n v="0.34820000000000001"/>
    <n v="0.3458"/>
    <n v="0.34460000000000002"/>
    <n v="0.34360000000000002"/>
    <n v="0.34229999999999999"/>
    <n v="0.34160000000000001"/>
    <n v="0.34010000000000001"/>
    <n v="0.3397"/>
    <n v="0.33939999999999998"/>
    <n v="0.3392"/>
    <n v="0.33879999999999999"/>
    <n v="0.33839999999999998"/>
    <n v="0.33810000000000001"/>
    <n v="0.3347"/>
    <n v="0.33450000000000002"/>
    <n v="0.33439999999999998"/>
    <n v="0.33429999999999999"/>
    <n v="0.3342"/>
    <n v="0.33410000000000001"/>
    <n v="0.33400000000000002"/>
    <n v="0.33400000000000002"/>
    <n v="0.33400000000000002"/>
    <n v="0.33400000000000002"/>
    <n v="0.33400000000000002"/>
    <n v="0.3347"/>
    <n v="0.33489999999999998"/>
    <n v="0.3337"/>
    <n v="0.33360000000000001"/>
    <n v="0.33510000000000001"/>
    <n v="0.33700000000000002"/>
    <n v="0.3367"/>
    <n v="0.33650000000000002"/>
    <n v="0.33650000000000002"/>
    <n v="0.33550000000000002"/>
    <n v="0.33429999999999999"/>
    <n v="0.3327"/>
    <n v="0.32969999999999999"/>
    <n v="0.33600000000000002"/>
    <n v="0.33560000000000001"/>
    <n v="0.33510000000000001"/>
    <n v="0.33460000000000001"/>
    <n v="0.3367"/>
    <n v="0.3362"/>
    <n v="0.33560000000000001"/>
    <n v="0.33500000000000002"/>
    <n v="0.33429999999999999"/>
    <n v="0.33289999999999997"/>
    <n v="0.33250000000000002"/>
    <n v="0.33210000000000001"/>
    <n v="0.33169999999999999"/>
    <n v="0.33129999999999998"/>
    <n v="0.33100000000000002"/>
    <n v="0.33069999999999999"/>
    <n v="0.33019999999999999"/>
    <n v="0.32929999999999998"/>
    <n v="0.32950000000000002"/>
    <n v="0.32869999999999999"/>
    <n v="0.32900000000000001"/>
    <n v="0.3281"/>
    <n v="0.32669999999999999"/>
    <n v="0.3251"/>
    <n v="0.32050000000000001"/>
    <n v="0.31950000000000001"/>
    <n v="0.31709999999999999"/>
    <n v="0.3145"/>
    <n v="0.31419999999999998"/>
    <n v="0.313"/>
    <n v="0.31230000000000002"/>
    <n v="0.312"/>
    <n v="0.31169999999999998"/>
    <n v="0.31080000000000002"/>
    <n v="0.30980000000000002"/>
    <n v="0.30890000000000001"/>
    <n v="0.308"/>
    <n v="0.30709999999999998"/>
    <n v="0.30630000000000002"/>
    <n v="0.30549999999999999"/>
    <n v="0.30459999999999998"/>
    <n v="0.30509999999999998"/>
    <n v="0.30109999999999998"/>
    <n v="0.30059999999999998"/>
    <n v="0.29470000000000002"/>
    <n v="0.29409999999999997"/>
    <n v="0.29339999999999999"/>
    <n v="0.29270000000000002"/>
    <n v="0.29099999999999998"/>
    <n v="0.29010000000000002"/>
    <n v="0.2893"/>
    <n v="0.28860000000000002"/>
    <n v="0.28820000000000001"/>
    <n v="0.28749999999999998"/>
    <n v="0.2858"/>
    <n v="0.28489999999999999"/>
    <n v="0.28399999999999997"/>
    <n v="0.28339999999999999"/>
    <n v="0.28320000000000001"/>
    <n v="0.28549999999999998"/>
    <n v="0.28539999999999999"/>
    <n v="0.28870000000000001"/>
    <n v="0.28860000000000002"/>
    <n v="0.2883"/>
    <n v="0.28749999999999998"/>
    <n v="0.28770000000000001"/>
    <n v="0.28810000000000002"/>
    <n v="0.28910000000000002"/>
    <n v="0.28889999999999999"/>
    <n v="0.28860000000000002"/>
    <n v="0.28839999999999999"/>
    <n v="0.29020000000000001"/>
    <n v="0.29010000000000002"/>
    <n v="0.28999999999999998"/>
    <n v="0.2898"/>
    <n v="0.2898"/>
    <n v="0.28970000000000001"/>
    <n v="0.29160000000000003"/>
    <n v="0.29110000000000003"/>
    <n v="0.29070000000000001"/>
    <n v="0.29149999999999998"/>
    <n v="0.29120000000000001"/>
    <n v="0.28889999999999999"/>
    <n v="0.29099999999999998"/>
    <n v="0.28939999999999999"/>
    <n v="0.28899999999999998"/>
    <n v="0.28889999999999999"/>
    <n v="0.28749999999999998"/>
    <n v="0.28689999999999999"/>
    <n v="0.28639999999999999"/>
    <n v="0.2858"/>
    <n v="0.2853"/>
    <n v="0.2848"/>
    <n v="0.28260000000000002"/>
    <n v="0.28189999999999998"/>
    <n v="0.28120000000000001"/>
    <n v="0.28070000000000001"/>
    <n v="0.28160000000000002"/>
    <n v="0.28129999999999999"/>
    <n v="0.28089999999999998"/>
    <n v="0.28060000000000002"/>
    <n v="0.28050000000000003"/>
    <n v="0.28260000000000002"/>
    <n v="0.28249999999999997"/>
    <n v="0.28179999999999999"/>
    <n v="0.2797"/>
    <n v="0.27900000000000003"/>
    <n v="0.27839999999999998"/>
    <n v="0.27829999999999999"/>
    <n v="0.27950000000000003"/>
    <n v="0.28310000000000002"/>
    <n v="0.28339999999999999"/>
    <n v="0.28299999999999997"/>
    <n v="0.28270000000000001"/>
    <n v="0.28270000000000001"/>
    <n v="0.28420000000000001"/>
    <n v="0.28289999999999998"/>
    <n v="0.28239999999999998"/>
    <n v="0.28510000000000002"/>
    <n v="0.28449999999999998"/>
    <n v="0.28389999999999999"/>
    <n v="0.28339999999999999"/>
    <n v="0.28299999999999997"/>
    <n v="0.28349999999999997"/>
    <n v="0.28320000000000001"/>
    <n v="0.28299999999999997"/>
    <n v="0.28289999999999998"/>
    <n v="0.28260000000000002"/>
    <n v="0.28239999999999998"/>
    <n v="0.28239999999999998"/>
    <n v="0.28239999999999998"/>
    <n v="0.28249999999999997"/>
    <n v="0.2858"/>
    <n v="0.28589999999999999"/>
    <n v="0.28339999999999999"/>
    <n v="0.28349999999999997"/>
    <n v="0.28349999999999997"/>
    <n v="0.28320000000000001"/>
    <n v="0.28270000000000001"/>
    <n v="0.28220000000000001"/>
    <n v="0.28210000000000002"/>
    <n v="0.28289999999999998"/>
    <n v="0.28170000000000001"/>
    <n v="0.28060000000000002"/>
    <n v="0.27950000000000003"/>
    <n v="0.27679999999999999"/>
    <n v="0.27560000000000001"/>
    <n v="0.2742"/>
    <n v="0.27279999999999999"/>
    <n v="0.27639999999999998"/>
    <n v="0.2757"/>
    <n v="0.27489999999999998"/>
    <n v="0.27410000000000001"/>
    <n v="0.27329999999999999"/>
    <n v="0.27229999999999999"/>
    <n v="0.27129999999999999"/>
    <n v="0.2702"/>
    <n v="0.27100000000000002"/>
    <n v="0.27029999999999998"/>
    <n v="0.26960000000000001"/>
    <n v="0.26840000000000003"/>
    <n v="0.26529999999999998"/>
    <n v="0.26479999999999998"/>
    <n v="0.2646"/>
    <n v="0.26450000000000001"/>
    <n v="0.26440000000000002"/>
    <n v="0.26919999999999999"/>
    <n v="0.26929999999999998"/>
    <n v="0.26950000000000002"/>
    <n v="0.27100000000000002"/>
    <n v="0.2707"/>
    <n v="0.27029999999999998"/>
    <n v="0.27"/>
    <n v="0.2697"/>
    <n v="0.26740000000000003"/>
    <n v="0.26700000000000002"/>
    <s v="WITNESS SRTT FWD-1"/>
    <n v="0.31450177935943069"/>
    <n v="107.75"/>
    <n v="100"/>
    <n v="-1.000000000000445E-4"/>
    <n v="-0.36794088961134935"/>
    <n v="-0.40368943958290521"/>
    <n v="0"/>
    <x v="3"/>
    <x v="63"/>
  </r>
  <r>
    <x v="0"/>
    <n v="-9.4"/>
    <n v="-8.3000000000000007"/>
    <s v="P225/60R16"/>
    <x v="1"/>
    <s v="ZL009591"/>
    <n v="1171"/>
    <n v="35"/>
    <s v="APXOB2UU3223"/>
    <d v="2025-01-29T00:00:00"/>
    <n v="0.315"/>
    <n v="0.32050000000000001"/>
    <n v="100"/>
    <n v="100"/>
    <n v="100"/>
    <n v="100"/>
    <n v="76.599999999999042"/>
    <s v=""/>
    <n v="1012"/>
    <n v="100"/>
    <m/>
    <m/>
    <m/>
    <m/>
    <m/>
    <m/>
    <n v="0.21460000000000001"/>
    <n v="0.29299999999999998"/>
    <n v="0.29859999999999998"/>
    <n v="0.3044"/>
    <n v="0.31480000000000002"/>
    <n v="0.3231"/>
    <n v="0.3266"/>
    <n v="0.33360000000000001"/>
    <n v="0.33989999999999998"/>
    <n v="0.34639999999999999"/>
    <n v="0.3473"/>
    <n v="0.35049999999999998"/>
    <n v="0.3498"/>
    <n v="0.34820000000000001"/>
    <n v="0.34620000000000001"/>
    <n v="0.34289999999999998"/>
    <n v="0.34639999999999999"/>
    <n v="0.34910000000000002"/>
    <n v="0.34870000000000001"/>
    <n v="0.3478"/>
    <n v="0.34639999999999999"/>
    <n v="0.34710000000000002"/>
    <n v="0.34639999999999999"/>
    <n v="0.34370000000000001"/>
    <n v="0.34360000000000002"/>
    <n v="0.34570000000000001"/>
    <n v="0.34439999999999998"/>
    <n v="0.34389999999999998"/>
    <n v="0.34429999999999999"/>
    <n v="0.34439999999999998"/>
    <n v="0.34420000000000001"/>
    <n v="0.34449999999999997"/>
    <n v="0.34499999999999997"/>
    <n v="0.34860000000000002"/>
    <n v="0.34889999999999999"/>
    <n v="0.34899999999999998"/>
    <n v="0.34920000000000001"/>
    <n v="0.34799999999999998"/>
    <n v="0.3483"/>
    <n v="0.35320000000000001"/>
    <n v="0.35310000000000002"/>
    <n v="0.3513"/>
    <n v="0.35270000000000001"/>
    <n v="0.35270000000000001"/>
    <n v="0.35070000000000001"/>
    <n v="0.35020000000000001"/>
    <n v="0.3528"/>
    <n v="0.35239999999999999"/>
    <n v="0.35220000000000001"/>
    <n v="0.35189999999999999"/>
    <n v="0.35060000000000002"/>
    <n v="0.35099999999999998"/>
    <n v="0.34839999999999999"/>
    <n v="0.34639999999999999"/>
    <n v="0.3458"/>
    <n v="0.3463"/>
    <n v="0.34189999999999998"/>
    <n v="0.34189999999999998"/>
    <n v="0.34129999999999999"/>
    <n v="0.33910000000000001"/>
    <n v="0.33689999999999998"/>
    <n v="0.33660000000000001"/>
    <n v="0.33450000000000002"/>
    <n v="0.33439999999999998"/>
    <n v="0.33300000000000002"/>
    <n v="0.33150000000000002"/>
    <n v="0.33"/>
    <n v="0.3291"/>
    <n v="0.33019999999999999"/>
    <n v="0.32819999999999999"/>
    <n v="0.3271"/>
    <n v="0.32390000000000002"/>
    <n v="0.32640000000000002"/>
    <n v="0.32619999999999999"/>
    <n v="0.32300000000000001"/>
    <n v="0.32290000000000002"/>
    <n v="0.3226"/>
    <n v="0.32240000000000002"/>
    <n v="0.32229999999999998"/>
    <n v="0.32229999999999998"/>
    <n v="0.32219999999999999"/>
    <n v="0.32279999999999998"/>
    <n v="0.32340000000000002"/>
    <n v="0.32500000000000001"/>
    <n v="0.32579999999999998"/>
    <n v="0.32650000000000001"/>
    <n v="0.32700000000000001"/>
    <n v="0.32740000000000002"/>
    <n v="0.32769999999999999"/>
    <n v="0.33050000000000002"/>
    <n v="0.3301"/>
    <n v="0.32869999999999999"/>
    <n v="0.32740000000000002"/>
    <n v="0.3261"/>
    <n v="0.32550000000000001"/>
    <n v="0.32490000000000002"/>
    <n v="0.32619999999999999"/>
    <n v="0.32569999999999999"/>
    <n v="0.32519999999999999"/>
    <n v="0.3246"/>
    <n v="0.32329999999999998"/>
    <n v="0.32219999999999999"/>
    <n v="0.32369999999999999"/>
    <n v="0.32769999999999999"/>
    <n v="0.32729999999999998"/>
    <n v="0.3266"/>
    <n v="0.32540000000000002"/>
    <n v="0.32529999999999998"/>
    <n v="0.32450000000000001"/>
    <n v="0.32329999999999998"/>
    <n v="0.32079999999999997"/>
    <n v="0.31990000000000002"/>
    <n v="0.31969999999999998"/>
    <n v="0.31940000000000002"/>
    <n v="0.31919999999999998"/>
    <n v="0.31890000000000002"/>
    <n v="0.31830000000000003"/>
    <n v="0.31769999999999998"/>
    <n v="0.31690000000000002"/>
    <n v="0.31490000000000001"/>
    <n v="0.31340000000000001"/>
    <n v="0.31190000000000001"/>
    <n v="0.31059999999999999"/>
    <n v="0.3085"/>
    <n v="0.30630000000000002"/>
    <n v="0.30109999999999998"/>
    <n v="0.3"/>
    <n v="0.29920000000000002"/>
    <n v="0.2984"/>
    <n v="0.29780000000000001"/>
    <n v="0.29680000000000001"/>
    <n v="0.29599999999999999"/>
    <n v="0.2923"/>
    <n v="0.29160000000000003"/>
    <n v="0.29199999999999998"/>
    <n v="0.29160000000000003"/>
    <n v="0.2913"/>
    <n v="0.29480000000000001"/>
    <n v="0.29499999999999998"/>
    <n v="0.29920000000000002"/>
    <n v="0.29970000000000002"/>
    <n v="0.2999"/>
    <n v="0.29959999999999998"/>
    <n v="0.29920000000000002"/>
    <n v="0.29899999999999999"/>
    <n v="0.29859999999999998"/>
    <n v="0.29830000000000001"/>
    <n v="0.29820000000000002"/>
    <n v="0.30009999999999998"/>
    <n v="0.2999"/>
    <n v="0.29980000000000001"/>
    <n v="0.29980000000000001"/>
    <n v="0.3"/>
    <n v="0.30009999999999998"/>
    <n v="0.30120000000000002"/>
    <n v="0.3049"/>
    <n v="0.3049"/>
    <n v="0.3049"/>
    <n v="0.3075"/>
    <n v="0.30830000000000002"/>
    <n v="0.3085"/>
    <n v="0.30780000000000002"/>
    <n v="0.30719999999999997"/>
    <n v="0.30669999999999997"/>
    <n v="0.30590000000000001"/>
    <n v="0.30509999999999998"/>
    <n v="0.3029"/>
    <n v="0.30259999999999998"/>
    <n v="0.30230000000000001"/>
    <n v="0.3019"/>
    <n v="0.2999"/>
    <n v="0.2994"/>
    <n v="0.2989"/>
    <n v="0.29859999999999998"/>
    <n v="0.2979"/>
    <n v="0.29699999999999999"/>
    <n v="0.2959"/>
    <n v="0.29459999999999997"/>
    <n v="0.29010000000000002"/>
    <n v="0.2903"/>
    <n v="0.28960000000000002"/>
    <n v="0.28860000000000002"/>
    <n v="0.28749999999999998"/>
    <n v="0.28599999999999998"/>
    <n v="0.28439999999999999"/>
    <n v="0.28249999999999997"/>
    <n v="0.27779999999999999"/>
    <n v="0.2762"/>
    <n v="0.27479999999999999"/>
    <n v="0.27329999999999999"/>
    <n v="0.2717"/>
    <n v="0.27039999999999997"/>
    <n v="0.26900000000000002"/>
    <n v="0.2676"/>
    <n v="0.26629999999999998"/>
    <n v="0.26369999999999999"/>
    <n v="0.26250000000000001"/>
    <n v="0.26140000000000002"/>
    <n v="0.26029999999999998"/>
    <n v="0.25919999999999999"/>
    <n v="0.25829999999999997"/>
    <n v="0.25779999999999997"/>
    <n v="0.25530000000000003"/>
    <n v="0.25469999999999998"/>
    <n v="0.2535"/>
    <n v="0.25240000000000001"/>
    <n v="0.25130000000000002"/>
    <n v="0.25030000000000002"/>
    <n v="0.24929999999999999"/>
    <n v="0.24840000000000001"/>
    <n v="0.2475"/>
    <n v="0.24660000000000001"/>
    <n v="0.246"/>
    <n v="0.2455"/>
    <n v="0.24529999999999999"/>
    <n v="0.24510000000000001"/>
    <n v="0.24510000000000001"/>
    <n v="0.2525"/>
    <n v="0.25269999999999998"/>
    <n v="0.25309999999999999"/>
    <n v="0.25319999999999998"/>
    <n v="0.25750000000000001"/>
    <n v="0.25679999999999997"/>
    <n v="0.26269999999999999"/>
    <n v="0.26910000000000001"/>
    <n v="0.26840000000000003"/>
    <n v="0.26790000000000003"/>
    <n v="0.26740000000000003"/>
    <n v="0.27110000000000001"/>
    <n v="0.28029999999999999"/>
    <n v="0.27989999999999998"/>
    <n v="0.27960000000000002"/>
    <n v="0.27929999999999999"/>
    <n v="0.27910000000000001"/>
    <n v="0.2787"/>
    <n v="0.27829999999999999"/>
    <n v="0.27789999999999998"/>
    <n v="0.27750000000000002"/>
    <n v="0.27710000000000001"/>
    <n v="0.2767"/>
    <n v="0.27629999999999999"/>
    <n v="0.2757"/>
    <n v="0.2752"/>
    <n v="0.27479999999999999"/>
    <n v="0.27229999999999999"/>
    <n v="0.27350000000000002"/>
    <n v="0.27329999999999999"/>
    <n v="0.27300000000000002"/>
    <n v="0.27260000000000001"/>
    <n v="0.2722"/>
    <n v="0.26550000000000001"/>
    <n v="0.26540000000000002"/>
    <n v="0.26979999999999998"/>
    <n v="0.26650000000000001"/>
    <n v="0.26579999999999998"/>
    <n v="0.26250000000000001"/>
    <n v="0.2616"/>
    <n v="0.26069999999999999"/>
    <n v="0.25979999999999998"/>
    <n v="0.25879999999999997"/>
    <n v="0.25779999999999997"/>
    <n v="0.25659999999999999"/>
    <n v="0.25569999999999998"/>
    <n v="0.25480000000000003"/>
    <n v="0.25629999999999997"/>
    <n v="0.25530000000000003"/>
    <n v="0.25440000000000002"/>
    <n v="0.2535"/>
    <n v="0.25259999999999999"/>
    <n v="0.25169999999999998"/>
    <n v="0.25080000000000002"/>
    <n v="0.25009999999999999"/>
    <n v="0.24929999999999999"/>
    <n v="0.2472"/>
    <n v="0.24590000000000001"/>
    <n v="0.24310000000000001"/>
    <n v="0.2422"/>
    <n v="0.2414"/>
    <n v="0.24060000000000001"/>
    <n v="0.2399"/>
    <n v="0.23930000000000001"/>
    <n v="0.24460000000000001"/>
    <n v="0.24379999999999999"/>
    <n v="0.24299999999999999"/>
    <n v="0.24229999999999999"/>
    <n v="0.2417"/>
    <n v="0.2354"/>
    <n v="0.23499999999999999"/>
    <n v="0.2346"/>
    <n v="0.23649999999999999"/>
    <n v="0.23649999999999999"/>
    <n v="0.2384"/>
    <n v="0.23350000000000001"/>
    <n v="0.2336"/>
    <n v="0.2331"/>
    <n v="0.2326"/>
    <n v="0.23119999999999999"/>
    <n v="0.2306"/>
    <n v="0.23"/>
    <n v="0.22950000000000001"/>
    <m/>
    <n v="0.29472384341637053"/>
    <n v="100"/>
    <n v="92.807424593967511"/>
    <n v="-5.5000000000000049E-3"/>
    <n v="-0.42237845426333709"/>
    <n v="-0.42460653982195617"/>
    <n v="2.0917100239050967E-2"/>
    <x v="3"/>
    <x v="64"/>
  </r>
  <r>
    <x v="0"/>
    <n v="-9.4"/>
    <n v="-8.3000000000000007"/>
    <s v="225/45R17"/>
    <x v="6"/>
    <s v="01911233"/>
    <n v="1093"/>
    <n v="42"/>
    <s v="1N48A0A5X3424"/>
    <d v="2025-01-29T00:00:00"/>
    <n v="0.36980000000000002"/>
    <n v="0.36959999999999998"/>
    <n v="118"/>
    <n v="118"/>
    <n v="117"/>
    <n v="116"/>
    <n v="76.599999999999042"/>
    <s v=""/>
    <n v="52"/>
    <n v="117.25"/>
    <m/>
    <m/>
    <m/>
    <m/>
    <m/>
    <m/>
    <n v="0.2084"/>
    <n v="0.25"/>
    <n v="0.28170000000000001"/>
    <n v="0.30020000000000002"/>
    <n v="0.30570000000000003"/>
    <n v="0.31950000000000001"/>
    <n v="0.32700000000000001"/>
    <n v="0.33479999999999999"/>
    <n v="0.33040000000000003"/>
    <n v="0.33389999999999997"/>
    <n v="0.33939999999999998"/>
    <n v="0.3422"/>
    <n v="0.34560000000000002"/>
    <n v="0.34810000000000002"/>
    <n v="0.3493"/>
    <n v="0.3594"/>
    <n v="0.36830000000000002"/>
    <n v="0.3715"/>
    <n v="0.37169999999999997"/>
    <n v="0.37980000000000003"/>
    <n v="0.38009999999999999"/>
    <n v="0.38019999999999998"/>
    <n v="0.37990000000000002"/>
    <n v="0.37980000000000003"/>
    <n v="0.37940000000000002"/>
    <n v="0.38040000000000002"/>
    <n v="0.38069999999999998"/>
    <n v="0.38150000000000001"/>
    <n v="0.37959999999999999"/>
    <n v="0.37780000000000002"/>
    <n v="0.37680000000000002"/>
    <n v="0.38129999999999997"/>
    <n v="0.38500000000000001"/>
    <n v="0.38440000000000002"/>
    <n v="0.3866"/>
    <n v="0.3836"/>
    <n v="0.38329999999999997"/>
    <n v="0.38469999999999999"/>
    <n v="0.38490000000000002"/>
    <n v="0.38369999999999999"/>
    <n v="0.38290000000000002"/>
    <n v="0.38219999999999998"/>
    <n v="0.37880000000000003"/>
    <n v="0.37790000000000001"/>
    <n v="0.37590000000000001"/>
    <n v="0.37180000000000002"/>
    <n v="0.37040000000000001"/>
    <n v="0.3725"/>
    <n v="0.37280000000000002"/>
    <n v="0.374"/>
    <n v="0.37390000000000001"/>
    <n v="0.37609999999999999"/>
    <n v="0.37880000000000003"/>
    <n v="0.37940000000000002"/>
    <n v="0.37990000000000002"/>
    <n v="0.38159999999999999"/>
    <n v="0.38390000000000002"/>
    <n v="0.38440000000000002"/>
    <n v="0.38059999999999999"/>
    <n v="0.37580000000000002"/>
    <n v="0.37530000000000002"/>
    <n v="0.37380000000000002"/>
    <n v="0.37369999999999998"/>
    <n v="0.37359999999999999"/>
    <n v="0.37330000000000002"/>
    <n v="0.37319999999999998"/>
    <n v="0.37319999999999998"/>
    <n v="0.37340000000000001"/>
    <n v="0.37559999999999999"/>
    <n v="0.37790000000000001"/>
    <n v="0.37769999999999998"/>
    <n v="0.377"/>
    <n v="0.376"/>
    <n v="0.374"/>
    <n v="0.37630000000000002"/>
    <n v="0.37609999999999999"/>
    <n v="0.3755"/>
    <n v="0.37490000000000001"/>
    <n v="0.37440000000000001"/>
    <n v="0.37409999999999999"/>
    <n v="0.37259999999999999"/>
    <n v="0.374"/>
    <n v="0.37340000000000001"/>
    <n v="0.3669"/>
    <n v="0.3659"/>
    <n v="0.36470000000000002"/>
    <n v="0.36659999999999998"/>
    <n v="0.36559999999999998"/>
    <n v="0.3639"/>
    <n v="0.36330000000000001"/>
    <n v="0.36280000000000001"/>
    <n v="0.3629"/>
    <n v="0.35949999999999999"/>
    <n v="0.35920000000000002"/>
    <n v="0.36220000000000002"/>
    <n v="0.36209999999999998"/>
    <n v="0.36209999999999998"/>
    <n v="0.36230000000000001"/>
    <n v="0.3624"/>
    <n v="0.36430000000000001"/>
    <n v="0.36809999999999998"/>
    <n v="0.36980000000000002"/>
    <n v="0.37119999999999997"/>
    <n v="0.371"/>
    <n v="0.37540000000000001"/>
    <n v="0.37630000000000002"/>
    <n v="0.36990000000000001"/>
    <n v="0.36969999999999997"/>
    <n v="0.36930000000000002"/>
    <n v="0.36890000000000001"/>
    <n v="0.36809999999999998"/>
    <n v="0.36709999999999998"/>
    <n v="0.3664"/>
    <n v="0.36580000000000001"/>
    <n v="0.36480000000000001"/>
    <n v="0.3659"/>
    <n v="0.36520000000000002"/>
    <n v="0.36499999999999999"/>
    <n v="0.36409999999999998"/>
    <n v="0.3644"/>
    <n v="0.36470000000000002"/>
    <n v="0.36459999999999998"/>
    <n v="0.36480000000000001"/>
    <n v="0.36980000000000002"/>
    <n v="0.37359999999999999"/>
    <n v="0.37330000000000002"/>
    <n v="0.37309999999999999"/>
    <n v="0.37730000000000002"/>
    <n v="0.3775"/>
    <n v="0.37640000000000001"/>
    <n v="0.37640000000000001"/>
    <n v="0.375"/>
    <n v="0.37480000000000002"/>
    <n v="0.37430000000000002"/>
    <n v="0.37130000000000002"/>
    <n v="0.36940000000000001"/>
    <n v="0.3679"/>
    <n v="0.36730000000000002"/>
    <n v="0.36670000000000003"/>
    <n v="0.36209999999999998"/>
    <n v="0.36199999999999999"/>
    <n v="0.35580000000000001"/>
    <n v="0.35539999999999999"/>
    <n v="0.35510000000000003"/>
    <n v="0.35270000000000001"/>
    <n v="0.34889999999999999"/>
    <n v="0.34889999999999999"/>
    <n v="0.34899999999999998"/>
    <n v="0.34910000000000002"/>
    <n v="0.3493"/>
    <n v="0.34960000000000002"/>
    <n v="0.34989999999999999"/>
    <n v="0.35110000000000002"/>
    <n v="0.35630000000000001"/>
    <n v="0.35630000000000001"/>
    <n v="0.35610000000000003"/>
    <n v="0.35859999999999997"/>
    <n v="0.3599"/>
    <n v="0.3599"/>
    <n v="0.36330000000000001"/>
    <n v="0.36459999999999998"/>
    <n v="0.36480000000000001"/>
    <n v="0.36499999999999999"/>
    <n v="0.36530000000000001"/>
    <n v="0.36580000000000001"/>
    <n v="0.36630000000000001"/>
    <n v="0.3755"/>
    <n v="0.37630000000000002"/>
    <n v="0.37830000000000003"/>
    <n v="0.378"/>
    <n v="0.37780000000000002"/>
    <n v="0.37759999999999999"/>
    <n v="0.3775"/>
    <n v="0.378"/>
    <n v="0.37609999999999999"/>
    <n v="0.37459999999999999"/>
    <n v="0.37219999999999998"/>
    <n v="0.37230000000000002"/>
    <n v="0.37240000000000001"/>
    <n v="0.37269999999999998"/>
    <n v="0.37190000000000001"/>
    <n v="0.37359999999999999"/>
    <n v="0.37369999999999998"/>
    <n v="0.37190000000000001"/>
    <n v="0.37169999999999997"/>
    <n v="0.37159999999999999"/>
    <n v="0.36919999999999997"/>
    <n v="0.36580000000000001"/>
    <n v="0.36470000000000002"/>
    <n v="0.36309999999999998"/>
    <n v="0.35980000000000001"/>
    <n v="0.35849999999999999"/>
    <n v="0.35709999999999997"/>
    <n v="0.35580000000000001"/>
    <n v="0.35460000000000003"/>
    <n v="0.35699999999999998"/>
    <n v="0.3553"/>
    <n v="0.35360000000000003"/>
    <n v="0.35189999999999999"/>
    <n v="0.35020000000000001"/>
    <n v="0.34839999999999999"/>
    <n v="0.3468"/>
    <n v="0.34499999999999997"/>
    <n v="0.34320000000000001"/>
    <n v="0.3412"/>
    <n v="0.34139999999999998"/>
    <n v="0.33979999999999999"/>
    <n v="0.33829999999999999"/>
    <n v="0.33879999999999999"/>
    <n v="0.34420000000000001"/>
    <n v="0.35289999999999999"/>
    <n v="0.35249999999999998"/>
    <n v="0.35370000000000001"/>
    <n v="0.35360000000000003"/>
    <n v="0.35349999999999998"/>
    <n v="0.3533"/>
    <n v="0.35730000000000001"/>
    <n v="0.35709999999999997"/>
    <n v="0.3574"/>
    <n v="0.35730000000000001"/>
    <n v="0.35699999999999998"/>
    <n v="0.35670000000000002"/>
    <n v="0.35630000000000001"/>
    <n v="0.35589999999999999"/>
    <n v="0.35549999999999998"/>
    <n v="0.35439999999999999"/>
    <n v="0.35399999999999998"/>
    <n v="0.35360000000000003"/>
    <n v="0.35820000000000002"/>
    <n v="0.35870000000000002"/>
    <n v="0.3584"/>
    <n v="0.35360000000000003"/>
    <n v="0.35210000000000002"/>
    <n v="0.35089999999999999"/>
    <n v="0.34949999999999998"/>
    <n v="0.34910000000000002"/>
    <n v="0.3468"/>
    <n v="0.34710000000000002"/>
    <n v="0.34610000000000002"/>
    <n v="0.34510000000000002"/>
    <n v="0.34399999999999997"/>
    <n v="0.3377"/>
    <n v="0.33660000000000001"/>
    <n v="0.33560000000000001"/>
    <n v="0.3347"/>
    <n v="0.33389999999999997"/>
    <n v="0.33300000000000002"/>
    <n v="0.32769999999999999"/>
    <n v="0.32669999999999999"/>
    <n v="0.32569999999999999"/>
    <n v="0.32469999999999999"/>
    <n v="0.32990000000000003"/>
    <n v="0.33379999999999999"/>
    <n v="0.33300000000000002"/>
    <n v="0.3322"/>
    <n v="0.33139999999999997"/>
    <n v="0.3306"/>
    <n v="0.3261"/>
    <n v="0.32529999999999998"/>
    <n v="0.32550000000000001"/>
    <n v="0.3301"/>
    <n v="0.33589999999999998"/>
    <n v="0.33550000000000002"/>
    <n v="0.34029999999999999"/>
    <n v="0.33979999999999999"/>
    <n v="0.33929999999999999"/>
    <n v="0.33879999999999999"/>
    <n v="0.3382"/>
    <n v="0.3377"/>
    <n v="0.33700000000000002"/>
    <n v="0.33260000000000001"/>
    <n v="0.33189999999999997"/>
    <n v="0.33129999999999998"/>
    <n v="0.33079999999999998"/>
    <n v="0.3301"/>
    <n v="0.32950000000000002"/>
    <n v="0.32440000000000002"/>
    <n v="0.32700000000000001"/>
    <n v="0.32669999999999999"/>
    <n v="0.3241"/>
    <n v="0.32879999999999998"/>
    <n v="0.32879999999999998"/>
    <n v="0.32200000000000001"/>
    <n v="0.32269999999999999"/>
    <n v="0.3216"/>
    <n v="0.3206"/>
    <n v="0.31969999999999998"/>
    <n v="0.31869999999999998"/>
    <n v="0.31769999999999998"/>
    <n v="0.3211"/>
    <n v="0.3201"/>
    <n v="0.31919999999999998"/>
    <n v="0.31859999999999999"/>
    <n v="0.31790000000000002"/>
    <n v="0.31740000000000002"/>
    <n v="0.317"/>
    <n v="0.3165"/>
    <n v="0.31609999999999999"/>
    <n v="0.31590000000000001"/>
    <n v="0.31590000000000001"/>
    <m/>
    <n v="0.3582167259786479"/>
    <n v="117.25"/>
    <n v="108.81670533642691"/>
    <n v="2.0000000000003348E-4"/>
    <n v="-0.26738584306191809"/>
    <n v="-0.20540308710748631"/>
    <n v="-0.1982863524754189"/>
    <x v="3"/>
    <x v="65"/>
  </r>
  <r>
    <x v="0"/>
    <n v="-9.4"/>
    <n v="-8.3000000000000007"/>
    <s v="205/55R16"/>
    <x v="7"/>
    <s v="6379205633"/>
    <n v="1093"/>
    <n v="42"/>
    <s v="16Y2X7YAA4024"/>
    <d v="2025-01-29T00:00:00"/>
    <n v="0.3579"/>
    <n v="0.36009999999999998"/>
    <n v="114"/>
    <n v="115"/>
    <n v="114"/>
    <n v="114"/>
    <n v="76.599999999999042"/>
    <s v=""/>
    <n v="54"/>
    <n v="114.25"/>
    <m/>
    <m/>
    <m/>
    <m/>
    <m/>
    <m/>
    <n v="0.25069999999999998"/>
    <n v="0.29449999999999998"/>
    <n v="0.2994"/>
    <n v="0.31230000000000002"/>
    <n v="0.31430000000000002"/>
    <n v="0.32800000000000001"/>
    <n v="0.3357"/>
    <n v="0.34089999999999998"/>
    <n v="0.35139999999999999"/>
    <n v="0.35349999999999998"/>
    <n v="0.35859999999999997"/>
    <n v="0.36420000000000002"/>
    <n v="0.36680000000000001"/>
    <n v="0.36980000000000002"/>
    <n v="0.36940000000000001"/>
    <n v="0.37369999999999998"/>
    <n v="0.378"/>
    <n v="0.38"/>
    <n v="0.38279999999999997"/>
    <n v="0.38279999999999997"/>
    <n v="0.38229999999999997"/>
    <n v="0.38150000000000001"/>
    <n v="0.38030000000000003"/>
    <n v="0.37669999999999998"/>
    <n v="0.37630000000000002"/>
    <n v="0.37680000000000002"/>
    <n v="0.3735"/>
    <n v="0.37309999999999999"/>
    <n v="0.37440000000000001"/>
    <n v="0.3745"/>
    <n v="0.37740000000000001"/>
    <n v="0.377"/>
    <n v="0.37540000000000001"/>
    <n v="0.37530000000000002"/>
    <n v="0.38250000000000001"/>
    <n v="0.38080000000000003"/>
    <n v="0.38019999999999998"/>
    <n v="0.37969999999999998"/>
    <n v="0.38009999999999999"/>
    <n v="0.38090000000000002"/>
    <n v="0.38009999999999999"/>
    <n v="0.37769999999999998"/>
    <n v="0.3785"/>
    <n v="0.37819999999999998"/>
    <n v="0.37809999999999999"/>
    <n v="0.37280000000000002"/>
    <n v="0.37680000000000002"/>
    <n v="0.37690000000000001"/>
    <n v="0.37709999999999999"/>
    <n v="0.37419999999999998"/>
    <n v="0.37509999999999999"/>
    <n v="0.37719999999999998"/>
    <n v="0.37709999999999999"/>
    <n v="0.37780000000000002"/>
    <n v="0.37840000000000001"/>
    <n v="0.3765"/>
    <n v="0.37409999999999999"/>
    <n v="0.37540000000000001"/>
    <n v="0.375"/>
    <n v="0.37459999999999999"/>
    <n v="0.37040000000000001"/>
    <n v="0.36990000000000001"/>
    <n v="0.3695"/>
    <n v="0.36759999999999998"/>
    <n v="0.36570000000000003"/>
    <n v="0.36470000000000002"/>
    <n v="0.36570000000000003"/>
    <n v="0.36399999999999999"/>
    <n v="0.36149999999999999"/>
    <n v="0.36109999999999998"/>
    <n v="0.35980000000000001"/>
    <n v="0.3594"/>
    <n v="0.35799999999999998"/>
    <n v="0.35770000000000002"/>
    <n v="0.35959999999999998"/>
    <n v="0.35899999999999999"/>
    <n v="0.35659999999999997"/>
    <n v="0.35599999999999998"/>
    <n v="0.35560000000000003"/>
    <n v="0.35520000000000002"/>
    <n v="0.35510000000000003"/>
    <n v="0.35680000000000001"/>
    <n v="0.35649999999999998"/>
    <n v="0.35699999999999998"/>
    <n v="0.35680000000000001"/>
    <n v="0.35659999999999997"/>
    <n v="0.35630000000000001"/>
    <n v="0.35610000000000003"/>
    <n v="0.35589999999999999"/>
    <n v="0.35570000000000002"/>
    <n v="0.35549999999999998"/>
    <n v="0.3553"/>
    <n v="0.35510000000000003"/>
    <n v="0.35499999999999998"/>
    <n v="0.3548"/>
    <n v="0.35470000000000002"/>
    <n v="0.35470000000000002"/>
    <n v="0.3548"/>
    <n v="0.35489999999999999"/>
    <n v="0.35520000000000002"/>
    <n v="0.35670000000000002"/>
    <n v="0.35780000000000001"/>
    <n v="0.35770000000000002"/>
    <n v="0.35920000000000002"/>
    <n v="0.35730000000000001"/>
    <n v="0.35709999999999997"/>
    <n v="0.3569"/>
    <n v="0.3553"/>
    <n v="0.35489999999999999"/>
    <n v="0.35570000000000002"/>
    <n v="0.3584"/>
    <n v="0.35780000000000001"/>
    <n v="0.35680000000000001"/>
    <n v="0.35899999999999999"/>
    <n v="0.35859999999999997"/>
    <n v="0.35699999999999998"/>
    <n v="0.35649999999999998"/>
    <n v="0.35589999999999999"/>
    <n v="0.35709999999999997"/>
    <n v="0.35709999999999997"/>
    <n v="0.35320000000000001"/>
    <n v="0.35289999999999999"/>
    <n v="0.35260000000000002"/>
    <n v="0.3518"/>
    <n v="0.35139999999999999"/>
    <n v="0.35099999999999998"/>
    <n v="0.35149999999999998"/>
    <n v="0.35010000000000002"/>
    <n v="0.34970000000000001"/>
    <n v="0.34499999999999997"/>
    <n v="0.34839999999999999"/>
    <n v="0.34760000000000002"/>
    <n v="0.35099999999999998"/>
    <n v="0.34870000000000001"/>
    <n v="0.34949999999999998"/>
    <n v="0.34870000000000001"/>
    <n v="0.34660000000000002"/>
    <n v="0.34649999999999997"/>
    <n v="0.34649999999999997"/>
    <n v="0.34649999999999997"/>
    <n v="0.34660000000000002"/>
    <n v="0.34639999999999999"/>
    <n v="0.34499999999999997"/>
    <n v="0.34460000000000002"/>
    <n v="0.3417"/>
    <n v="0.34160000000000001"/>
    <n v="0.34489999999999998"/>
    <n v="0.34710000000000002"/>
    <n v="0.3523"/>
    <n v="0.35160000000000002"/>
    <n v="0.35160000000000002"/>
    <n v="0.35170000000000001"/>
    <n v="0.35160000000000002"/>
    <n v="0.3528"/>
    <n v="0.3528"/>
    <n v="0.35320000000000001"/>
    <n v="0.36070000000000002"/>
    <n v="0.36059999999999998"/>
    <n v="0.36059999999999998"/>
    <n v="0.36080000000000001"/>
    <n v="0.36080000000000001"/>
    <n v="0.35730000000000001"/>
    <n v="0.35420000000000001"/>
    <n v="0.35270000000000001"/>
    <n v="0.35220000000000001"/>
    <n v="0.3518"/>
    <n v="0.35149999999999998"/>
    <n v="0.35110000000000002"/>
    <n v="0.3508"/>
    <n v="0.35970000000000002"/>
    <n v="0.35899999999999999"/>
    <n v="0.35849999999999999"/>
    <n v="0.35799999999999998"/>
    <n v="0.35730000000000001"/>
    <n v="0.35659999999999997"/>
    <n v="0.35599999999999998"/>
    <n v="0.3584"/>
    <n v="0.3574"/>
    <n v="0.35749999999999998"/>
    <n v="0.35659999999999997"/>
    <n v="0.35539999999999999"/>
    <n v="0.35570000000000002"/>
    <n v="0.3533"/>
    <n v="0.35210000000000002"/>
    <n v="0.3518"/>
    <n v="0.35139999999999999"/>
    <n v="0.35089999999999999"/>
    <n v="0.35039999999999999"/>
    <n v="0.3498"/>
    <n v="0.34910000000000002"/>
    <n v="0.35"/>
    <n v="0.34939999999999999"/>
    <n v="0.3488"/>
    <n v="0.34799999999999998"/>
    <n v="0.34610000000000002"/>
    <n v="0.34560000000000002"/>
    <n v="0.34520000000000001"/>
    <n v="0.34279999999999999"/>
    <n v="0.34489999999999998"/>
    <n v="0.34470000000000001"/>
    <n v="0.34449999999999997"/>
    <n v="0.34429999999999999"/>
    <n v="0.34599999999999997"/>
    <n v="0.35010000000000002"/>
    <n v="0.34949999999999998"/>
    <n v="0.34899999999999998"/>
    <n v="0.34849999999999998"/>
    <n v="0.34849999999999998"/>
    <n v="0.35139999999999999"/>
    <n v="0.35160000000000002"/>
    <n v="0.35170000000000001"/>
    <n v="0.35289999999999999"/>
    <n v="0.3508"/>
    <n v="0.35139999999999999"/>
    <n v="0.3538"/>
    <n v="0.35389999999999999"/>
    <n v="0.35360000000000003"/>
    <n v="0.35339999999999999"/>
    <n v="0.35320000000000001"/>
    <n v="0.3528"/>
    <n v="0.35249999999999998"/>
    <n v="0.35670000000000002"/>
    <n v="0.35639999999999999"/>
    <n v="0.35589999999999999"/>
    <n v="0.35460000000000003"/>
    <n v="0.35970000000000002"/>
    <n v="0.35909999999999997"/>
    <n v="0.3584"/>
    <n v="0.3528"/>
    <n v="0.35249999999999998"/>
    <n v="0.35210000000000002"/>
    <n v="0.35160000000000002"/>
    <n v="0.34960000000000002"/>
    <n v="0.34899999999999998"/>
    <n v="0.3483"/>
    <n v="0.34739999999999999"/>
    <n v="0.34350000000000003"/>
    <n v="0.34289999999999998"/>
    <n v="0.34289999999999998"/>
    <n v="0.34200000000000003"/>
    <n v="0.3412"/>
    <n v="0.34039999999999998"/>
    <n v="0.34539999999999998"/>
    <n v="0.34489999999999998"/>
    <n v="0.34420000000000001"/>
    <n v="0.34339999999999998"/>
    <n v="0.34239999999999998"/>
    <n v="0.34150000000000003"/>
    <n v="0.33960000000000001"/>
    <n v="0.3377"/>
    <n v="0.34100000000000003"/>
    <n v="0.34439999999999998"/>
    <n v="0.34399999999999997"/>
    <n v="0.34399999999999997"/>
    <n v="0.34439999999999998"/>
    <n v="0.34460000000000002"/>
    <n v="0.34489999999999998"/>
    <n v="0.34810000000000002"/>
    <n v="0.34749999999999998"/>
    <n v="0.34689999999999999"/>
    <n v="0.34610000000000002"/>
    <n v="0.3453"/>
    <n v="0.34439999999999998"/>
    <n v="0.34260000000000002"/>
    <n v="0.34300000000000003"/>
    <n v="0.3397"/>
    <n v="0.33950000000000002"/>
    <n v="0.33929999999999999"/>
    <n v="0.33900000000000002"/>
    <n v="0.33879999999999999"/>
    <n v="0.33860000000000001"/>
    <n v="0.33850000000000002"/>
    <n v="0.33829999999999999"/>
    <n v="0.33800000000000002"/>
    <n v="0.33779999999999999"/>
    <n v="0.33760000000000001"/>
    <n v="0.33500000000000002"/>
    <n v="0.33479999999999999"/>
    <n v="0.34139999999999998"/>
    <n v="0.34139999999999998"/>
    <n v="0.3412"/>
    <n v="0.33889999999999998"/>
    <n v="0.3387"/>
    <n v="0.33850000000000002"/>
    <n v="0.33839999999999998"/>
    <n v="0.33839999999999998"/>
    <n v="0.33350000000000002"/>
    <n v="0.33150000000000002"/>
    <n v="0.33090000000000003"/>
    <n v="0.33029999999999998"/>
    <n v="0.32979999999999998"/>
    <n v="0.32919999999999999"/>
    <n v="0.33289999999999997"/>
    <n v="0.32950000000000002"/>
    <n v="0.32850000000000001"/>
    <n v="0.32600000000000001"/>
    <n v="0.32540000000000002"/>
    <n v="0.32740000000000002"/>
    <n v="0.32690000000000002"/>
    <n v="0.32640000000000002"/>
    <m/>
    <n v="0.35383131672597845"/>
    <n v="114.25"/>
    <n v="106.03248259860788"/>
    <n v="-2.1999999999999797E-3"/>
    <n v="-0.10291975764740652"/>
    <n v="-0.13512417657302961"/>
    <n v="-0.2685652630098756"/>
    <x v="3"/>
    <x v="66"/>
  </r>
  <r>
    <x v="0"/>
    <n v="-9.4"/>
    <n v="-8.3000000000000007"/>
    <s v="P225/60R16"/>
    <x v="1"/>
    <s v="ZL009591"/>
    <n v="1171"/>
    <n v="35"/>
    <s v="APXOB2UU3223"/>
    <d v="2025-01-29T00:00:00"/>
    <n v="0.30890000000000001"/>
    <n v="0.3135"/>
    <n v="100"/>
    <n v="100"/>
    <n v="100"/>
    <n v="100"/>
    <n v="76.599999999999042"/>
    <s v=""/>
    <n v="1023"/>
    <n v="100"/>
    <m/>
    <m/>
    <m/>
    <m/>
    <m/>
    <m/>
    <n v="0.2611"/>
    <n v="0.28670000000000001"/>
    <n v="0.29260000000000003"/>
    <n v="0.31409999999999999"/>
    <n v="0.31519999999999998"/>
    <n v="0.32629999999999998"/>
    <n v="0.33079999999999998"/>
    <n v="0.32529999999999998"/>
    <n v="0.33129999999999998"/>
    <n v="0.33629999999999999"/>
    <n v="0.33510000000000001"/>
    <n v="0.3362"/>
    <n v="0.3503"/>
    <n v="0.34989999999999999"/>
    <n v="0.3518"/>
    <n v="0.3513"/>
    <n v="0.3503"/>
    <n v="0.35349999999999998"/>
    <n v="0.35370000000000001"/>
    <n v="0.3528"/>
    <n v="0.34960000000000002"/>
    <n v="0.34510000000000002"/>
    <n v="0.34460000000000002"/>
    <n v="0.34770000000000001"/>
    <n v="0.34710000000000002"/>
    <n v="0.34749999999999998"/>
    <n v="0.35239999999999999"/>
    <n v="0.35160000000000002"/>
    <n v="0.35099999999999998"/>
    <n v="0.35049999999999998"/>
    <n v="0.35039999999999999"/>
    <n v="0.34820000000000001"/>
    <n v="0.34889999999999999"/>
    <n v="0.34810000000000002"/>
    <n v="0.34749999999999998"/>
    <n v="0.34689999999999999"/>
    <n v="0.3463"/>
    <n v="0.34379999999999999"/>
    <n v="0.3453"/>
    <n v="0.33929999999999999"/>
    <n v="0.33850000000000002"/>
    <n v="0.33779999999999999"/>
    <n v="0.3372"/>
    <n v="0.33989999999999998"/>
    <n v="0.34110000000000001"/>
    <n v="0.34060000000000001"/>
    <n v="0.34010000000000001"/>
    <n v="0.33960000000000001"/>
    <n v="0.33910000000000001"/>
    <n v="0.3387"/>
    <n v="0.33829999999999999"/>
    <n v="0.3412"/>
    <n v="0.34079999999999999"/>
    <n v="0.3367"/>
    <n v="0.3362"/>
    <n v="0.33510000000000001"/>
    <n v="0.3347"/>
    <n v="0.33639999999999998"/>
    <n v="0.33750000000000002"/>
    <n v="0.33650000000000002"/>
    <n v="0.3342"/>
    <n v="0.33389999999999997"/>
    <n v="0.33079999999999998"/>
    <n v="0.33019999999999999"/>
    <n v="0.3296"/>
    <n v="0.3291"/>
    <n v="0.33079999999999998"/>
    <n v="0.33040000000000003"/>
    <n v="0.32990000000000003"/>
    <n v="0.32779999999999998"/>
    <n v="0.32719999999999999"/>
    <n v="0.32679999999999998"/>
    <n v="0.32440000000000002"/>
    <n v="0.32369999999999999"/>
    <n v="0.32250000000000001"/>
    <n v="0.32200000000000001"/>
    <n v="0.32150000000000001"/>
    <n v="0.32169999999999999"/>
    <n v="0.32150000000000001"/>
    <n v="0.31940000000000002"/>
    <n v="0.31879999999999997"/>
    <n v="0.3241"/>
    <n v="0.32379999999999998"/>
    <n v="0.32340000000000002"/>
    <n v="0.32300000000000001"/>
    <n v="0.31979999999999997"/>
    <n v="0.31929999999999997"/>
    <n v="0.31869999999999998"/>
    <n v="0.32029999999999997"/>
    <n v="0.31969999999999998"/>
    <n v="0.31909999999999999"/>
    <n v="0.31850000000000001"/>
    <n v="0.31790000000000002"/>
    <n v="0.31730000000000003"/>
    <n v="0.31669999999999998"/>
    <n v="0.31609999999999999"/>
    <n v="0.3155"/>
    <n v="0.31490000000000001"/>
    <n v="0.31430000000000002"/>
    <n v="0.31359999999999999"/>
    <n v="0.3165"/>
    <n v="0.3135"/>
    <n v="0.30909999999999999"/>
    <n v="0.30869999999999997"/>
    <n v="0.3115"/>
    <n v="0.31230000000000002"/>
    <n v="0.31019999999999998"/>
    <n v="0.3105"/>
    <n v="0.311"/>
    <n v="0.31059999999999999"/>
    <n v="0.30859999999999999"/>
    <n v="0.30809999999999998"/>
    <n v="0.3075"/>
    <n v="0.307"/>
    <n v="0.30669999999999997"/>
    <n v="0.30630000000000002"/>
    <n v="0.30590000000000001"/>
    <n v="0.3014"/>
    <n v="0.3014"/>
    <n v="0.30099999999999999"/>
    <n v="0.30170000000000002"/>
    <n v="0.30299999999999999"/>
    <n v="0.3019"/>
    <n v="0.30199999999999999"/>
    <n v="0.30209999999999998"/>
    <n v="0.30669999999999997"/>
    <n v="0.30680000000000002"/>
    <n v="0.30669999999999997"/>
    <n v="0.30559999999999998"/>
    <n v="0.30449999999999999"/>
    <n v="0.30220000000000002"/>
    <n v="0.3009"/>
    <n v="0.29949999999999999"/>
    <n v="0.29830000000000001"/>
    <n v="0.30449999999999999"/>
    <n v="0.30370000000000003"/>
    <n v="0.30320000000000003"/>
    <n v="0.30330000000000001"/>
    <n v="0.3024"/>
    <n v="0.30199999999999999"/>
    <n v="0.30220000000000002"/>
    <n v="0.3039"/>
    <n v="0.30299999999999999"/>
    <n v="0.30049999999999999"/>
    <n v="0.29909999999999998"/>
    <n v="0.29799999999999999"/>
    <n v="0.29680000000000001"/>
    <n v="0.2954"/>
    <n v="0.29380000000000001"/>
    <n v="0.29260000000000003"/>
    <n v="0.29160000000000003"/>
    <n v="0.29070000000000001"/>
    <n v="0.28999999999999998"/>
    <n v="0.28939999999999999"/>
    <n v="0.28899999999999998"/>
    <n v="0.28660000000000002"/>
    <n v="0.28589999999999999"/>
    <n v="0.28549999999999998"/>
    <n v="0.28299999999999997"/>
    <n v="0.2838"/>
    <n v="0.28320000000000001"/>
    <n v="0.28260000000000002"/>
    <n v="0.2823"/>
    <n v="0.28210000000000002"/>
    <n v="0.28189999999999998"/>
    <n v="0.28210000000000002"/>
    <n v="0.28010000000000002"/>
    <n v="0.27629999999999999"/>
    <n v="0.27600000000000002"/>
    <n v="0.27610000000000001"/>
    <n v="0.27589999999999998"/>
    <n v="0.27060000000000001"/>
    <n v="0.27029999999999998"/>
    <n v="0.27279999999999999"/>
    <n v="0.27239999999999998"/>
    <n v="0.27210000000000001"/>
    <n v="0.27179999999999999"/>
    <n v="0.27160000000000001"/>
    <n v="0.27129999999999999"/>
    <n v="0.27110000000000001"/>
    <n v="0.27100000000000002"/>
    <n v="0.27039999999999997"/>
    <n v="0.26979999999999998"/>
    <n v="0.2697"/>
    <n v="0.26950000000000002"/>
    <n v="0.26929999999999998"/>
    <n v="0.26879999999999998"/>
    <n v="0.26829999999999998"/>
    <n v="0.2681"/>
    <n v="0.26769999999999999"/>
    <n v="0.26690000000000003"/>
    <n v="0.27010000000000001"/>
    <n v="0.2681"/>
    <n v="0.26719999999999999"/>
    <n v="0.2661"/>
    <n v="0.26490000000000002"/>
    <n v="0.26390000000000002"/>
    <n v="0.2631"/>
    <n v="0.26229999999999998"/>
    <n v="0.26090000000000002"/>
    <n v="0.26029999999999998"/>
    <n v="0.2596"/>
    <n v="0.25890000000000002"/>
    <n v="0.26190000000000002"/>
    <n v="0.26469999999999999"/>
    <n v="0.26450000000000001"/>
    <n v="0.26450000000000001"/>
    <n v="0.26419999999999999"/>
    <n v="0.26329999999999998"/>
    <n v="0.26650000000000001"/>
    <n v="0.2656"/>
    <n v="0.26469999999999999"/>
    <n v="0.26140000000000002"/>
    <n v="0.26040000000000002"/>
    <n v="0.25929999999999997"/>
    <n v="0.25829999999999997"/>
    <n v="0.25740000000000002"/>
    <n v="0.25679999999999997"/>
    <n v="0.25659999999999999"/>
    <n v="0.25690000000000002"/>
    <n v="0.25690000000000002"/>
    <n v="0.25700000000000001"/>
    <n v="0.25359999999999999"/>
    <n v="0.25319999999999998"/>
    <n v="0.25269999999999998"/>
    <n v="0.25240000000000001"/>
    <n v="0.252"/>
    <n v="0.25169999999999998"/>
    <n v="0.251"/>
    <n v="0.25040000000000001"/>
    <n v="0.24740000000000001"/>
    <n v="0.24740000000000001"/>
    <n v="0.24959999999999999"/>
    <n v="0.2492"/>
    <n v="0.24890000000000001"/>
    <n v="0.24840000000000001"/>
    <n v="0.247"/>
    <n v="0.2467"/>
    <n v="0.24629999999999999"/>
    <n v="0.2477"/>
    <n v="0.24840000000000001"/>
    <n v="0.25009999999999999"/>
    <n v="0.2505"/>
    <n v="0.25119999999999998"/>
    <n v="0.25480000000000003"/>
    <n v="0.255"/>
    <n v="0.2591"/>
    <n v="0.26019999999999999"/>
    <n v="0.26079999999999998"/>
    <n v="0.26329999999999998"/>
    <n v="0.26369999999999999"/>
    <n v="0.26400000000000001"/>
    <n v="0.26429999999999998"/>
    <n v="0.2646"/>
    <n v="0.26540000000000002"/>
    <n v="0.26590000000000003"/>
    <n v="0.2661"/>
    <n v="0.26850000000000002"/>
    <n v="0.26740000000000003"/>
    <n v="0.2661"/>
    <n v="0.26479999999999998"/>
    <n v="0.26340000000000002"/>
    <n v="0.26200000000000001"/>
    <n v="0.26069999999999999"/>
    <n v="0.25940000000000002"/>
    <n v="0.2581"/>
    <n v="0.25679999999999997"/>
    <n v="0.25569999999999998"/>
    <n v="0.2545"/>
    <n v="0.25979999999999998"/>
    <n v="0.25840000000000002"/>
    <n v="0.25690000000000002"/>
    <n v="0.25900000000000001"/>
    <n v="0.2581"/>
    <n v="0.25719999999999998"/>
    <n v="0.25619999999999998"/>
    <n v="0.25519999999999998"/>
    <n v="0.2525"/>
    <n v="0.25159999999999999"/>
    <n v="0.25069999999999998"/>
    <n v="0.24979999999999999"/>
    <n v="0.249"/>
    <n v="0.248"/>
    <n v="0.247"/>
    <n v="0.246"/>
    <n v="0.2452"/>
    <n v="0.24429999999999999"/>
    <n v="0.2414"/>
    <n v="0.24030000000000001"/>
    <n v="0.2389"/>
    <n v="0.23569999999999999"/>
    <n v="0.2437"/>
    <n v="0.24310000000000001"/>
    <n v="0.2424"/>
    <n v="0.2417"/>
    <n v="0.24110000000000001"/>
    <n v="0.24440000000000001"/>
    <n v="0.24479999999999999"/>
    <n v="0.24529999999999999"/>
    <n v="0.24579999999999999"/>
    <m/>
    <n v="0.28973202846975066"/>
    <n v="100"/>
    <n v="92.807424593967511"/>
    <n v="-4.599999999999993E-3"/>
    <n v="-0.34786670607359249"/>
    <n v="-0.40373541087518533"/>
    <n v="4.5971292280122533E-5"/>
    <x v="3"/>
    <x v="67"/>
  </r>
  <r>
    <x v="0"/>
    <n v="-9.4"/>
    <n v="-8.3000000000000007"/>
    <s v="LT245/75R16"/>
    <x v="8"/>
    <s v="42400691046"/>
    <n v="1502"/>
    <n v="45"/>
    <s v="KABMD39R0724"/>
    <d v="2025-01-29T00:00:00"/>
    <n v="0.2928"/>
    <n v="0.29859999999999998"/>
    <n v="93"/>
    <n v="94"/>
    <n v="94"/>
    <n v="95"/>
    <n v="76.599999999999042"/>
    <s v=""/>
    <n v="58"/>
    <n v="94"/>
    <m/>
    <m/>
    <m/>
    <m/>
    <m/>
    <m/>
    <n v="0.1721"/>
    <n v="0.21890000000000001"/>
    <n v="0.23519999999999999"/>
    <n v="0.2606"/>
    <n v="0.28149999999999997"/>
    <n v="0.28789999999999999"/>
    <n v="0.29580000000000001"/>
    <n v="0.308"/>
    <n v="0.31040000000000001"/>
    <n v="0.3145"/>
    <n v="0.31340000000000001"/>
    <n v="0.31290000000000001"/>
    <n v="0.317"/>
    <n v="0.31740000000000002"/>
    <n v="0.31840000000000002"/>
    <n v="0.31840000000000002"/>
    <n v="0.31850000000000001"/>
    <n v="0.31719999999999998"/>
    <n v="0.31609999999999999"/>
    <n v="0.31330000000000002"/>
    <n v="0.3266"/>
    <n v="0.3281"/>
    <n v="0.32829999999999998"/>
    <n v="0.33050000000000002"/>
    <n v="0.3301"/>
    <n v="0.32969999999999999"/>
    <n v="0.32900000000000001"/>
    <n v="0.32850000000000001"/>
    <n v="0.32840000000000003"/>
    <n v="0.33169999999999999"/>
    <n v="0.33289999999999997"/>
    <n v="0.33310000000000001"/>
    <n v="0.33679999999999999"/>
    <n v="0.3357"/>
    <n v="0.33629999999999999"/>
    <n v="0.33560000000000001"/>
    <n v="0.3337"/>
    <n v="0.33260000000000001"/>
    <n v="0.33119999999999999"/>
    <n v="0.32850000000000001"/>
    <n v="0.32779999999999998"/>
    <n v="0.32790000000000002"/>
    <n v="0.32369999999999999"/>
    <n v="0.3241"/>
    <n v="0.32369999999999999"/>
    <n v="0.3231"/>
    <n v="0.32240000000000002"/>
    <n v="0.32169999999999999"/>
    <n v="0.32090000000000002"/>
    <n v="0.3201"/>
    <n v="0.31950000000000001"/>
    <n v="0.31730000000000003"/>
    <n v="0.3145"/>
    <n v="0.31480000000000002"/>
    <n v="0.31409999999999999"/>
    <n v="0.31459999999999999"/>
    <n v="0.31369999999999998"/>
    <n v="0.31319999999999998"/>
    <n v="0.31259999999999999"/>
    <n v="0.3115"/>
    <n v="0.31169999999999998"/>
    <n v="0.31169999999999998"/>
    <n v="0.31140000000000001"/>
    <n v="0.31119999999999998"/>
    <n v="0.31090000000000001"/>
    <n v="0.31080000000000002"/>
    <n v="0.3115"/>
    <n v="0.3125"/>
    <n v="0.3125"/>
    <n v="0.3125"/>
    <n v="0.31259999999999999"/>
    <n v="0.31240000000000001"/>
    <n v="0.309"/>
    <n v="0.3105"/>
    <n v="0.31059999999999999"/>
    <n v="0.31169999999999998"/>
    <n v="0.31130000000000002"/>
    <n v="0.31030000000000002"/>
    <n v="0.30959999999999999"/>
    <n v="0.30890000000000001"/>
    <n v="0.30819999999999997"/>
    <n v="0.30409999999999998"/>
    <n v="0.30349999999999999"/>
    <n v="0.30299999999999999"/>
    <n v="0.30220000000000002"/>
    <n v="0.3014"/>
    <n v="0.30009999999999998"/>
    <n v="0.29920000000000002"/>
    <n v="0.2984"/>
    <n v="0.29749999999999999"/>
    <n v="0.29670000000000002"/>
    <n v="0.2959"/>
    <n v="0.29509999999999997"/>
    <n v="0.29449999999999998"/>
    <n v="0.29399999999999998"/>
    <n v="0.29339999999999999"/>
    <n v="0.29289999999999999"/>
    <n v="0.2923"/>
    <n v="0.29210000000000003"/>
    <n v="0.29149999999999998"/>
    <n v="0.2908"/>
    <n v="0.29010000000000002"/>
    <n v="0.28960000000000002"/>
    <n v="0.28939999999999999"/>
    <n v="0.28949999999999998"/>
    <n v="0.28770000000000001"/>
    <n v="0.28760000000000002"/>
    <n v="0.28760000000000002"/>
    <n v="0.28770000000000001"/>
    <n v="0.28499999999999998"/>
    <n v="0.28439999999999999"/>
    <n v="0.2843"/>
    <n v="0.28460000000000002"/>
    <n v="0.28539999999999999"/>
    <n v="0.28539999999999999"/>
    <n v="0.28570000000000001"/>
    <n v="0.28610000000000002"/>
    <n v="0.28689999999999999"/>
    <n v="0.28610000000000002"/>
    <n v="0.2863"/>
    <n v="0.2863"/>
    <n v="0.28739999999999999"/>
    <n v="0.2878"/>
    <n v="0.28839999999999999"/>
    <n v="0.2888"/>
    <n v="0.28949999999999998"/>
    <n v="0.29120000000000001"/>
    <n v="0.2908"/>
    <n v="0.29049999999999998"/>
    <n v="0.29020000000000001"/>
    <n v="0.2898"/>
    <n v="0.28949999999999998"/>
    <n v="0.2893"/>
    <n v="0.28899999999999998"/>
    <n v="0.28910000000000002"/>
    <n v="0.2888"/>
    <n v="0.28839999999999999"/>
    <n v="0.28820000000000001"/>
    <n v="0.28810000000000002"/>
    <n v="0.28810000000000002"/>
    <n v="0.28839999999999999"/>
    <n v="0.28889999999999999"/>
    <n v="0.28999999999999998"/>
    <n v="0.29020000000000001"/>
    <n v="0.29380000000000001"/>
    <n v="0.29320000000000002"/>
    <n v="0.29170000000000001"/>
    <n v="0.2908"/>
    <n v="0.28989999999999999"/>
    <n v="0.2868"/>
    <n v="0.28599999999999998"/>
    <n v="0.28539999999999999"/>
    <n v="0.28489999999999999"/>
    <n v="0.28560000000000002"/>
    <n v="0.28470000000000001"/>
    <n v="0.27839999999999998"/>
    <n v="0.2777"/>
    <n v="0.2772"/>
    <n v="0.27589999999999998"/>
    <n v="0.27539999999999998"/>
    <n v="0.27500000000000002"/>
    <n v="0.27529999999999999"/>
    <n v="0.2762"/>
    <n v="0.27629999999999999"/>
    <n v="0.27650000000000002"/>
    <n v="0.27779999999999999"/>
    <n v="0.2777"/>
    <n v="0.27729999999999999"/>
    <n v="0.27700000000000002"/>
    <n v="0.27679999999999999"/>
    <n v="0.2762"/>
    <n v="0.2757"/>
    <n v="0.27529999999999999"/>
    <n v="0.2712"/>
    <n v="0.27110000000000001"/>
    <n v="0.2681"/>
    <n v="0.2681"/>
    <n v="0.2681"/>
    <n v="0.26819999999999999"/>
    <n v="0.2681"/>
    <n v="0.26790000000000003"/>
    <n v="0.26769999999999999"/>
    <n v="0.26690000000000003"/>
    <n v="0.2661"/>
    <n v="0.26519999999999999"/>
    <n v="0.2646"/>
    <n v="0.26419999999999999"/>
    <n v="0.26379999999999998"/>
    <n v="0.2636"/>
    <n v="0.26350000000000001"/>
    <n v="0.26340000000000002"/>
    <n v="0.26"/>
    <n v="0.25900000000000001"/>
    <n v="0.25840000000000002"/>
    <n v="0.2576"/>
    <n v="0.25679999999999997"/>
    <n v="0.25580000000000003"/>
    <n v="0.25509999999999999"/>
    <n v="0.25459999999999999"/>
    <n v="0.25369999999999998"/>
    <n v="0.25330000000000003"/>
    <n v="0.25509999999999999"/>
    <n v="0.25519999999999998"/>
    <n v="0.25800000000000001"/>
    <n v="0.25840000000000002"/>
    <n v="0.25819999999999999"/>
    <n v="0.2581"/>
    <n v="0.25800000000000001"/>
    <n v="0.26150000000000001"/>
    <n v="0.26219999999999999"/>
    <n v="0.2621"/>
    <n v="0.26200000000000001"/>
    <n v="0.26219999999999999"/>
    <n v="0.26229999999999998"/>
    <n v="0.26340000000000002"/>
    <n v="0.2631"/>
    <n v="0.26250000000000001"/>
    <n v="0.26179999999999998"/>
    <n v="0.2611"/>
    <n v="0.26040000000000002"/>
    <n v="0.25979999999999998"/>
    <n v="0.25929999999999997"/>
    <n v="0.25879999999999997"/>
    <n v="0.2581"/>
    <n v="0.25740000000000002"/>
    <n v="0.25659999999999999"/>
    <n v="0.25600000000000001"/>
    <n v="0.25540000000000002"/>
    <n v="0.25480000000000003"/>
    <n v="0.25409999999999999"/>
    <n v="0.25330000000000003"/>
    <n v="0.2525"/>
    <n v="0.25169999999999998"/>
    <n v="0.25080000000000002"/>
    <n v="0.24990000000000001"/>
    <n v="0.2492"/>
    <n v="0.24859999999999999"/>
    <n v="0.24660000000000001"/>
    <n v="0.24590000000000001"/>
    <n v="0.24529999999999999"/>
    <n v="0.2457"/>
    <n v="0.2477"/>
    <n v="0.247"/>
    <n v="0.24629999999999999"/>
    <n v="0.2457"/>
    <n v="0.24529999999999999"/>
    <n v="0.2447"/>
    <n v="0.24729999999999999"/>
    <n v="0.246"/>
    <n v="0.2455"/>
    <n v="0.24479999999999999"/>
    <n v="0.24490000000000001"/>
    <n v="0.24490000000000001"/>
    <n v="0.24590000000000001"/>
    <n v="0.246"/>
    <n v="0.2465"/>
    <n v="0.2465"/>
    <n v="0.24640000000000001"/>
    <n v="0.24640000000000001"/>
    <n v="0.2467"/>
    <n v="0.2465"/>
    <n v="0.24529999999999999"/>
    <n v="0.251"/>
    <n v="0.24759999999999999"/>
    <n v="0.2475"/>
    <n v="0.2475"/>
    <n v="0.2477"/>
    <n v="0.248"/>
    <n v="0.24809999999999999"/>
    <n v="0.24790000000000001"/>
    <n v="0.25040000000000001"/>
    <n v="0.24940000000000001"/>
    <n v="0.24879999999999999"/>
    <n v="0.25009999999999999"/>
    <n v="0.24940000000000001"/>
    <n v="0.24890000000000001"/>
    <n v="0.24840000000000001"/>
    <n v="0.24779999999999999"/>
    <n v="0.24740000000000001"/>
    <n v="0.247"/>
    <n v="0.24660000000000001"/>
    <n v="0.2462"/>
    <n v="0.24579999999999999"/>
    <n v="0.2455"/>
    <n v="0.24510000000000001"/>
    <n v="0.2445"/>
    <n v="0.2442"/>
    <n v="0.24390000000000001"/>
    <n v="0.24390000000000001"/>
    <n v="0.24349999999999999"/>
    <n v="0.2437"/>
    <n v="0.24360000000000001"/>
    <n v="0.2442"/>
    <n v="0.25109999999999999"/>
    <n v="0.25090000000000001"/>
    <n v="0.25059999999999999"/>
    <n v="0.25030000000000002"/>
    <n v="0.2495"/>
    <n v="0.24929999999999999"/>
    <n v="0.25069999999999998"/>
    <m/>
    <n v="0.27943274021352321"/>
    <n v="94"/>
    <n v="87.238979118329468"/>
    <n v="-5.7999999999999718E-3"/>
    <n v="-0.27526983892419105"/>
    <n v="-0.32942476392389303"/>
    <n v="-7.426467565901218E-2"/>
    <x v="3"/>
    <x v="68"/>
  </r>
  <r>
    <x v="0"/>
    <n v="-9.4"/>
    <n v="-8.3000000000000007"/>
    <s v="225/45R17"/>
    <x v="9"/>
    <s v="01912981"/>
    <n v="1093"/>
    <n v="42"/>
    <s v="1N48A0A5X3424"/>
    <d v="2025-01-29T00:00:00"/>
    <n v="0.3674"/>
    <n v="0.36980000000000002"/>
    <n v="117"/>
    <n v="117"/>
    <n v="117"/>
    <n v="118"/>
    <n v="76.599999999999042"/>
    <s v=""/>
    <n v="903"/>
    <n v="117.25"/>
    <m/>
    <m/>
    <m/>
    <m/>
    <m/>
    <m/>
    <n v="0.22819999999999999"/>
    <n v="0.27"/>
    <n v="0.28249999999999997"/>
    <n v="0.29549999999999998"/>
    <n v="0.30690000000000001"/>
    <n v="0.31850000000000001"/>
    <n v="0.33350000000000002"/>
    <n v="0.3392"/>
    <n v="0.34229999999999999"/>
    <n v="0.34510000000000002"/>
    <n v="0.3458"/>
    <n v="0.35299999999999998"/>
    <n v="0.35189999999999999"/>
    <n v="0.35649999999999998"/>
    <n v="0.36180000000000001"/>
    <n v="0.36570000000000003"/>
    <n v="0.36870000000000003"/>
    <n v="0.36909999999999998"/>
    <n v="0.36799999999999999"/>
    <n v="0.3679"/>
    <n v="0.37280000000000002"/>
    <n v="0.38129999999999997"/>
    <n v="0.38169999999999998"/>
    <n v="0.38140000000000002"/>
    <n v="0.3821"/>
    <n v="0.38269999999999998"/>
    <n v="0.38600000000000001"/>
    <n v="0.38979999999999998"/>
    <n v="0.39079999999999998"/>
    <n v="0.39140000000000003"/>
    <n v="0.3901"/>
    <n v="0.39169999999999999"/>
    <n v="0.38729999999999998"/>
    <n v="0.38679999999999998"/>
    <n v="0.38519999999999999"/>
    <n v="0.38629999999999998"/>
    <n v="0.38240000000000002"/>
    <n v="0.38200000000000001"/>
    <n v="0.38150000000000001"/>
    <n v="0.38129999999999997"/>
    <n v="0.38019999999999998"/>
    <n v="0.379"/>
    <n v="0.37959999999999999"/>
    <n v="0.37680000000000002"/>
    <n v="0.37990000000000002"/>
    <n v="0.38100000000000001"/>
    <n v="0.3805"/>
    <n v="0.3836"/>
    <n v="0.3851"/>
    <n v="0.3831"/>
    <n v="0.38319999999999999"/>
    <n v="0.38190000000000002"/>
    <n v="0.37990000000000002"/>
    <n v="0.38200000000000001"/>
    <n v="0.38179999999999997"/>
    <n v="0.38700000000000001"/>
    <n v="0.3841"/>
    <n v="0.38329999999999997"/>
    <n v="0.38569999999999999"/>
    <n v="0.3851"/>
    <n v="0.3831"/>
    <n v="0.38109999999999999"/>
    <n v="0.3805"/>
    <n v="0.37930000000000003"/>
    <n v="0.37819999999999998"/>
    <n v="0.38200000000000001"/>
    <n v="0.37759999999999999"/>
    <n v="0.37769999999999998"/>
    <n v="0.37940000000000002"/>
    <n v="0.37840000000000001"/>
    <n v="0.3775"/>
    <n v="0.37669999999999998"/>
    <n v="0.37819999999999998"/>
    <n v="0.37690000000000001"/>
    <n v="0.376"/>
    <n v="0.3755"/>
    <n v="0.37440000000000001"/>
    <n v="0.37340000000000001"/>
    <n v="0.36870000000000003"/>
    <n v="0.36659999999999998"/>
    <n v="0.36559999999999998"/>
    <n v="0.36480000000000001"/>
    <n v="0.36430000000000001"/>
    <n v="0.36349999999999999"/>
    <n v="0.3664"/>
    <n v="0.3659"/>
    <n v="0.36359999999999998"/>
    <n v="0.36249999999999999"/>
    <n v="0.3619"/>
    <n v="0.36149999999999999"/>
    <n v="0.36109999999999998"/>
    <n v="0.36180000000000001"/>
    <n v="0.36159999999999998"/>
    <n v="0.36170000000000002"/>
    <n v="0.3639"/>
    <n v="0.36309999999999998"/>
    <n v="0.36230000000000001"/>
    <n v="0.36159999999999998"/>
    <n v="0.36109999999999998"/>
    <n v="0.36080000000000001"/>
    <n v="0.36070000000000002"/>
    <n v="0.3589"/>
    <n v="0.3589"/>
    <n v="0.35649999999999998"/>
    <n v="0.36070000000000002"/>
    <n v="0.3614"/>
    <n v="0.3639"/>
    <n v="0.3634"/>
    <n v="0.36459999999999998"/>
    <n v="0.3634"/>
    <n v="0.36020000000000002"/>
    <n v="0.36480000000000001"/>
    <n v="0.3644"/>
    <n v="0.36299999999999999"/>
    <n v="0.36430000000000001"/>
    <n v="0.36230000000000001"/>
    <n v="0.36209999999999998"/>
    <n v="0.36209999999999998"/>
    <n v="0.36220000000000002"/>
    <n v="0.36459999999999998"/>
    <n v="0.36430000000000001"/>
    <n v="0.3649"/>
    <n v="0.36520000000000002"/>
    <n v="0.3644"/>
    <n v="0.3629"/>
    <n v="0.36120000000000002"/>
    <n v="0.36509999999999998"/>
    <n v="0.36399999999999999"/>
    <n v="0.36299999999999999"/>
    <n v="0.36170000000000002"/>
    <n v="0.3604"/>
    <n v="0.36030000000000001"/>
    <n v="0.35870000000000002"/>
    <n v="0.35610000000000003"/>
    <n v="0.35580000000000001"/>
    <n v="0.35549999999999998"/>
    <n v="0.35520000000000002"/>
    <n v="0.35470000000000002"/>
    <n v="0.35220000000000001"/>
    <n v="0.35120000000000001"/>
    <n v="0.35120000000000001"/>
    <n v="0.35120000000000001"/>
    <n v="0.35049999999999998"/>
    <n v="0.35049999999999998"/>
    <n v="0.35039999999999999"/>
    <n v="0.35020000000000001"/>
    <n v="0.35670000000000002"/>
    <n v="0.35659999999999997"/>
    <n v="0.36"/>
    <n v="0.35849999999999999"/>
    <n v="0.35880000000000001"/>
    <n v="0.3604"/>
    <n v="0.3604"/>
    <n v="0.36030000000000001"/>
    <n v="0.36009999999999998"/>
    <n v="0.36"/>
    <n v="0.36020000000000002"/>
    <n v="0.36030000000000001"/>
    <n v="0.35880000000000001"/>
    <n v="0.35880000000000001"/>
    <n v="0.35699999999999998"/>
    <n v="0.35870000000000002"/>
    <n v="0.35709999999999997"/>
    <n v="0.3569"/>
    <n v="0.35680000000000001"/>
    <n v="0.3569"/>
    <n v="0.35370000000000001"/>
    <n v="0.35360000000000003"/>
    <n v="0.3538"/>
    <n v="0.35410000000000003"/>
    <n v="0.35439999999999999"/>
    <n v="0.35489999999999999"/>
    <n v="0.35759999999999997"/>
    <n v="0.36130000000000001"/>
    <n v="0.36430000000000001"/>
    <n v="0.3644"/>
    <n v="0.3669"/>
    <n v="0.36359999999999998"/>
    <n v="0.36249999999999999"/>
    <n v="0.3599"/>
    <n v="0.35959999999999998"/>
    <n v="0.3594"/>
    <n v="0.35930000000000001"/>
    <n v="0.35930000000000001"/>
    <n v="0.36220000000000002"/>
    <n v="0.36209999999999998"/>
    <n v="0.36209999999999998"/>
    <n v="0.36199999999999999"/>
    <n v="0.36199999999999999"/>
    <n v="0.35820000000000002"/>
    <n v="0.35560000000000003"/>
    <n v="0.35470000000000002"/>
    <n v="0.35360000000000003"/>
    <n v="0.3528"/>
    <n v="0.35210000000000002"/>
    <n v="0.35149999999999998"/>
    <n v="0.35120000000000001"/>
    <n v="0.3508"/>
    <n v="0.3513"/>
    <n v="0.35139999999999999"/>
    <n v="0.35139999999999999"/>
    <n v="0.34960000000000002"/>
    <n v="0.34910000000000002"/>
    <n v="0.34820000000000001"/>
    <n v="0.34799999999999998"/>
    <n v="0.34939999999999999"/>
    <n v="0.34899999999999998"/>
    <n v="0.34899999999999998"/>
    <n v="0.3493"/>
    <n v="0.34949999999999998"/>
    <n v="0.34970000000000001"/>
    <n v="0.34989999999999999"/>
    <n v="0.34749999999999998"/>
    <n v="0.34749999999999998"/>
    <n v="0.34620000000000001"/>
    <n v="0.3458"/>
    <n v="0.34620000000000001"/>
    <n v="0.34710000000000002"/>
    <n v="0.35120000000000001"/>
    <n v="0.35170000000000001"/>
    <n v="0.35210000000000002"/>
    <n v="0.3463"/>
    <n v="0.34639999999999999"/>
    <n v="0.3468"/>
    <n v="0.34449999999999997"/>
    <n v="0.3448"/>
    <n v="0.34239999999999998"/>
    <n v="0.34179999999999999"/>
    <n v="0.34129999999999999"/>
    <n v="0.3402"/>
    <n v="0.33860000000000001"/>
    <n v="0.33739999999999998"/>
    <n v="0.3367"/>
    <n v="0.33879999999999999"/>
    <n v="0.3392"/>
    <n v="0.34589999999999999"/>
    <n v="0.34489999999999998"/>
    <n v="0.34389999999999998"/>
    <n v="0.34449999999999997"/>
    <n v="0.34339999999999998"/>
    <n v="0.3422"/>
    <n v="0.34100000000000003"/>
    <n v="0.33879999999999999"/>
    <n v="0.33800000000000002"/>
    <n v="0.33729999999999999"/>
    <n v="0.34139999999999998"/>
    <n v="0.34100000000000003"/>
    <n v="0.34139999999999998"/>
    <n v="0.34079999999999999"/>
    <n v="0.33939999999999998"/>
    <n v="0.33900000000000002"/>
    <n v="0.33960000000000001"/>
    <n v="0.34010000000000001"/>
    <n v="0.34060000000000001"/>
    <n v="0.3412"/>
    <n v="0.34189999999999998"/>
    <n v="0.34250000000000003"/>
    <n v="0.34289999999999998"/>
    <n v="0.34360000000000002"/>
    <n v="0.34129999999999999"/>
    <n v="0.34420000000000001"/>
    <n v="0.34489999999999998"/>
    <n v="0.34460000000000002"/>
    <n v="0.34420000000000001"/>
    <n v="0.3397"/>
    <n v="0.34620000000000001"/>
    <n v="0.34560000000000002"/>
    <n v="0.34520000000000001"/>
    <n v="0.3448"/>
    <n v="0.34449999999999997"/>
    <n v="0.34449999999999997"/>
    <n v="0.34439999999999998"/>
    <n v="0.34439999999999998"/>
    <n v="0.3453"/>
    <n v="0.34589999999999999"/>
    <n v="0.34470000000000001"/>
    <n v="0.34499999999999997"/>
    <n v="0.34489999999999998"/>
    <n v="0.34439999999999998"/>
    <n v="0.34389999999999998"/>
    <n v="0.34639999999999999"/>
    <n v="0.34649999999999997"/>
    <n v="0.34799999999999998"/>
    <n v="0.34739999999999999"/>
    <n v="0.34610000000000002"/>
    <n v="0.33929999999999999"/>
    <n v="0.33810000000000001"/>
    <n v="0.33679999999999999"/>
    <n v="0.33239999999999997"/>
    <n v="0.33179999999999998"/>
    <n v="0.33139999999999997"/>
    <n v="0.33090000000000003"/>
    <n v="0.3306"/>
    <n v="0.33029999999999998"/>
    <n v="0.33"/>
    <n v="0.3306"/>
    <n v="0.3296"/>
    <n v="0.32879999999999998"/>
    <n v="0.32979999999999998"/>
    <n v="0.3291"/>
    <m/>
    <n v="0.35812313167259785"/>
    <n v="117.25"/>
    <n v="108.81670533642691"/>
    <n v="-2.4000000000000132E-3"/>
    <n v="-0.14440135953893904"/>
    <n v="-0.17362789213512314"/>
    <n v="-0.23006154744778207"/>
    <x v="3"/>
    <x v="69"/>
  </r>
  <r>
    <x v="0"/>
    <n v="-9.4"/>
    <n v="-8.3000000000000007"/>
    <s v="P225/60R16"/>
    <x v="1"/>
    <s v="ZL009591"/>
    <n v="1171"/>
    <n v="35"/>
    <s v="APXOB2UU3223"/>
    <d v="2025-01-29T00:00:00"/>
    <n v="0.316"/>
    <n v="0.31359999999999999"/>
    <n v="100"/>
    <n v="100"/>
    <n v="100"/>
    <n v="100"/>
    <n v="76.599999999999042"/>
    <s v=""/>
    <n v="1034"/>
    <n v="100"/>
    <m/>
    <m/>
    <m/>
    <m/>
    <m/>
    <m/>
    <n v="0.26550000000000001"/>
    <n v="0.29149999999999998"/>
    <n v="0.3054"/>
    <n v="0.32119999999999999"/>
    <n v="0.32919999999999999"/>
    <n v="0.33550000000000002"/>
    <n v="0.3347"/>
    <n v="0.33789999999999998"/>
    <n v="0.3357"/>
    <n v="0.33879999999999999"/>
    <n v="0.34100000000000003"/>
    <n v="0.34089999999999998"/>
    <n v="0.3377"/>
    <n v="0.3362"/>
    <n v="0.34129999999999999"/>
    <n v="0.33879999999999999"/>
    <n v="0.33800000000000002"/>
    <n v="0.33960000000000001"/>
    <n v="0.33829999999999999"/>
    <n v="0.34160000000000001"/>
    <n v="0.34129999999999999"/>
    <n v="0.34350000000000003"/>
    <n v="0.34050000000000002"/>
    <n v="0.3387"/>
    <n v="0.33810000000000001"/>
    <n v="0.3382"/>
    <n v="0.33400000000000002"/>
    <n v="0.33379999999999999"/>
    <n v="0.33589999999999998"/>
    <n v="0.33950000000000002"/>
    <n v="0.3392"/>
    <n v="0.33910000000000001"/>
    <n v="0.33839999999999998"/>
    <n v="0.33789999999999998"/>
    <n v="0.33710000000000001"/>
    <n v="0.34179999999999999"/>
    <n v="0.33739999999999998"/>
    <n v="0.3372"/>
    <n v="0.33539999999999998"/>
    <n v="0.33489999999999998"/>
    <n v="0.3347"/>
    <n v="0.33450000000000002"/>
    <n v="0.33760000000000001"/>
    <n v="0.33810000000000001"/>
    <n v="0.3417"/>
    <n v="0.34239999999999998"/>
    <n v="0.34250000000000003"/>
    <n v="0.34720000000000001"/>
    <n v="0.34820000000000001"/>
    <n v="0.34789999999999999"/>
    <n v="0.35070000000000001"/>
    <n v="0.3483"/>
    <n v="0.34739999999999999"/>
    <n v="0.34379999999999999"/>
    <n v="0.34210000000000002"/>
    <n v="0.34139999999999998"/>
    <n v="0.33560000000000001"/>
    <n v="0.3342"/>
    <n v="0.33119999999999999"/>
    <n v="0.32890000000000003"/>
    <n v="0.3241"/>
    <n v="0.32329999999999998"/>
    <n v="0.3206"/>
    <n v="0.32029999999999997"/>
    <n v="0.32090000000000002"/>
    <n v="0.3201"/>
    <n v="0.31859999999999999"/>
    <n v="0.32069999999999999"/>
    <n v="0.31979999999999997"/>
    <n v="0.31919999999999998"/>
    <n v="0.31859999999999999"/>
    <n v="0.31990000000000002"/>
    <n v="0.3196"/>
    <n v="0.32090000000000002"/>
    <n v="0.31919999999999998"/>
    <n v="0.31909999999999999"/>
    <n v="0.31900000000000001"/>
    <n v="0.32390000000000002"/>
    <n v="0.32379999999999998"/>
    <n v="0.32379999999999998"/>
    <n v="0.3246"/>
    <n v="0.32300000000000001"/>
    <n v="0.32690000000000002"/>
    <n v="0.32729999999999998"/>
    <n v="0.33050000000000002"/>
    <n v="0.33079999999999998"/>
    <n v="0.33040000000000003"/>
    <n v="0.32990000000000003"/>
    <n v="0.3296"/>
    <n v="0.32940000000000003"/>
    <n v="0.32919999999999999"/>
    <n v="0.3291"/>
    <n v="0.3301"/>
    <n v="0.32990000000000003"/>
    <n v="0.33"/>
    <n v="0.3301"/>
    <n v="0.33019999999999999"/>
    <n v="0.33040000000000003"/>
    <n v="0.3306"/>
    <n v="0.33129999999999998"/>
    <n v="0.32740000000000002"/>
    <n v="0.32800000000000001"/>
    <n v="0.32790000000000002"/>
    <n v="0.3266"/>
    <n v="0.32990000000000003"/>
    <n v="0.3306"/>
    <n v="0.32929999999999998"/>
    <n v="0.32819999999999999"/>
    <n v="0.32069999999999999"/>
    <n v="0.31950000000000001"/>
    <n v="0.31459999999999999"/>
    <n v="0.313"/>
    <n v="0.31159999999999999"/>
    <n v="0.30649999999999999"/>
    <n v="0.3044"/>
    <n v="0.30349999999999999"/>
    <n v="0.30270000000000002"/>
    <n v="0.30220000000000002"/>
    <n v="0.30230000000000001"/>
    <n v="0.30180000000000001"/>
    <n v="0.3014"/>
    <n v="0.30109999999999998"/>
    <n v="0.3009"/>
    <n v="0.30059999999999998"/>
    <n v="0.2984"/>
    <n v="0.29599999999999999"/>
    <n v="0.29389999999999999"/>
    <n v="0.29089999999999999"/>
    <n v="0.2923"/>
    <n v="0.29089999999999999"/>
    <n v="0.29020000000000001"/>
    <n v="0.28960000000000002"/>
    <n v="0.28899999999999998"/>
    <n v="0.28860000000000002"/>
    <n v="0.28820000000000001"/>
    <n v="0.28789999999999999"/>
    <n v="0.29049999999999998"/>
    <n v="0.29020000000000001"/>
    <n v="0.28999999999999998"/>
    <n v="0.28989999999999999"/>
    <n v="0.29320000000000002"/>
    <n v="0.29289999999999999"/>
    <n v="0.29220000000000002"/>
    <n v="0.29220000000000002"/>
    <n v="0.2923"/>
    <n v="0.29210000000000003"/>
    <n v="0.29609999999999997"/>
    <n v="0.29649999999999999"/>
    <n v="0.2989"/>
    <n v="0.30009999999999998"/>
    <n v="0.3009"/>
    <n v="0.30790000000000001"/>
    <n v="0.3085"/>
    <n v="0.30919999999999997"/>
    <n v="0.31090000000000001"/>
    <n v="0.31069999999999998"/>
    <n v="0.31059999999999999"/>
    <n v="0.31"/>
    <n v="0.31"/>
    <n v="0.30969999999999998"/>
    <n v="0.30659999999999998"/>
    <n v="0.30669999999999997"/>
    <n v="0.30669999999999997"/>
    <n v="0.30669999999999997"/>
    <n v="0.30499999999999999"/>
    <n v="0.30509999999999998"/>
    <n v="0.30509999999999998"/>
    <n v="0.30509999999999998"/>
    <n v="0.3049"/>
    <n v="0.30449999999999999"/>
    <n v="0.30399999999999999"/>
    <n v="0.30309999999999998"/>
    <n v="0.30209999999999998"/>
    <n v="0.30130000000000001"/>
    <n v="0.30020000000000002"/>
    <n v="0.29559999999999997"/>
    <n v="0.29010000000000002"/>
    <n v="0.28860000000000002"/>
    <n v="0.28720000000000001"/>
    <n v="0.28399999999999997"/>
    <n v="0.28320000000000001"/>
    <n v="0.28239999999999998"/>
    <n v="0.2833"/>
    <n v="0.28249999999999997"/>
    <n v="0.28199999999999997"/>
    <n v="0.27879999999999999"/>
    <n v="0.27789999999999998"/>
    <n v="0.2772"/>
    <n v="0.2767"/>
    <n v="0.2762"/>
    <n v="0.27579999999999999"/>
    <n v="0.27539999999999998"/>
    <n v="0.27539999999999998"/>
    <n v="0.27639999999999998"/>
    <n v="0.28260000000000002"/>
    <n v="0.2823"/>
    <n v="0.27989999999999998"/>
    <n v="0.27950000000000003"/>
    <n v="0.27900000000000003"/>
    <n v="0.27879999999999999"/>
    <n v="0.27910000000000001"/>
    <n v="0.28100000000000003"/>
    <n v="0.28060000000000002"/>
    <n v="0.28110000000000002"/>
    <n v="0.28449999999999998"/>
    <n v="0.28460000000000002"/>
    <n v="0.2853"/>
    <n v="0.2893"/>
    <n v="0.2893"/>
    <n v="0.28939999999999999"/>
    <n v="0.28970000000000001"/>
    <n v="0.28999999999999998"/>
    <n v="0.2898"/>
    <n v="0.28970000000000001"/>
    <n v="0.28960000000000002"/>
    <n v="0.2858"/>
    <n v="0.2858"/>
    <n v="0.2858"/>
    <n v="0.28610000000000002"/>
    <n v="0.29060000000000002"/>
    <n v="0.29480000000000001"/>
    <n v="0.29509999999999997"/>
    <n v="0.2903"/>
    <n v="0.28960000000000002"/>
    <n v="0.2888"/>
    <n v="0.28820000000000001"/>
    <n v="0.2878"/>
    <n v="0.28739999999999999"/>
    <n v="0.28699999999999998"/>
    <n v="0.28649999999999998"/>
    <n v="0.28599999999999998"/>
    <n v="0.28560000000000002"/>
    <n v="0.28539999999999999"/>
    <n v="0.28549999999999998"/>
    <n v="0.28699999999999998"/>
    <n v="0.28499999999999998"/>
    <n v="0.28439999999999999"/>
    <n v="0.28399999999999997"/>
    <n v="0.28360000000000002"/>
    <n v="0.2833"/>
    <n v="0.2833"/>
    <n v="0.27950000000000003"/>
    <n v="0.27889999999999998"/>
    <n v="0.27839999999999998"/>
    <n v="0.27779999999999999"/>
    <n v="0.2772"/>
    <n v="0.2767"/>
    <n v="0.27629999999999999"/>
    <n v="0.27579999999999999"/>
    <n v="0.2732"/>
    <n v="0.27179999999999999"/>
    <n v="0.27050000000000002"/>
    <n v="0.26829999999999998"/>
    <n v="0.27510000000000001"/>
    <n v="0.27760000000000001"/>
    <n v="0.27639999999999998"/>
    <n v="0.27529999999999999"/>
    <n v="0.27429999999999999"/>
    <n v="0.27460000000000001"/>
    <n v="0.27329999999999999"/>
    <n v="0.27329999999999999"/>
    <n v="0.27350000000000002"/>
    <n v="0.27629999999999999"/>
    <n v="0.28070000000000001"/>
    <n v="0.28060000000000002"/>
    <n v="0.28310000000000002"/>
    <n v="0.28289999999999998"/>
    <n v="0.2828"/>
    <n v="0.2828"/>
    <n v="0.2828"/>
    <n v="0.2828"/>
    <n v="0.28320000000000001"/>
    <n v="0.28410000000000002"/>
    <n v="0.28399999999999997"/>
    <n v="0.28389999999999999"/>
    <n v="0.28389999999999999"/>
    <n v="0.28389999999999999"/>
    <n v="0.28360000000000002"/>
    <n v="0.28079999999999999"/>
    <n v="0.27979999999999999"/>
    <n v="0.2782"/>
    <n v="0.27660000000000001"/>
    <n v="0.27560000000000001"/>
    <n v="0.2752"/>
    <n v="0.27500000000000002"/>
    <n v="0.2752"/>
    <n v="0.27079999999999999"/>
    <n v="0.26989999999999997"/>
    <n v="0.26919999999999999"/>
    <n v="0.26869999999999999"/>
    <n v="0.26819999999999999"/>
    <n v="0.2636"/>
    <n v="0.26250000000000001"/>
    <n v="0.26169999999999999"/>
    <n v="0.26129999999999998"/>
    <n v="0.26029999999999998"/>
    <n v="0.2586"/>
    <n v="0.25790000000000002"/>
    <n v="0.2601"/>
    <n v="0.25940000000000002"/>
    <m/>
    <n v="0.30145231316725996"/>
    <n v="100"/>
    <n v="92.807424593967511"/>
    <n v="2.4000000000000132E-3"/>
    <n v="-0.21284498300576321"/>
    <n v="-0.27111666973141946"/>
    <n v="-0.13257276985148575"/>
    <x v="3"/>
    <x v="70"/>
  </r>
  <r>
    <x v="0"/>
    <n v="-9.4"/>
    <n v="-8.3000000000000007"/>
    <s v="P195/75R14"/>
    <x v="0"/>
    <s v="ZB007833"/>
    <n v="1031"/>
    <n v="35"/>
    <s v="APKAB3UU0720"/>
    <d v="2025-01-29T00:00:00"/>
    <n v="0.31840000000000002"/>
    <n v="0.31109999999999999"/>
    <n v="101"/>
    <s v=""/>
    <n v="98"/>
    <s v=""/>
    <n v="76.599999999999042"/>
    <s v=""/>
    <n v="173"/>
    <n v="99.5"/>
    <m/>
    <m/>
    <m/>
    <m/>
    <m/>
    <m/>
    <n v="0.2427"/>
    <n v="0.26989999999999997"/>
    <n v="0.29680000000000001"/>
    <n v="0.30680000000000002"/>
    <n v="0.31419999999999998"/>
    <n v="0.31900000000000001"/>
    <n v="0.3236"/>
    <n v="0.3241"/>
    <n v="0.33169999999999999"/>
    <n v="0.33550000000000002"/>
    <n v="0.33579999999999999"/>
    <n v="0.33460000000000001"/>
    <n v="0.33260000000000001"/>
    <n v="0.33460000000000001"/>
    <n v="0.33600000000000002"/>
    <n v="0.33539999999999998"/>
    <n v="0.33429999999999999"/>
    <n v="0.33439999999999998"/>
    <n v="0.33650000000000002"/>
    <n v="0.33040000000000003"/>
    <n v="0.3261"/>
    <n v="0.32479999999999998"/>
    <n v="0.32469999999999999"/>
    <n v="0.32419999999999999"/>
    <n v="0.32379999999999998"/>
    <n v="0.32650000000000001"/>
    <n v="0.32600000000000001"/>
    <n v="0.3266"/>
    <n v="0.32550000000000001"/>
    <n v="0.32400000000000001"/>
    <n v="0.32329999999999998"/>
    <n v="0.32390000000000002"/>
    <n v="0.32340000000000002"/>
    <n v="0.32140000000000002"/>
    <n v="0.3211"/>
    <n v="0.32079999999999997"/>
    <n v="0.31569999999999998"/>
    <n v="0.31490000000000001"/>
    <n v="0.31359999999999999"/>
    <n v="0.31330000000000002"/>
    <n v="0.313"/>
    <n v="0.31269999999999998"/>
    <n v="0.31369999999999998"/>
    <n v="0.315"/>
    <n v="0.31680000000000003"/>
    <n v="0.31979999999999997"/>
    <n v="0.32290000000000002"/>
    <n v="0.32319999999999999"/>
    <n v="0.32340000000000002"/>
    <n v="0.3241"/>
    <n v="0.3291"/>
    <n v="0.32969999999999999"/>
    <n v="0.32950000000000002"/>
    <n v="0.32950000000000002"/>
    <n v="0.32969999999999999"/>
    <n v="0.33289999999999997"/>
    <n v="0.33289999999999997"/>
    <n v="0.33289999999999997"/>
    <n v="0.33300000000000002"/>
    <n v="0.33310000000000001"/>
    <n v="0.3327"/>
    <n v="0.32829999999999998"/>
    <n v="0.32840000000000003"/>
    <n v="0.32850000000000001"/>
    <n v="0.32850000000000001"/>
    <n v="0.32829999999999998"/>
    <n v="0.32829999999999998"/>
    <n v="0.3251"/>
    <n v="0.32990000000000003"/>
    <n v="0.3296"/>
    <n v="0.32940000000000003"/>
    <n v="0.32919999999999999"/>
    <n v="0.32900000000000001"/>
    <n v="0.32869999999999999"/>
    <n v="0.32850000000000001"/>
    <n v="0.32819999999999999"/>
    <n v="0.32540000000000002"/>
    <n v="0.32200000000000001"/>
    <n v="0.32119999999999999"/>
    <n v="0.32050000000000001"/>
    <n v="0.31979999999999997"/>
    <n v="0.31900000000000001"/>
    <n v="0.31950000000000001"/>
    <n v="0.31929999999999997"/>
    <n v="0.31769999999999998"/>
    <n v="0.31719999999999998"/>
    <n v="0.31669999999999998"/>
    <n v="0.31659999999999999"/>
    <n v="0.31640000000000001"/>
    <n v="0.31609999999999999"/>
    <n v="0.31580000000000003"/>
    <n v="0.31559999999999999"/>
    <n v="0.31530000000000002"/>
    <n v="0.31559999999999999"/>
    <n v="0.31519999999999998"/>
    <n v="0.31490000000000001"/>
    <n v="0.31469999999999998"/>
    <n v="0.315"/>
    <n v="0.31490000000000001"/>
    <n v="0.31469999999999998"/>
    <n v="0.31459999999999999"/>
    <n v="0.31540000000000001"/>
    <n v="0.31509999999999999"/>
    <n v="0.31219999999999998"/>
    <n v="0.31519999999999998"/>
    <n v="0.31509999999999999"/>
    <n v="0.31430000000000002"/>
    <n v="0.31140000000000001"/>
    <n v="0.31069999999999998"/>
    <n v="0.3105"/>
    <n v="0.30909999999999999"/>
    <n v="0.30809999999999998"/>
    <n v="0.30719999999999997"/>
    <n v="0.30599999999999999"/>
    <n v="0.30809999999999998"/>
    <n v="0.30719999999999997"/>
    <n v="0.30630000000000002"/>
    <n v="0.30609999999999998"/>
    <n v="0.31130000000000002"/>
    <n v="0.31169999999999998"/>
    <n v="0.312"/>
    <n v="0.31230000000000002"/>
    <n v="0.3145"/>
    <n v="0.32390000000000002"/>
    <n v="0.32279999999999998"/>
    <n v="0.32129999999999997"/>
    <n v="0.31979999999999997"/>
    <n v="0.317"/>
    <n v="0.31929999999999997"/>
    <n v="0.31909999999999999"/>
    <n v="0.31830000000000003"/>
    <n v="0.31630000000000003"/>
    <n v="0.31519999999999998"/>
    <n v="0.31440000000000001"/>
    <n v="0.31169999999999998"/>
    <n v="0.31069999999999998"/>
    <n v="0.3095"/>
    <n v="0.30630000000000002"/>
    <n v="0.30230000000000001"/>
    <n v="0.30209999999999998"/>
    <n v="0.30430000000000001"/>
    <n v="0.30359999999999998"/>
    <n v="0.30259999999999998"/>
    <n v="0.30299999999999999"/>
    <n v="0.30690000000000001"/>
    <n v="0.30740000000000001"/>
    <n v="0.30809999999999998"/>
    <n v="0.31330000000000002"/>
    <n v="0.32090000000000002"/>
    <n v="0.32400000000000001"/>
    <n v="0.32379999999999998"/>
    <n v="0.3236"/>
    <n v="0.32369999999999999"/>
    <n v="0.3236"/>
    <n v="0.32319999999999999"/>
    <n v="0.32169999999999999"/>
    <n v="0.32069999999999999"/>
    <n v="0.31469999999999998"/>
    <n v="0.316"/>
    <n v="0.31159999999999999"/>
    <n v="0.31119999999999998"/>
    <n v="0.31059999999999999"/>
    <n v="0.30969999999999998"/>
    <n v="0.30819999999999997"/>
    <n v="0.30030000000000001"/>
    <n v="0.29799999999999999"/>
    <n v="0.29609999999999997"/>
    <n v="0.29530000000000001"/>
    <n v="0.2954"/>
    <n v="0.29580000000000001"/>
    <n v="0.2944"/>
    <n v="0.29409999999999997"/>
    <n v="0.2989"/>
    <n v="0.2984"/>
    <n v="0.30170000000000002"/>
    <n v="0.3014"/>
    <n v="0.31109999999999999"/>
    <n v="0.31"/>
    <n v="0.30740000000000001"/>
    <n v="0.30709999999999998"/>
    <n v="0.30919999999999997"/>
    <n v="0.309"/>
    <n v="0.30859999999999999"/>
    <n v="0.30940000000000001"/>
    <n v="0.31059999999999999"/>
    <n v="0.31040000000000001"/>
    <n v="0.31009999999999999"/>
    <n v="0.31509999999999999"/>
    <n v="0.31519999999999998"/>
    <n v="0.31509999999999999"/>
    <n v="0.31509999999999999"/>
    <n v="0.3155"/>
    <n v="0.31469999999999998"/>
    <n v="0.31490000000000001"/>
    <n v="0.3165"/>
    <n v="0.31690000000000002"/>
    <n v="0.31609999999999999"/>
    <n v="0.31469999999999998"/>
    <n v="0.31319999999999998"/>
    <n v="0.31130000000000002"/>
    <n v="0.30599999999999999"/>
    <n v="0.30459999999999998"/>
    <n v="0.30520000000000003"/>
    <n v="0.30349999999999999"/>
    <n v="0.30199999999999999"/>
    <n v="0.30049999999999999"/>
    <n v="0.29909999999999998"/>
    <n v="0.29709999999999998"/>
    <n v="0.29749999999999999"/>
    <n v="0.29599999999999999"/>
    <n v="0.29260000000000003"/>
    <n v="0.29149999999999998"/>
    <n v="0.2903"/>
    <n v="0.28810000000000002"/>
    <n v="0.28720000000000001"/>
    <n v="0.2863"/>
    <n v="0.28539999999999999"/>
    <n v="0.2843"/>
    <n v="0.2833"/>
    <n v="0.28239999999999998"/>
    <n v="0.28160000000000002"/>
    <n v="0.28079999999999999"/>
    <n v="0.27689999999999998"/>
    <n v="0.27579999999999999"/>
    <n v="0.27110000000000001"/>
    <n v="0.2707"/>
    <n v="0.27079999999999999"/>
    <n v="0.2717"/>
    <n v="0.27460000000000001"/>
    <n v="0.27389999999999998"/>
    <n v="0.2757"/>
    <n v="0.27479999999999999"/>
    <n v="0.27400000000000002"/>
    <n v="0.27310000000000001"/>
    <n v="0.2722"/>
    <n v="0.27150000000000002"/>
    <n v="0.27939999999999998"/>
    <n v="0.27879999999999999"/>
    <n v="0.28270000000000001"/>
    <n v="0.28210000000000002"/>
    <n v="0.28149999999999997"/>
    <n v="0.28089999999999998"/>
    <n v="0.2787"/>
    <n v="0.27829999999999999"/>
    <n v="0.27889999999999998"/>
    <n v="0.27829999999999999"/>
    <n v="0.27760000000000001"/>
    <n v="0.2752"/>
    <n v="0.27429999999999999"/>
    <n v="0.27339999999999998"/>
    <n v="0.2727"/>
    <n v="0.27189999999999998"/>
    <n v="0.2712"/>
    <n v="0.27029999999999998"/>
    <n v="0.26939999999999997"/>
    <n v="0.26850000000000002"/>
    <n v="0.2671"/>
    <n v="0.26600000000000001"/>
    <n v="0.26400000000000001"/>
    <n v="0.2641"/>
    <n v="0.27279999999999999"/>
    <n v="0.27189999999999998"/>
    <n v="0.27100000000000002"/>
    <n v="0.2702"/>
    <n v="0.26950000000000002"/>
    <n v="0.26879999999999998"/>
    <n v="0.2681"/>
    <n v="0.2676"/>
    <n v="0.2702"/>
    <n v="0.27010000000000001"/>
    <n v="0.26879999999999998"/>
    <n v="0.26750000000000002"/>
    <n v="0.26619999999999999"/>
    <n v="0.26490000000000002"/>
    <n v="0.26300000000000001"/>
    <n v="0.25490000000000002"/>
    <n v="0.25359999999999999"/>
    <n v="0.24979999999999999"/>
    <n v="0.2487"/>
    <n v="0.24440000000000001"/>
    <n v="0.2432"/>
    <n v="0.24199999999999999"/>
    <n v="0.23910000000000001"/>
    <n v="0.2382"/>
    <n v="0.2374"/>
    <n v="0.2366"/>
    <n v="0.23449999999999999"/>
    <n v="0.23350000000000001"/>
    <n v="0.2324"/>
    <n v="0.23119999999999999"/>
    <n v="0.2291"/>
    <n v="0.22789999999999999"/>
    <n v="0.22689999999999999"/>
    <n v="0.22600000000000001"/>
    <n v="0.22550000000000001"/>
    <n v="0.22520000000000001"/>
    <n v="0.22500000000000001"/>
    <n v="0.22750000000000001"/>
    <n v="0.22689999999999999"/>
    <n v="0.2263"/>
    <m/>
    <n v="0.2990469750889681"/>
    <n v="99.5"/>
    <n v="92.343387470997683"/>
    <n v="7.3000000000000287E-3"/>
    <n v="-0.41325624353480112"/>
    <n v="-0.29810100704172032"/>
    <n v="-0.10558843254118488"/>
    <x v="3"/>
    <x v="71"/>
  </r>
  <r>
    <x v="0"/>
    <n v="-9.4"/>
    <n v="-8.3000000000000007"/>
    <s v="225/45R17"/>
    <x v="6"/>
    <s v="01911233"/>
    <n v="1093"/>
    <n v="42"/>
    <s v="1N48A0A5X3424"/>
    <d v="2025-01-29T00:00:00"/>
    <n v="0.37240000000000001"/>
    <n v="0.36770000000000003"/>
    <n v="119"/>
    <s v=""/>
    <n v="116"/>
    <s v=""/>
    <n v="76.599999999999042"/>
    <s v=""/>
    <n v="62"/>
    <n v="117.5"/>
    <m/>
    <m/>
    <m/>
    <m/>
    <m/>
    <m/>
    <n v="0.2016"/>
    <n v="0.23499999999999999"/>
    <n v="0.26869999999999999"/>
    <n v="0.27550000000000002"/>
    <n v="0.2863"/>
    <n v="0.29830000000000001"/>
    <n v="0.31519999999999998"/>
    <n v="0.32090000000000002"/>
    <n v="0.3271"/>
    <n v="0.33250000000000002"/>
    <n v="0.3372"/>
    <n v="0.34379999999999999"/>
    <n v="0.34410000000000002"/>
    <n v="0.3478"/>
    <n v="0.35039999999999999"/>
    <n v="0.35420000000000001"/>
    <n v="0.36149999999999999"/>
    <n v="0.3634"/>
    <n v="0.36770000000000003"/>
    <n v="0.3629"/>
    <n v="0.36609999999999998"/>
    <n v="0.36459999999999998"/>
    <n v="0.36430000000000001"/>
    <n v="0.36320000000000002"/>
    <n v="0.36430000000000001"/>
    <n v="0.36180000000000001"/>
    <n v="0.36149999999999999"/>
    <n v="0.36120000000000002"/>
    <n v="0.36499999999999999"/>
    <n v="0.36449999999999999"/>
    <n v="0.36570000000000003"/>
    <n v="0.3649"/>
    <n v="0.374"/>
    <n v="0.37269999999999998"/>
    <n v="0.37119999999999997"/>
    <n v="0.37219999999999998"/>
    <n v="0.37740000000000001"/>
    <n v="0.37759999999999999"/>
    <n v="0.37669999999999998"/>
    <n v="0.3841"/>
    <n v="0.38390000000000002"/>
    <n v="0.37890000000000001"/>
    <n v="0.3785"/>
    <n v="0.37809999999999999"/>
    <n v="0.37859999999999999"/>
    <n v="0.38150000000000001"/>
    <n v="0.38090000000000002"/>
    <n v="0.38369999999999999"/>
    <n v="0.38800000000000001"/>
    <n v="0.38779999999999998"/>
    <n v="0.3846"/>
    <n v="0.3861"/>
    <n v="0.38629999999999998"/>
    <n v="0.3881"/>
    <n v="0.38769999999999999"/>
    <n v="0.38569999999999999"/>
    <n v="0.3826"/>
    <n v="0.38379999999999997"/>
    <n v="0.3856"/>
    <n v="0.3871"/>
    <n v="0.3866"/>
    <n v="0.38500000000000001"/>
    <n v="0.37919999999999998"/>
    <n v="0.37630000000000002"/>
    <n v="0.37530000000000002"/>
    <n v="0.37459999999999999"/>
    <n v="0.37409999999999999"/>
    <n v="0.37369999999999998"/>
    <n v="0.37380000000000002"/>
    <n v="0.3735"/>
    <n v="0.37619999999999998"/>
    <n v="0.37469999999999998"/>
    <n v="0.37440000000000001"/>
    <n v="0.37409999999999999"/>
    <n v="0.37359999999999999"/>
    <n v="0.37080000000000002"/>
    <n v="0.36980000000000002"/>
    <n v="0.37259999999999999"/>
    <n v="0.37409999999999999"/>
    <n v="0.37330000000000002"/>
    <n v="0.371"/>
    <n v="0.37109999999999999"/>
    <n v="0.37109999999999999"/>
    <n v="0.37230000000000002"/>
    <n v="0.37369999999999998"/>
    <n v="0.37380000000000002"/>
    <n v="0.37380000000000002"/>
    <n v="0.37369999999999998"/>
    <n v="0.37369999999999998"/>
    <n v="0.37359999999999999"/>
    <n v="0.37340000000000001"/>
    <n v="0.37380000000000002"/>
    <n v="0.37409999999999999"/>
    <n v="0.37440000000000001"/>
    <n v="0.372"/>
    <n v="0.3725"/>
    <n v="0.37319999999999998"/>
    <n v="0.37369999999999998"/>
    <n v="0.375"/>
    <n v="0.376"/>
    <n v="0.377"/>
    <n v="0.37919999999999998"/>
    <n v="0.379"/>
    <n v="0.37859999999999999"/>
    <n v="0.37830000000000003"/>
    <n v="0.3836"/>
    <n v="0.38019999999999998"/>
    <n v="0.37959999999999999"/>
    <n v="0.37669999999999998"/>
    <n v="0.37630000000000002"/>
    <n v="0.37630000000000002"/>
    <n v="0.37240000000000001"/>
    <n v="0.37159999999999999"/>
    <n v="0.37430000000000002"/>
    <n v="0.37090000000000001"/>
    <n v="0.36809999999999998"/>
    <n v="0.36759999999999998"/>
    <n v="0.36699999999999999"/>
    <n v="0.36780000000000002"/>
    <n v="0.36720000000000003"/>
    <n v="0.37059999999999998"/>
    <n v="0.37009999999999998"/>
    <n v="0.36969999999999997"/>
    <n v="0.36840000000000001"/>
    <n v="0.3664"/>
    <n v="0.36659999999999998"/>
    <n v="0.36059999999999998"/>
    <n v="0.36009999999999998"/>
    <n v="0.35980000000000001"/>
    <n v="0.36280000000000001"/>
    <n v="0.36280000000000001"/>
    <n v="0.3619"/>
    <n v="0.3619"/>
    <n v="0.3619"/>
    <n v="0.36220000000000002"/>
    <n v="0.36280000000000001"/>
    <n v="0.36580000000000001"/>
    <n v="0.37040000000000001"/>
    <n v="0.3745"/>
    <n v="0.37009999999999998"/>
    <n v="0.36990000000000001"/>
    <n v="0.36959999999999998"/>
    <n v="0.36940000000000001"/>
    <n v="0.37"/>
    <n v="0.3674"/>
    <n v="0.36709999999999998"/>
    <n v="0.3644"/>
    <n v="0.36409999999999998"/>
    <n v="0.36099999999999999"/>
    <n v="0.36030000000000001"/>
    <n v="0.35930000000000001"/>
    <n v="0.3543"/>
    <n v="0.35410000000000003"/>
    <n v="0.35339999999999999"/>
    <n v="0.35289999999999999"/>
    <n v="0.35249999999999998"/>
    <n v="0.35239999999999999"/>
    <n v="0.35320000000000001"/>
    <n v="0.3503"/>
    <n v="0.34989999999999999"/>
    <n v="0.34939999999999999"/>
    <n v="0.34889999999999999"/>
    <n v="0.3488"/>
    <n v="0.3483"/>
    <n v="0.3528"/>
    <n v="0.35270000000000001"/>
    <n v="0.35270000000000001"/>
    <n v="0.3569"/>
    <n v="0.35720000000000002"/>
    <n v="0.3579"/>
    <n v="0.36630000000000001"/>
    <n v="0.3659"/>
    <n v="0.36520000000000002"/>
    <n v="0.36230000000000001"/>
    <n v="0.36299999999999999"/>
    <n v="0.35749999999999998"/>
    <n v="0.35709999999999997"/>
    <n v="0.35680000000000001"/>
    <n v="0.35639999999999999"/>
    <n v="0.35599999999999998"/>
    <n v="0.35560000000000003"/>
    <n v="0.35510000000000003"/>
    <n v="0.35470000000000002"/>
    <n v="0.35460000000000003"/>
    <n v="0.35410000000000003"/>
    <n v="0.35139999999999999"/>
    <n v="0.35110000000000002"/>
    <n v="0.35110000000000002"/>
    <n v="0.34770000000000001"/>
    <n v="0.3473"/>
    <n v="0.34689999999999999"/>
    <n v="0.34660000000000002"/>
    <n v="0.34620000000000001"/>
    <n v="0.3458"/>
    <n v="0.34539999999999998"/>
    <n v="0.34520000000000001"/>
    <n v="0.34470000000000001"/>
    <n v="0.34350000000000003"/>
    <n v="0.3422"/>
    <n v="0.34129999999999999"/>
    <n v="0.34050000000000002"/>
    <n v="0.33979999999999999"/>
    <n v="0.33950000000000002"/>
    <n v="0.3397"/>
    <n v="0.33610000000000001"/>
    <n v="0.33460000000000001"/>
    <n v="0.33360000000000001"/>
    <n v="0.33679999999999999"/>
    <n v="0.3367"/>
    <n v="0.34150000000000003"/>
    <n v="0.34200000000000003"/>
    <n v="0.34300000000000003"/>
    <n v="0.34549999999999997"/>
    <n v="0.34589999999999999"/>
    <n v="0.34739999999999999"/>
    <n v="0.3483"/>
    <n v="0.34810000000000002"/>
    <n v="0.34610000000000002"/>
    <n v="0.34510000000000002"/>
    <n v="0.34460000000000002"/>
    <n v="0.34320000000000001"/>
    <n v="0.34710000000000002"/>
    <n v="0.34589999999999999"/>
    <n v="0.34449999999999997"/>
    <n v="0.3427"/>
    <n v="0.34160000000000001"/>
    <n v="0.34060000000000001"/>
    <n v="0.34300000000000003"/>
    <n v="0.3422"/>
    <n v="0.34139999999999998"/>
    <n v="0.33529999999999999"/>
    <n v="0.33360000000000001"/>
    <n v="0.33189999999999997"/>
    <n v="0.3347"/>
    <n v="0.33360000000000001"/>
    <n v="0.33250000000000002"/>
    <n v="0.33150000000000002"/>
    <n v="0.33040000000000003"/>
    <n v="0.32929999999999998"/>
    <n v="0.32490000000000002"/>
    <n v="0.32279999999999998"/>
    <n v="0.32140000000000002"/>
    <n v="0.32019999999999998"/>
    <n v="0.31900000000000001"/>
    <n v="0.318"/>
    <n v="0.32250000000000001"/>
    <n v="0.3216"/>
    <n v="0.32090000000000002"/>
    <n v="0.318"/>
    <n v="0.31740000000000002"/>
    <n v="0.31730000000000003"/>
    <n v="0.3165"/>
    <n v="0.31540000000000001"/>
    <n v="0.311"/>
    <n v="0.31030000000000002"/>
    <n v="0.31090000000000001"/>
    <n v="0.31730000000000003"/>
    <n v="0.31759999999999999"/>
    <n v="0.31769999999999998"/>
    <n v="0.32329999999999998"/>
    <n v="0.3246"/>
    <n v="0.32440000000000002"/>
    <n v="0.32419999999999999"/>
    <n v="0.32400000000000001"/>
    <n v="0.32379999999999998"/>
    <n v="0.32350000000000001"/>
    <n v="0.3231"/>
    <n v="0.32269999999999999"/>
    <n v="0.32240000000000002"/>
    <n v="0.3221"/>
    <n v="0.32169999999999999"/>
    <n v="0.32600000000000001"/>
    <n v="0.3271"/>
    <n v="0.33660000000000001"/>
    <n v="0.33660000000000001"/>
    <n v="0.33660000000000001"/>
    <n v="0.33460000000000001"/>
    <n v="0.34139999999999998"/>
    <n v="0.34129999999999999"/>
    <n v="0.34110000000000001"/>
    <n v="0.34079999999999999"/>
    <n v="0.34039999999999998"/>
    <n v="0.33989999999999998"/>
    <n v="0.34100000000000003"/>
    <n v="0.34079999999999999"/>
    <n v="0.34439999999999998"/>
    <n v="0.34389999999999998"/>
    <n v="0.34279999999999999"/>
    <n v="0.34229999999999999"/>
    <n v="0.34060000000000001"/>
    <n v="0.33960000000000001"/>
    <n v="0.33879999999999999"/>
    <n v="0.33800000000000002"/>
    <n v="0.33410000000000001"/>
    <n v="0.33550000000000002"/>
    <n v="0.33450000000000002"/>
    <n v="0.3301"/>
    <n v="0.3286"/>
    <n v="0.32750000000000001"/>
    <n v="0.32429999999999998"/>
    <m/>
    <n v="0.35499537366548062"/>
    <n v="117.5"/>
    <n v="109.04872389791183"/>
    <n v="4.699999999999982E-3"/>
    <n v="-0.26232126496231722"/>
    <n v="-0.21712944434228595"/>
    <n v="-0.18655999524061925"/>
    <x v="3"/>
    <x v="72"/>
  </r>
  <r>
    <x v="0"/>
    <n v="-4.4000000000000004"/>
    <n v="-3.9"/>
    <s v="P195/75R14"/>
    <x v="0"/>
    <s v="ZB007833"/>
    <n v="1031"/>
    <n v="35"/>
    <s v="APKAB3UU0720"/>
    <d v="2025-01-31T00:00:00"/>
    <n v="0.32340000000000002"/>
    <n v="0.31840000000000002"/>
    <n v="97"/>
    <s v=""/>
    <n v="97"/>
    <s v=""/>
    <n v="74.300000000001162"/>
    <s v=""/>
    <n v="184"/>
    <n v="97"/>
    <m/>
    <m/>
    <m/>
    <m/>
    <m/>
    <m/>
    <n v="0.22070000000000001"/>
    <n v="0.2571"/>
    <n v="0.28189999999999998"/>
    <n v="0.28889999999999999"/>
    <n v="0.29220000000000002"/>
    <n v="0.2959"/>
    <n v="0.30349999999999999"/>
    <n v="0.29959999999999998"/>
    <n v="0.29909999999999998"/>
    <n v="0.29930000000000001"/>
    <n v="0.30099999999999999"/>
    <n v="0.30120000000000002"/>
    <n v="0.3034"/>
    <n v="0.307"/>
    <n v="0.307"/>
    <n v="0.30719999999999997"/>
    <n v="0.30680000000000002"/>
    <n v="0.30659999999999998"/>
    <n v="0.30680000000000002"/>
    <n v="0.30919999999999997"/>
    <n v="0.30869999999999997"/>
    <n v="0.30890000000000001"/>
    <n v="0.30959999999999999"/>
    <n v="0.309"/>
    <n v="0.30959999999999999"/>
    <n v="0.30969999999999998"/>
    <n v="0.3115"/>
    <n v="0.31190000000000001"/>
    <n v="0.3145"/>
    <n v="0.31569999999999998"/>
    <n v="0.31580000000000003"/>
    <n v="0.31559999999999999"/>
    <n v="0.3175"/>
    <n v="0.31669999999999998"/>
    <n v="0.3165"/>
    <n v="0.31630000000000003"/>
    <n v="0.31669999999999998"/>
    <n v="0.31879999999999997"/>
    <n v="0.31859999999999999"/>
    <n v="0.31840000000000002"/>
    <n v="0.32150000000000001"/>
    <n v="0.32169999999999999"/>
    <n v="0.32269999999999999"/>
    <n v="0.32140000000000002"/>
    <n v="0.3276"/>
    <n v="0.32779999999999998"/>
    <n v="0.33090000000000003"/>
    <n v="0.32879999999999998"/>
    <n v="0.3281"/>
    <n v="0.32769999999999999"/>
    <n v="0.32740000000000002"/>
    <n v="0.32679999999999998"/>
    <n v="0.32669999999999999"/>
    <n v="0.32869999999999999"/>
    <n v="0.33229999999999998"/>
    <n v="0.33160000000000001"/>
    <n v="0.33289999999999997"/>
    <n v="0.3327"/>
    <n v="0.33400000000000002"/>
    <n v="0.33379999999999999"/>
    <n v="0.33090000000000003"/>
    <n v="0.3306"/>
    <n v="0.33050000000000002"/>
    <n v="0.32590000000000002"/>
    <n v="0.32540000000000002"/>
    <n v="0.3231"/>
    <n v="0.32350000000000001"/>
    <n v="0.32450000000000001"/>
    <n v="0.32479999999999998"/>
    <n v="0.3241"/>
    <n v="0.32340000000000002"/>
    <n v="0.32269999999999999"/>
    <n v="0.3221"/>
    <n v="0.32550000000000001"/>
    <n v="0.32540000000000002"/>
    <n v="0.32129999999999997"/>
    <n v="0.3211"/>
    <n v="0.3231"/>
    <n v="0.32279999999999998"/>
    <n v="0.32450000000000001"/>
    <n v="0.32369999999999999"/>
    <n v="0.32119999999999999"/>
    <n v="0.3206"/>
    <n v="0.32100000000000001"/>
    <n v="0.3206"/>
    <n v="0.32700000000000001"/>
    <n v="0.32669999999999999"/>
    <n v="0.32650000000000001"/>
    <n v="0.3261"/>
    <n v="0.3256"/>
    <n v="0.3251"/>
    <n v="0.32500000000000001"/>
    <n v="0.3246"/>
    <n v="0.32440000000000002"/>
    <n v="0.3241"/>
    <n v="0.32279999999999998"/>
    <n v="0.32240000000000002"/>
    <n v="0.32200000000000001"/>
    <n v="0.3216"/>
    <n v="0.32129999999999997"/>
    <n v="0.32119999999999999"/>
    <n v="0.32079999999999997"/>
    <n v="0.32100000000000001"/>
    <n v="0.31990000000000002"/>
    <n v="0.32"/>
    <n v="0.31809999999999999"/>
    <n v="0.31879999999999997"/>
    <n v="0.31919999999999998"/>
    <n v="0.32179999999999997"/>
    <n v="0.3246"/>
    <n v="0.32250000000000001"/>
    <n v="0.32279999999999998"/>
    <n v="0.32219999999999999"/>
    <n v="0.32569999999999999"/>
    <n v="0.32219999999999999"/>
    <n v="0.32179999999999997"/>
    <n v="0.31990000000000002"/>
    <n v="0.32369999999999999"/>
    <n v="0.32290000000000002"/>
    <n v="0.32500000000000001"/>
    <n v="0.3221"/>
    <n v="0.31719999999999998"/>
    <n v="0.31759999999999999"/>
    <n v="0.31780000000000003"/>
    <n v="0.31340000000000001"/>
    <n v="0.31319999999999998"/>
    <n v="0.31530000000000002"/>
    <n v="0.315"/>
    <n v="0.32200000000000001"/>
    <n v="0.32400000000000001"/>
    <n v="0.32840000000000003"/>
    <n v="0.32800000000000001"/>
    <n v="0.32769999999999999"/>
    <n v="0.32540000000000002"/>
    <n v="0.32540000000000002"/>
    <n v="0.32269999999999999"/>
    <n v="0.31979999999999997"/>
    <n v="0.32350000000000001"/>
    <n v="0.32240000000000002"/>
    <n v="0.31890000000000002"/>
    <n v="0.31280000000000002"/>
    <n v="0.312"/>
    <n v="0.31130000000000002"/>
    <n v="0.30940000000000001"/>
    <n v="0.30869999999999997"/>
    <n v="0.3085"/>
    <n v="0.31219999999999998"/>
    <n v="0.3125"/>
    <n v="0.31359999999999999"/>
    <n v="0.31309999999999999"/>
    <n v="0.31719999999999998"/>
    <n v="0.3175"/>
    <n v="0.31569999999999998"/>
    <n v="0.31850000000000001"/>
    <n v="0.3236"/>
    <n v="0.32400000000000001"/>
    <n v="0.32319999999999999"/>
    <n v="0.32669999999999999"/>
    <n v="0.3276"/>
    <n v="0.32300000000000001"/>
    <n v="0.31609999999999999"/>
    <n v="0.31509999999999999"/>
    <n v="0.31790000000000002"/>
    <n v="0.31759999999999999"/>
    <n v="0.3216"/>
    <n v="0.32769999999999999"/>
    <n v="0.32729999999999998"/>
    <n v="0.3266"/>
    <n v="0.3261"/>
    <n v="0.33119999999999999"/>
    <n v="0.33110000000000001"/>
    <n v="0.33379999999999999"/>
    <n v="0.33129999999999998"/>
    <n v="0.3322"/>
    <n v="0.33729999999999999"/>
    <n v="0.3367"/>
    <n v="0.33579999999999999"/>
    <n v="0.3347"/>
    <n v="0.33360000000000001"/>
    <n v="0.33239999999999997"/>
    <n v="0.33110000000000001"/>
    <n v="0.32419999999999999"/>
    <n v="0.32090000000000002"/>
    <n v="0.31990000000000002"/>
    <n v="0.316"/>
    <n v="0.317"/>
    <n v="0.3165"/>
    <n v="0.31619999999999998"/>
    <n v="0.31879999999999997"/>
    <n v="0.31929999999999997"/>
    <n v="0.31879999999999997"/>
    <n v="0.31819999999999998"/>
    <n v="0.31990000000000002"/>
    <n v="0.31759999999999999"/>
    <n v="0.31169999999999998"/>
    <n v="0.31540000000000001"/>
    <n v="0.31509999999999999"/>
    <n v="0.3165"/>
    <n v="0.31609999999999999"/>
    <n v="0.31590000000000001"/>
    <n v="0.31580000000000003"/>
    <n v="0.31530000000000002"/>
    <n v="0.31390000000000001"/>
    <n v="0.31540000000000001"/>
    <n v="0.31530000000000002"/>
    <n v="0.32"/>
    <n v="0.31979999999999997"/>
    <n v="0.31929999999999997"/>
    <n v="0.3196"/>
    <n v="0.32369999999999999"/>
    <n v="0.3236"/>
    <n v="0.32379999999999998"/>
    <n v="0.32550000000000001"/>
    <n v="0.32529999999999998"/>
    <n v="0.3241"/>
    <n v="0.32290000000000002"/>
    <n v="0.32190000000000002"/>
    <n v="0.32040000000000002"/>
    <n v="0.31469999999999998"/>
    <n v="0.3135"/>
    <n v="0.311"/>
    <n v="0.30980000000000002"/>
    <n v="0.309"/>
    <n v="0.3075"/>
    <n v="0.30599999999999999"/>
    <n v="0.29930000000000001"/>
    <n v="0.29809999999999998"/>
    <n v="0.2969"/>
    <n v="0.29699999999999999"/>
    <n v="0.28999999999999998"/>
    <n v="0.28939999999999999"/>
    <n v="0.29039999999999999"/>
    <n v="0.28870000000000001"/>
    <n v="0.2888"/>
    <n v="0.28939999999999999"/>
    <n v="0.29110000000000003"/>
    <n v="0.29289999999999999"/>
    <n v="0.29320000000000002"/>
    <n v="0.29399999999999998"/>
    <n v="0.29609999999999997"/>
    <n v="0.2964"/>
    <n v="0.29809999999999998"/>
    <n v="0.31659999999999999"/>
    <n v="0.31950000000000001"/>
    <n v="0.31890000000000002"/>
    <n v="0.31819999999999998"/>
    <n v="0.31559999999999999"/>
    <n v="0.31419999999999998"/>
    <n v="0.31219999999999998"/>
    <n v="0.311"/>
    <n v="0.3095"/>
    <n v="0.30840000000000001"/>
    <n v="0.31319999999999998"/>
    <n v="0.31740000000000002"/>
    <n v="0.31659999999999999"/>
    <n v="0.31559999999999999"/>
    <n v="0.31469999999999998"/>
    <n v="0.31069999999999998"/>
    <n v="0.30669999999999997"/>
    <n v="0.30580000000000002"/>
    <n v="0.3039"/>
    <n v="0.30320000000000003"/>
    <n v="0.30249999999999999"/>
    <n v="0.30199999999999999"/>
    <n v="0.30280000000000001"/>
    <n v="0.29099999999999998"/>
    <n v="0.29680000000000001"/>
    <n v="0.29649999999999999"/>
    <n v="0.30099999999999999"/>
    <n v="0.30049999999999999"/>
    <n v="0.2999"/>
    <n v="0.30349999999999999"/>
    <n v="0.30909999999999999"/>
    <n v="0.30840000000000001"/>
    <n v="0.30759999999999998"/>
    <n v="0.307"/>
    <n v="0.30220000000000002"/>
    <n v="0.30130000000000001"/>
    <n v="0.309"/>
    <n v="0.30690000000000001"/>
    <n v="0.30299999999999999"/>
    <n v="0.3019"/>
    <n v="0.29920000000000002"/>
    <n v="0.29759999999999998"/>
    <n v="0.29699999999999999"/>
    <n v="0.30199999999999999"/>
    <n v="0.29849999999999999"/>
    <n v="0.2979"/>
    <n v="0.2974"/>
    <n v="0.29699999999999999"/>
    <n v="0.29649999999999999"/>
    <n v="0.29599999999999999"/>
    <n v="0.2913"/>
    <n v="0.29120000000000001"/>
    <n v="0.29070000000000001"/>
    <n v="0.29720000000000002"/>
    <n v="0.29849999999999999"/>
    <n v="0.2999"/>
    <n v="0.3019"/>
    <n v="0.30220000000000002"/>
    <m/>
    <n v="0.31609145907473335"/>
    <n v="97"/>
    <n v="93.719806763285035"/>
    <n v="5.0000000000000044E-3"/>
    <n v="-0.13483345647997633"/>
    <n v="-8.4986370863935776E-2"/>
    <n v="-4.6474813140217883E-2"/>
    <x v="4"/>
    <x v="73"/>
  </r>
  <r>
    <x v="0"/>
    <n v="-5"/>
    <n v="-3.9"/>
    <s v="P225/60R16"/>
    <x v="1"/>
    <s v="ZL010401"/>
    <n v="1171"/>
    <n v="35"/>
    <s v="APXOB2UU3223"/>
    <d v="2025-01-31T00:00:00"/>
    <n v="0.33639999999999998"/>
    <n v="0.33560000000000001"/>
    <n v="100"/>
    <n v="100"/>
    <n v="100"/>
    <n v="100"/>
    <n v="74.300000000001162"/>
    <s v=""/>
    <n v="400"/>
    <n v="100"/>
    <m/>
    <m/>
    <m/>
    <m/>
    <m/>
    <m/>
    <n v="0.20180000000000001"/>
    <n v="0.2462"/>
    <n v="0.27410000000000001"/>
    <n v="0.29320000000000002"/>
    <n v="0.31040000000000001"/>
    <n v="0.31109999999999999"/>
    <n v="0.30480000000000002"/>
    <n v="0.3085"/>
    <n v="0.30919999999999997"/>
    <n v="0.31269999999999998"/>
    <n v="0.31309999999999999"/>
    <n v="0.314"/>
    <n v="0.31690000000000002"/>
    <n v="0.317"/>
    <n v="0.31919999999999998"/>
    <n v="0.32200000000000001"/>
    <n v="0.32800000000000001"/>
    <n v="0.33079999999999998"/>
    <n v="0.33310000000000001"/>
    <n v="0.33310000000000001"/>
    <n v="0.33329999999999999"/>
    <n v="0.33929999999999999"/>
    <n v="0.33989999999999998"/>
    <n v="0.34089999999999998"/>
    <n v="0.33979999999999999"/>
    <n v="0.34200000000000003"/>
    <n v="0.34300000000000003"/>
    <n v="0.34660000000000002"/>
    <n v="0.35020000000000001"/>
    <n v="0.35"/>
    <n v="0.34870000000000001"/>
    <n v="0.34910000000000002"/>
    <n v="0.34770000000000001"/>
    <n v="0.34720000000000001"/>
    <n v="0.34739999999999999"/>
    <n v="0.34200000000000003"/>
    <n v="0.34139999999999998"/>
    <n v="0.3412"/>
    <n v="0.34089999999999998"/>
    <n v="0.3407"/>
    <n v="0.3407"/>
    <n v="0.34150000000000003"/>
    <n v="0.34079999999999999"/>
    <n v="0.34039999999999998"/>
    <n v="0.33879999999999999"/>
    <n v="0.33850000000000002"/>
    <n v="0.33539999999999998"/>
    <n v="0.33550000000000002"/>
    <n v="0.33589999999999998"/>
    <n v="0.33629999999999999"/>
    <n v="0.33660000000000001"/>
    <n v="0.33779999999999999"/>
    <n v="0.33810000000000001"/>
    <n v="0.33960000000000001"/>
    <n v="0.33979999999999999"/>
    <n v="0.33660000000000001"/>
    <n v="0.33700000000000002"/>
    <n v="0.33810000000000001"/>
    <n v="0.33829999999999999"/>
    <n v="0.33860000000000001"/>
    <n v="0.3407"/>
    <n v="0.3412"/>
    <n v="0.34150000000000003"/>
    <n v="0.34189999999999998"/>
    <n v="0.34420000000000001"/>
    <n v="0.34300000000000003"/>
    <n v="0.34789999999999999"/>
    <n v="0.3468"/>
    <n v="0.34610000000000002"/>
    <n v="0.34549999999999997"/>
    <n v="0.34660000000000002"/>
    <n v="0.3453"/>
    <n v="0.3473"/>
    <n v="0.34689999999999999"/>
    <n v="0.3463"/>
    <n v="0.34360000000000002"/>
    <n v="0.34300000000000003"/>
    <n v="0.34210000000000002"/>
    <n v="0.34110000000000001"/>
    <n v="0.33960000000000001"/>
    <n v="0.34100000000000003"/>
    <n v="0.34060000000000001"/>
    <n v="0.34200000000000003"/>
    <n v="0.34100000000000003"/>
    <n v="0.3422"/>
    <n v="0.34079999999999999"/>
    <n v="0.34089999999999998"/>
    <n v="0.34100000000000003"/>
    <n v="0.3412"/>
    <n v="0.34250000000000003"/>
    <n v="0.34139999999999998"/>
    <n v="0.34150000000000003"/>
    <n v="0.34189999999999998"/>
    <n v="0.34089999999999998"/>
    <n v="0.34060000000000001"/>
    <n v="0.33889999999999998"/>
    <n v="0.34060000000000001"/>
    <n v="0.34129999999999999"/>
    <n v="0.34029999999999999"/>
    <n v="0.3392"/>
    <n v="0.34060000000000001"/>
    <n v="0.3367"/>
    <n v="0.33539999999999998"/>
    <n v="0.33410000000000001"/>
    <n v="0.33160000000000001"/>
    <n v="0.33069999999999999"/>
    <n v="0.3367"/>
    <n v="0.3362"/>
    <n v="0.33589999999999998"/>
    <n v="0.33560000000000001"/>
    <n v="0.33579999999999999"/>
    <n v="0.3352"/>
    <n v="0.33229999999999998"/>
    <n v="0.33150000000000002"/>
    <n v="0.33139999999999997"/>
    <n v="0.33090000000000003"/>
    <n v="0.32990000000000003"/>
    <n v="0.3301"/>
    <n v="0.33289999999999997"/>
    <n v="0.33400000000000002"/>
    <n v="0.33429999999999999"/>
    <n v="0.33529999999999999"/>
    <n v="0.33739999999999998"/>
    <n v="0.33810000000000001"/>
    <n v="0.33789999999999998"/>
    <n v="0.33710000000000001"/>
    <n v="0.33650000000000002"/>
    <n v="0.33610000000000001"/>
    <n v="0.33760000000000001"/>
    <n v="0.33839999999999998"/>
    <n v="0.3427"/>
    <n v="0.34250000000000003"/>
    <n v="0.3377"/>
    <n v="0.33339999999999997"/>
    <n v="0.33279999999999998"/>
    <n v="0.33210000000000001"/>
    <n v="0.33129999999999998"/>
    <n v="0.3301"/>
    <n v="0.32900000000000001"/>
    <n v="0.32850000000000001"/>
    <n v="0.32800000000000001"/>
    <n v="0.3276"/>
    <n v="0.32719999999999999"/>
    <n v="0.32729999999999998"/>
    <n v="0.32779999999999998"/>
    <n v="0.33310000000000001"/>
    <n v="0.33500000000000002"/>
    <n v="0.33500000000000002"/>
    <n v="0.33510000000000001"/>
    <n v="0.3347"/>
    <n v="0.33779999999999999"/>
    <n v="0.3382"/>
    <n v="0.33900000000000002"/>
    <n v="0.3397"/>
    <n v="0.3397"/>
    <n v="0.33989999999999998"/>
    <n v="0.3402"/>
    <n v="0.34079999999999999"/>
    <n v="0.34260000000000002"/>
    <n v="0.34179999999999999"/>
    <n v="0.34189999999999998"/>
    <n v="0.34300000000000003"/>
    <n v="0.34289999999999998"/>
    <n v="0.34289999999999998"/>
    <n v="0.34189999999999998"/>
    <n v="0.34189999999999998"/>
    <n v="0.3402"/>
    <n v="0.3407"/>
    <n v="0.34820000000000001"/>
    <n v="0.3483"/>
    <n v="0.34360000000000002"/>
    <n v="0.34229999999999999"/>
    <n v="0.34160000000000001"/>
    <n v="0.34129999999999999"/>
    <n v="0.33789999999999998"/>
    <n v="0.33650000000000002"/>
    <n v="0.3352"/>
    <n v="0.33410000000000001"/>
    <n v="0.33289999999999997"/>
    <n v="0.33350000000000002"/>
    <n v="0.33090000000000003"/>
    <n v="0.32829999999999998"/>
    <n v="0.32750000000000001"/>
    <n v="0.32650000000000001"/>
    <n v="0.32550000000000001"/>
    <n v="0.32350000000000001"/>
    <n v="0.32240000000000002"/>
    <n v="0.3211"/>
    <n v="0.31979999999999997"/>
    <n v="0.31879999999999997"/>
    <n v="0.31790000000000002"/>
    <n v="0.31459999999999999"/>
    <n v="0.31409999999999999"/>
    <n v="0.314"/>
    <n v="0.31419999999999998"/>
    <n v="0.31469999999999998"/>
    <n v="0.31719999999999998"/>
    <n v="0.317"/>
    <n v="0.31790000000000002"/>
    <n v="0.318"/>
    <n v="0.318"/>
    <n v="0.31769999999999998"/>
    <n v="0.31769999999999998"/>
    <n v="0.31769999999999998"/>
    <n v="0.31759999999999999"/>
    <n v="0.31850000000000001"/>
    <n v="0.31940000000000002"/>
    <n v="0.31919999999999998"/>
    <n v="0.31929999999999997"/>
    <n v="0.31940000000000002"/>
    <n v="0.31919999999999998"/>
    <n v="0.31929999999999997"/>
    <n v="0.31969999999999998"/>
    <n v="0.32350000000000001"/>
    <n v="0.32340000000000002"/>
    <n v="0.3236"/>
    <n v="0.32329999999999998"/>
    <n v="0.32319999999999999"/>
    <n v="0.32800000000000001"/>
    <n v="0.32819999999999999"/>
    <n v="0.3347"/>
    <n v="0.3342"/>
    <n v="0.3337"/>
    <n v="0.3332"/>
    <n v="0.3327"/>
    <n v="0.3322"/>
    <n v="0.33179999999999998"/>
    <n v="0.33129999999999998"/>
    <n v="0.3276"/>
    <n v="0.32700000000000001"/>
    <n v="0.32650000000000001"/>
    <n v="0.3261"/>
    <n v="0.32590000000000002"/>
    <n v="0.32779999999999998"/>
    <n v="0.32750000000000001"/>
    <n v="0.3246"/>
    <n v="0.32390000000000002"/>
    <n v="0.3221"/>
    <n v="0.32129999999999997"/>
    <n v="0.32079999999999997"/>
    <n v="0.3165"/>
    <n v="0.31580000000000003"/>
    <n v="0.31509999999999999"/>
    <n v="0.31430000000000002"/>
    <n v="0.31390000000000001"/>
    <n v="0.31319999999999998"/>
    <n v="0.3125"/>
    <n v="0.31180000000000002"/>
    <n v="0.31109999999999999"/>
    <n v="0.31069999999999998"/>
    <n v="0.31040000000000001"/>
    <n v="0.30990000000000001"/>
    <n v="0.3095"/>
    <n v="0.30930000000000002"/>
    <n v="0.30990000000000001"/>
    <n v="0.31019999999999998"/>
    <n v="0.309"/>
    <n v="0.30759999999999998"/>
    <n v="0.30640000000000001"/>
    <n v="0.308"/>
    <n v="0.30809999999999998"/>
    <n v="0.30609999999999998"/>
    <n v="0.30599999999999999"/>
    <n v="0.3"/>
    <n v="0.30009999999999998"/>
    <n v="0.30030000000000001"/>
    <n v="0.3034"/>
    <n v="0.307"/>
    <n v="0.30730000000000002"/>
    <n v="0.30420000000000003"/>
    <n v="0.30380000000000001"/>
    <n v="0.3034"/>
    <n v="0.3034"/>
    <n v="0.30420000000000003"/>
    <n v="0.30359999999999998"/>
    <n v="0.30320000000000003"/>
    <n v="0.30120000000000002"/>
    <n v="0.30080000000000001"/>
    <n v="0.30159999999999998"/>
    <n v="0.30149999999999999"/>
    <n v="0.29720000000000002"/>
    <n v="0.29670000000000002"/>
    <n v="0.30330000000000001"/>
    <n v="0.30220000000000002"/>
    <n v="0.30159999999999998"/>
    <n v="0.30080000000000001"/>
    <n v="0.2999"/>
    <n v="0.2984"/>
    <n v="0.29649999999999999"/>
    <n v="0.29320000000000002"/>
    <n v="0.29249999999999998"/>
    <n v="0.29199999999999998"/>
    <n v="0.29360000000000003"/>
    <n v="0.29320000000000002"/>
    <n v="0.29330000000000001"/>
    <n v="0.29330000000000001"/>
    <n v="0.2918"/>
    <n v="0.29110000000000003"/>
    <n v="0.29049999999999998"/>
    <n v="0.29420000000000002"/>
    <m/>
    <n v="0.32801067615658347"/>
    <n v="100"/>
    <n v="96.618357487922708"/>
    <n v="7.999999999999674E-4"/>
    <n v="-0.21902467858726174"/>
    <n v="-0.16285979296693309"/>
    <n v="3.1398608962779434E-2"/>
    <x v="4"/>
    <x v="74"/>
  </r>
  <r>
    <x v="0"/>
    <n v="-5"/>
    <n v="-3.9"/>
    <s v="P225/60R16"/>
    <x v="2"/>
    <s v="ZU010403"/>
    <n v="1171"/>
    <n v="35"/>
    <s v="APXOB2UU3324"/>
    <d v="2025-01-31T00:00:00"/>
    <n v="0.30130000000000001"/>
    <n v="0.30020000000000002"/>
    <n v="90"/>
    <n v="90"/>
    <n v="91"/>
    <n v="90"/>
    <n v="74.300000000001162"/>
    <s v=""/>
    <n v="453"/>
    <n v="90.25"/>
    <m/>
    <m/>
    <m/>
    <m/>
    <m/>
    <m/>
    <n v="0.2021"/>
    <n v="0.26419999999999999"/>
    <n v="0.28360000000000002"/>
    <n v="0.29270000000000002"/>
    <n v="0.3019"/>
    <n v="0.30520000000000003"/>
    <n v="0.30919999999999997"/>
    <n v="0.30649999999999999"/>
    <n v="0.30449999999999999"/>
    <n v="0.30930000000000002"/>
    <n v="0.30859999999999999"/>
    <n v="0.31090000000000001"/>
    <n v="0.30980000000000002"/>
    <n v="0.31159999999999999"/>
    <n v="0.31109999999999999"/>
    <n v="0.31230000000000002"/>
    <n v="0.31219999999999998"/>
    <n v="0.31240000000000001"/>
    <n v="0.31169999999999998"/>
    <n v="0.312"/>
    <n v="0.31019999999999998"/>
    <n v="0.31259999999999999"/>
    <n v="0.313"/>
    <n v="0.31180000000000002"/>
    <n v="0.31080000000000002"/>
    <n v="0.31040000000000001"/>
    <n v="0.31009999999999999"/>
    <n v="0.30969999999999998"/>
    <n v="0.30659999999999998"/>
    <n v="0.30599999999999999"/>
    <n v="0.30530000000000002"/>
    <n v="0.30559999999999998"/>
    <n v="0.30480000000000002"/>
    <n v="0.3054"/>
    <n v="0.3054"/>
    <n v="0.3054"/>
    <n v="0.31"/>
    <n v="0.31109999999999999"/>
    <n v="0.31280000000000002"/>
    <n v="0.311"/>
    <n v="0.31059999999999999"/>
    <n v="0.3105"/>
    <n v="0.3105"/>
    <n v="0.31059999999999999"/>
    <n v="0.311"/>
    <n v="0.31159999999999999"/>
    <n v="0.31209999999999999"/>
    <n v="0.312"/>
    <n v="0.3145"/>
    <n v="0.31380000000000002"/>
    <n v="0.31369999999999998"/>
    <n v="0.3125"/>
    <n v="0.3125"/>
    <n v="0.31259999999999999"/>
    <n v="0.31340000000000001"/>
    <n v="0.31330000000000002"/>
    <n v="0.31459999999999999"/>
    <n v="0.31390000000000001"/>
    <n v="0.31309999999999999"/>
    <n v="0.31180000000000002"/>
    <n v="0.30840000000000001"/>
    <n v="0.3075"/>
    <n v="0.3054"/>
    <n v="0.30270000000000002"/>
    <n v="0.30209999999999998"/>
    <n v="0.2994"/>
    <n v="0.2949"/>
    <n v="0.29709999999999998"/>
    <n v="0.29620000000000002"/>
    <n v="0.2954"/>
    <n v="0.29459999999999997"/>
    <n v="0.29570000000000002"/>
    <n v="0.29499999999999998"/>
    <n v="0.29459999999999997"/>
    <n v="0.29680000000000001"/>
    <n v="0.30030000000000001"/>
    <n v="0.29949999999999999"/>
    <n v="0.29930000000000001"/>
    <n v="0.30249999999999999"/>
    <n v="0.30220000000000002"/>
    <n v="0.30170000000000002"/>
    <n v="0.30520000000000003"/>
    <n v="0.30809999999999998"/>
    <n v="0.30890000000000001"/>
    <n v="0.30859999999999999"/>
    <n v="0.30840000000000001"/>
    <n v="0.31030000000000002"/>
    <n v="0.31040000000000001"/>
    <n v="0.3135"/>
    <n v="0.31290000000000001"/>
    <n v="0.31190000000000001"/>
    <n v="0.30919999999999997"/>
    <n v="0.30980000000000002"/>
    <n v="0.30940000000000001"/>
    <n v="0.30890000000000001"/>
    <n v="0.3085"/>
    <n v="0.309"/>
    <n v="0.30880000000000002"/>
    <n v="0.30859999999999999"/>
    <n v="0.30840000000000001"/>
    <n v="0.30759999999999998"/>
    <n v="0.30659999999999998"/>
    <n v="0.30730000000000002"/>
    <n v="0.30620000000000003"/>
    <n v="0.30520000000000003"/>
    <n v="0.30349999999999999"/>
    <n v="0.3"/>
    <n v="0.29870000000000002"/>
    <n v="0.29920000000000002"/>
    <n v="0.29859999999999998"/>
    <n v="0.29930000000000001"/>
    <n v="0.3034"/>
    <n v="0.30270000000000002"/>
    <n v="0.30299999999999999"/>
    <n v="0.30299999999999999"/>
    <n v="0.3029"/>
    <n v="0.30070000000000002"/>
    <n v="0.3009"/>
    <n v="0.30130000000000001"/>
    <n v="0.30120000000000002"/>
    <n v="0.30109999999999998"/>
    <n v="0.3009"/>
    <n v="0.3049"/>
    <n v="0.3049"/>
    <n v="0.30549999999999999"/>
    <n v="0.30559999999999998"/>
    <n v="0.30580000000000002"/>
    <n v="0.3054"/>
    <n v="0.30570000000000003"/>
    <n v="0.30649999999999999"/>
    <n v="0.30819999999999997"/>
    <n v="0.3085"/>
    <n v="0.30769999999999997"/>
    <n v="0.30680000000000002"/>
    <n v="0.30590000000000001"/>
    <n v="0.3049"/>
    <n v="0.30259999999999998"/>
    <n v="0.30199999999999999"/>
    <n v="0.30449999999999999"/>
    <n v="0.30349999999999999"/>
    <n v="0.30270000000000002"/>
    <n v="0.30359999999999998"/>
    <n v="0.30359999999999998"/>
    <n v="0.3044"/>
    <n v="0.30409999999999998"/>
    <n v="0.30059999999999998"/>
    <n v="0.29699999999999999"/>
    <n v="0.2964"/>
    <n v="0.29580000000000001"/>
    <n v="0.2984"/>
    <n v="0.29799999999999999"/>
    <n v="0.29830000000000001"/>
    <n v="0.29980000000000001"/>
    <n v="0.2994"/>
    <n v="0.29899999999999999"/>
    <n v="0.29780000000000001"/>
    <n v="0.29670000000000002"/>
    <n v="0.29530000000000001"/>
    <n v="0.29260000000000003"/>
    <n v="0.2918"/>
    <n v="0.29070000000000001"/>
    <n v="0.28970000000000001"/>
    <n v="0.28810000000000002"/>
    <n v="0.28720000000000001"/>
    <n v="0.28849999999999998"/>
    <n v="0.28820000000000001"/>
    <n v="0.28839999999999999"/>
    <n v="0.28870000000000001"/>
    <n v="0.2878"/>
    <n v="0.28710000000000002"/>
    <n v="0.28639999999999999"/>
    <n v="0.28589999999999999"/>
    <n v="0.2878"/>
    <n v="0.28720000000000001"/>
    <n v="0.28649999999999998"/>
    <n v="0.28649999999999998"/>
    <n v="0.28699999999999998"/>
    <n v="0.2873"/>
    <n v="0.28910000000000002"/>
    <n v="0.28849999999999998"/>
    <n v="0.28889999999999999"/>
    <n v="0.28970000000000001"/>
    <n v="0.28989999999999999"/>
    <n v="0.2913"/>
    <n v="0.29220000000000002"/>
    <n v="0.29380000000000001"/>
    <n v="0.29580000000000001"/>
    <n v="0.29699999999999999"/>
    <n v="0.29570000000000002"/>
    <n v="0.29620000000000002"/>
    <n v="0.29599999999999999"/>
    <n v="0.29580000000000001"/>
    <n v="0.29570000000000002"/>
    <n v="0.29449999999999998"/>
    <n v="0.29420000000000002"/>
    <n v="0.29320000000000002"/>
    <n v="0.29310000000000003"/>
    <n v="0.29299999999999998"/>
    <n v="0.2928"/>
    <n v="0.29260000000000003"/>
    <n v="0.29249999999999998"/>
    <n v="0.2923"/>
    <n v="0.29170000000000001"/>
    <n v="0.29110000000000003"/>
    <n v="0.29630000000000001"/>
    <n v="0.29620000000000002"/>
    <n v="0.29620000000000002"/>
    <n v="0.29649999999999999"/>
    <n v="0.29780000000000001"/>
    <n v="0.29820000000000002"/>
    <n v="0.29899999999999999"/>
    <n v="0.29870000000000002"/>
    <n v="0.29849999999999999"/>
    <n v="0.29909999999999998"/>
    <n v="0.29749999999999999"/>
    <n v="0.29609999999999997"/>
    <n v="0.29449999999999998"/>
    <n v="0.29299999999999998"/>
    <n v="0.29139999999999999"/>
    <n v="0.28939999999999999"/>
    <n v="0.28310000000000002"/>
    <n v="0.28139999999999998"/>
    <n v="0.27950000000000003"/>
    <n v="0.27639999999999998"/>
    <n v="0.27539999999999998"/>
    <n v="0.27460000000000001"/>
    <n v="0.27360000000000001"/>
    <n v="0.2727"/>
    <n v="0.27210000000000001"/>
    <n v="0.27179999999999999"/>
    <n v="0.27160000000000001"/>
    <n v="0.27410000000000001"/>
    <n v="0.2752"/>
    <n v="0.2797"/>
    <n v="0.27900000000000003"/>
    <n v="0.27850000000000003"/>
    <n v="0.27810000000000001"/>
    <n v="0.28149999999999997"/>
    <n v="0.28089999999999998"/>
    <n v="0.28029999999999999"/>
    <n v="0.27929999999999999"/>
    <n v="0.27829999999999999"/>
    <n v="0.27739999999999998"/>
    <n v="0.2767"/>
    <n v="0.27589999999999998"/>
    <n v="0.28260000000000002"/>
    <n v="0.28399999999999997"/>
    <n v="0.28310000000000002"/>
    <n v="0.28220000000000001"/>
    <n v="0.28139999999999998"/>
    <n v="0.28149999999999997"/>
    <n v="0.28620000000000001"/>
    <n v="0.28520000000000001"/>
    <n v="0.2843"/>
    <n v="0.28349999999999997"/>
    <n v="0.28260000000000002"/>
    <n v="0.28199999999999997"/>
    <n v="0.27960000000000002"/>
    <n v="0.28360000000000002"/>
    <n v="0.2823"/>
    <n v="0.2802"/>
    <n v="0.27989999999999998"/>
    <n v="0.27960000000000002"/>
    <n v="0.27950000000000003"/>
    <n v="0.2797"/>
    <n v="0.27979999999999999"/>
    <n v="0.2797"/>
    <n v="0.27979999999999999"/>
    <n v="0.28249999999999997"/>
    <n v="0.28249999999999997"/>
    <n v="0.28199999999999997"/>
    <n v="0.28000000000000003"/>
    <n v="0.2787"/>
    <n v="0.27400000000000002"/>
    <n v="0.27100000000000002"/>
    <n v="0.27039999999999997"/>
    <n v="0.27010000000000001"/>
    <n v="0.2737"/>
    <n v="0.27329999999999999"/>
    <n v="0.27260000000000001"/>
    <n v="0.27179999999999999"/>
    <n v="0.27100000000000002"/>
    <n v="0.27050000000000002"/>
    <n v="0.26989999999999997"/>
    <n v="0.27129999999999999"/>
    <n v="0.26939999999999997"/>
    <n v="0.26840000000000003"/>
    <n v="0.26769999999999999"/>
    <n v="0.26719999999999999"/>
    <n v="0.26669999999999999"/>
    <n v="0.26269999999999999"/>
    <n v="0.26250000000000001"/>
    <n v="0.26479999999999998"/>
    <n v="0.26540000000000002"/>
    <n v="0.26619999999999999"/>
    <n v="0.2671"/>
    <n v="0.26769999999999999"/>
    <n v="0.2681"/>
    <n v="0.27200000000000002"/>
    <n v="0.27250000000000002"/>
    <m/>
    <n v="0.29413985765124556"/>
    <n v="90.25"/>
    <n v="87.19806763285024"/>
    <n v="1.0999999999999899E-3"/>
    <n v="-0.18697236589330585"/>
    <n v="-0.15120174366407421"/>
    <n v="1.9740559659920554E-2"/>
    <x v="4"/>
    <x v="75"/>
  </r>
  <r>
    <x v="0"/>
    <n v="-5"/>
    <n v="-3.9"/>
    <s v="P225/60R16"/>
    <x v="5"/>
    <s v="ZU009462rev"/>
    <n v="1171"/>
    <n v="35"/>
    <s v="APXOB2UU3324"/>
    <d v="2025-01-31T00:00:00"/>
    <n v="0.34570000000000001"/>
    <n v="0.3417"/>
    <n v="104"/>
    <n v="103"/>
    <n v="104"/>
    <n v="103"/>
    <n v="74.300000000001162"/>
    <s v="rev"/>
    <n v="24"/>
    <n v="103.5"/>
    <m/>
    <m/>
    <m/>
    <m/>
    <m/>
    <m/>
    <n v="0.20100000000000001"/>
    <n v="0.24279999999999999"/>
    <n v="0.27739999999999998"/>
    <n v="0.30609999999999998"/>
    <n v="0.3115"/>
    <n v="0.31119999999999998"/>
    <n v="0.31419999999999998"/>
    <n v="0.31530000000000002"/>
    <n v="0.31590000000000001"/>
    <n v="0.31759999999999999"/>
    <n v="0.316"/>
    <n v="0.3175"/>
    <n v="0.32200000000000001"/>
    <n v="0.32669999999999999"/>
    <n v="0.3281"/>
    <n v="0.32929999999999998"/>
    <n v="0.32800000000000001"/>
    <n v="0.3382"/>
    <n v="0.34200000000000003"/>
    <n v="0.34610000000000002"/>
    <n v="0.3468"/>
    <n v="0.3468"/>
    <n v="0.3488"/>
    <n v="0.34939999999999999"/>
    <n v="0.34899999999999998"/>
    <n v="0.34589999999999999"/>
    <n v="0.34470000000000001"/>
    <n v="0.34329999999999999"/>
    <n v="0.34250000000000003"/>
    <n v="0.34350000000000003"/>
    <n v="0.34399999999999997"/>
    <n v="0.34300000000000003"/>
    <n v="0.34520000000000001"/>
    <n v="0.34389999999999998"/>
    <n v="0.34389999999999998"/>
    <n v="0.34339999999999998"/>
    <n v="0.34350000000000003"/>
    <n v="0.34429999999999999"/>
    <n v="0.34289999999999998"/>
    <n v="0.34189999999999998"/>
    <n v="0.34429999999999999"/>
    <n v="0.34439999999999998"/>
    <n v="0.34439999999999998"/>
    <n v="0.34870000000000001"/>
    <n v="0.34720000000000001"/>
    <n v="0.34749999999999998"/>
    <n v="0.34739999999999999"/>
    <n v="0.34739999999999999"/>
    <n v="0.34989999999999999"/>
    <n v="0.34820000000000001"/>
    <n v="0.34720000000000001"/>
    <n v="0.34810000000000002"/>
    <n v="0.34849999999999998"/>
    <n v="0.34739999999999999"/>
    <n v="0.34920000000000001"/>
    <n v="0.3488"/>
    <n v="0.34720000000000001"/>
    <n v="0.34570000000000001"/>
    <n v="0.3483"/>
    <n v="0.3478"/>
    <n v="0.34649999999999997"/>
    <n v="0.34589999999999999"/>
    <n v="0.34539999999999998"/>
    <n v="0.34499999999999997"/>
    <n v="0.34439999999999998"/>
    <n v="0.3453"/>
    <n v="0.35360000000000003"/>
    <n v="0.35060000000000002"/>
    <n v="0.34949999999999998"/>
    <n v="0.34689999999999999"/>
    <n v="0.34620000000000001"/>
    <n v="0.34510000000000002"/>
    <n v="0.34749999999999998"/>
    <n v="0.34520000000000001"/>
    <n v="0.34720000000000001"/>
    <n v="0.3463"/>
    <n v="0.3463"/>
    <n v="0.34920000000000001"/>
    <n v="0.34599999999999997"/>
    <n v="0.34699999999999998"/>
    <n v="0.34649999999999997"/>
    <n v="0.34599999999999997"/>
    <n v="0.34570000000000001"/>
    <n v="0.34560000000000002"/>
    <n v="0.34820000000000001"/>
    <n v="0.3493"/>
    <n v="0.35139999999999999"/>
    <n v="0.35289999999999999"/>
    <n v="0.35439999999999999"/>
    <n v="0.35539999999999999"/>
    <n v="0.35749999999999998"/>
    <n v="0.35799999999999998"/>
    <n v="0.3584"/>
    <n v="0.35780000000000001"/>
    <n v="0.35730000000000001"/>
    <n v="0.35699999999999998"/>
    <n v="0.35659999999999997"/>
    <n v="0.35620000000000002"/>
    <n v="0.35570000000000002"/>
    <n v="0.35549999999999998"/>
    <n v="0.35570000000000002"/>
    <n v="0.35670000000000002"/>
    <n v="0.35570000000000002"/>
    <n v="0.35499999999999998"/>
    <n v="0.35639999999999999"/>
    <n v="0.35299999999999998"/>
    <n v="0.35220000000000001"/>
    <n v="0.34970000000000001"/>
    <n v="0.34639999999999999"/>
    <n v="0.3448"/>
    <n v="0.34329999999999999"/>
    <n v="0.34029999999999999"/>
    <n v="0.3372"/>
    <n v="0.3362"/>
    <n v="0.33710000000000001"/>
    <n v="0.33650000000000002"/>
    <n v="0.33600000000000002"/>
    <n v="0.33460000000000001"/>
    <n v="0.33450000000000002"/>
    <n v="0.33429999999999999"/>
    <n v="0.33400000000000002"/>
    <n v="0.33339999999999997"/>
    <n v="0.32919999999999999"/>
    <n v="0.32879999999999998"/>
    <n v="0.32900000000000001"/>
    <n v="0.3286"/>
    <n v="0.32990000000000003"/>
    <n v="0.32940000000000003"/>
    <n v="0.32890000000000003"/>
    <n v="0.3291"/>
    <n v="0.32919999999999999"/>
    <n v="0.32950000000000002"/>
    <n v="0.3301"/>
    <n v="0.33310000000000001"/>
    <n v="0.34039999999999998"/>
    <n v="0.34060000000000001"/>
    <n v="0.33889999999999998"/>
    <n v="0.33850000000000002"/>
    <n v="0.33839999999999998"/>
    <n v="0.33839999999999998"/>
    <n v="0.33850000000000002"/>
    <n v="0.33739999999999998"/>
    <n v="0.33700000000000002"/>
    <n v="0.3367"/>
    <n v="0.33650000000000002"/>
    <n v="0.3377"/>
    <n v="0.33739999999999998"/>
    <n v="0.3372"/>
    <n v="0.3372"/>
    <n v="0.34029999999999999"/>
    <n v="0.34029999999999999"/>
    <n v="0.34300000000000003"/>
    <n v="0.34289999999999998"/>
    <n v="0.34289999999999998"/>
    <n v="0.34920000000000001"/>
    <n v="0.34870000000000001"/>
    <n v="0.34889999999999999"/>
    <n v="0.34920000000000001"/>
    <n v="0.34910000000000002"/>
    <n v="0.34849999999999998"/>
    <n v="0.34849999999999998"/>
    <n v="0.3488"/>
    <n v="0.34910000000000002"/>
    <n v="0.34910000000000002"/>
    <n v="0.34860000000000002"/>
    <n v="0.34770000000000001"/>
    <n v="0.34560000000000002"/>
    <n v="0.34499999999999997"/>
    <n v="0.34470000000000001"/>
    <n v="0.34460000000000002"/>
    <n v="0.34560000000000002"/>
    <n v="0.34470000000000001"/>
    <n v="0.34370000000000001"/>
    <n v="0.3427"/>
    <n v="0.34160000000000001"/>
    <n v="0.33910000000000001"/>
    <n v="0.33829999999999999"/>
    <n v="0.33760000000000001"/>
    <n v="0.33689999999999998"/>
    <n v="0.33629999999999999"/>
    <n v="0.33560000000000001"/>
    <n v="0.33489999999999998"/>
    <n v="0.33460000000000001"/>
    <n v="0.3342"/>
    <n v="0.3332"/>
    <n v="0.32669999999999999"/>
    <n v="0.32600000000000001"/>
    <n v="0.32529999999999998"/>
    <n v="0.32469999999999999"/>
    <n v="0.32440000000000002"/>
    <n v="0.32519999999999999"/>
    <n v="0.3261"/>
    <n v="0.32100000000000001"/>
    <n v="0.3201"/>
    <n v="0.31950000000000001"/>
    <n v="0.31919999999999998"/>
    <n v="0.31859999999999999"/>
    <n v="0.31759999999999999"/>
    <n v="0.31480000000000002"/>
    <n v="0.31319999999999998"/>
    <n v="0.31180000000000002"/>
    <n v="0.31059999999999999"/>
    <n v="0.30969999999999998"/>
    <n v="0.30909999999999999"/>
    <n v="0.3085"/>
    <n v="0.31640000000000001"/>
    <n v="0.32169999999999999"/>
    <n v="0.3216"/>
    <n v="0.32150000000000001"/>
    <n v="0.32129999999999997"/>
    <n v="0.32119999999999999"/>
    <n v="0.32140000000000002"/>
    <n v="0.32450000000000001"/>
    <n v="0.32369999999999999"/>
    <n v="0.32390000000000002"/>
    <n v="0.32400000000000001"/>
    <n v="0.32250000000000001"/>
    <n v="0.31950000000000001"/>
    <n v="0.32500000000000001"/>
    <n v="0.3266"/>
    <n v="0.32640000000000002"/>
    <n v="0.32619999999999999"/>
    <n v="0.3261"/>
    <n v="0.3261"/>
    <n v="0.32590000000000002"/>
    <n v="0.32190000000000002"/>
    <n v="0.3216"/>
    <n v="0.32150000000000001"/>
    <n v="0.32150000000000001"/>
    <n v="0.3216"/>
    <n v="0.32190000000000002"/>
    <n v="0.32219999999999999"/>
    <n v="0.32279999999999998"/>
    <n v="0.32419999999999999"/>
    <n v="0.32519999999999999"/>
    <n v="0.32540000000000002"/>
    <n v="0.32279999999999998"/>
    <n v="0.32240000000000002"/>
    <n v="0.3246"/>
    <n v="0.32950000000000002"/>
    <n v="0.32850000000000001"/>
    <n v="0.32750000000000001"/>
    <n v="0.32650000000000001"/>
    <n v="0.32540000000000002"/>
    <n v="0.32419999999999999"/>
    <n v="0.32029999999999997"/>
    <n v="0.31869999999999998"/>
    <n v="0.31759999999999999"/>
    <n v="0.31659999999999999"/>
    <n v="0.32300000000000001"/>
    <n v="0.32250000000000001"/>
    <n v="0.3221"/>
    <n v="0.32179999999999997"/>
    <n v="0.32190000000000002"/>
    <n v="0.32600000000000001"/>
    <n v="0.32479999999999998"/>
    <n v="0.32440000000000002"/>
    <n v="0.32369999999999999"/>
    <n v="0.3231"/>
    <n v="0.32590000000000002"/>
    <n v="0.3256"/>
    <n v="0.32450000000000001"/>
    <n v="0.32440000000000002"/>
    <n v="0.32319999999999999"/>
    <n v="0.32200000000000001"/>
    <n v="0.32040000000000002"/>
    <n v="0.31979999999999997"/>
    <n v="0.31950000000000001"/>
    <n v="0.31919999999999998"/>
    <n v="0.31900000000000001"/>
    <n v="0.31879999999999997"/>
    <n v="0.31859999999999999"/>
    <n v="0.31850000000000001"/>
    <n v="0.31850000000000001"/>
    <n v="0.31859999999999999"/>
    <n v="0.31929999999999997"/>
    <n v="0.31809999999999999"/>
    <n v="0.31859999999999999"/>
    <n v="0.31309999999999999"/>
    <n v="0.31619999999999998"/>
    <n v="0.31979999999999997"/>
    <n v="0.31979999999999997"/>
    <n v="0.31979999999999997"/>
    <n v="0.31979999999999997"/>
    <n v="0.31619999999999998"/>
    <n v="0.3165"/>
    <n v="0.31719999999999998"/>
    <n v="0.31879999999999997"/>
    <n v="0.32369999999999999"/>
    <n v="0.32569999999999999"/>
    <n v="0.32529999999999998"/>
    <n v="0.3241"/>
    <n v="0.32290000000000002"/>
    <n v="0.32169999999999999"/>
    <n v="0.31869999999999998"/>
    <n v="0.31759999999999999"/>
    <n v="0.3165"/>
    <n v="0.3155"/>
    <n v="0.31440000000000001"/>
    <n v="0.31330000000000002"/>
    <s v="WITNESS SRTT FWD-1"/>
    <n v="0.33477437722419967"/>
    <n v="103.5"/>
    <n v="100"/>
    <n v="4.0000000000000036E-3"/>
    <n v="-0.14719949756169656"/>
    <n v="-0.13146118400415366"/>
    <n v="0"/>
    <x v="4"/>
    <x v="76"/>
  </r>
  <r>
    <x v="0"/>
    <n v="-5"/>
    <n v="-3.9"/>
    <s v="P225/60R16"/>
    <x v="1"/>
    <s v="ZL010401"/>
    <n v="1171"/>
    <n v="35"/>
    <s v="APXOB2UU3223"/>
    <d v="2025-01-31T00:00:00"/>
    <n v="0.33389999999999997"/>
    <n v="0.33129999999999998"/>
    <n v="100"/>
    <n v="100"/>
    <n v="100"/>
    <n v="100"/>
    <n v="74.300000000001162"/>
    <s v=""/>
    <n v="410"/>
    <n v="100"/>
    <m/>
    <m/>
    <m/>
    <m/>
    <m/>
    <m/>
    <n v="0.18459999999999999"/>
    <n v="0.2424"/>
    <n v="0.28100000000000003"/>
    <n v="0.2959"/>
    <n v="0.30399999999999999"/>
    <n v="0.29970000000000002"/>
    <n v="0.30649999999999999"/>
    <n v="0.31009999999999999"/>
    <n v="0.31759999999999999"/>
    <n v="0.32379999999999998"/>
    <n v="0.3246"/>
    <n v="0.32919999999999999"/>
    <n v="0.33079999999999998"/>
    <n v="0.33189999999999997"/>
    <n v="0.34060000000000001"/>
    <n v="0.34029999999999999"/>
    <n v="0.34379999999999999"/>
    <n v="0.34420000000000001"/>
    <n v="0.34599999999999997"/>
    <n v="0.34760000000000002"/>
    <n v="0.34760000000000002"/>
    <n v="0.34739999999999999"/>
    <n v="0.34420000000000001"/>
    <n v="0.34189999999999998"/>
    <n v="0.34100000000000003"/>
    <n v="0.33739999999999998"/>
    <n v="0.33700000000000002"/>
    <n v="0.33710000000000001"/>
    <n v="0.33760000000000001"/>
    <n v="0.33610000000000001"/>
    <n v="0.33439999999999998"/>
    <n v="0.32779999999999998"/>
    <n v="0.32729999999999998"/>
    <n v="0.32669999999999999"/>
    <n v="0.32629999999999998"/>
    <n v="0.32590000000000002"/>
    <n v="0.32540000000000002"/>
    <n v="0.3251"/>
    <n v="0.32750000000000001"/>
    <n v="0.32700000000000001"/>
    <n v="0.32679999999999998"/>
    <n v="0.32550000000000001"/>
    <n v="0.32800000000000001"/>
    <n v="0.32790000000000002"/>
    <n v="0.32769999999999999"/>
    <n v="0.32929999999999998"/>
    <n v="0.33550000000000002"/>
    <n v="0.33739999999999998"/>
    <n v="0.3377"/>
    <n v="0.33789999999999998"/>
    <n v="0.34"/>
    <n v="0.34639999999999999"/>
    <n v="0.34660000000000002"/>
    <n v="0.3473"/>
    <n v="0.34920000000000001"/>
    <n v="0.34820000000000001"/>
    <n v="0.3478"/>
    <n v="0.34720000000000001"/>
    <n v="0.34670000000000001"/>
    <n v="0.34620000000000001"/>
    <n v="0.34339999999999998"/>
    <n v="0.34239999999999998"/>
    <n v="0.34139999999999998"/>
    <n v="0.34060000000000001"/>
    <n v="0.34050000000000002"/>
    <n v="0.3407"/>
    <n v="0.34050000000000002"/>
    <n v="0.33710000000000001"/>
    <n v="0.33789999999999998"/>
    <n v="0.33689999999999998"/>
    <n v="0.33589999999999998"/>
    <n v="0.33489999999999998"/>
    <n v="0.33389999999999997"/>
    <n v="0.33489999999999998"/>
    <n v="0.33489999999999998"/>
    <n v="0.33579999999999999"/>
    <n v="0.3337"/>
    <n v="0.3342"/>
    <n v="0.33550000000000002"/>
    <n v="0.3347"/>
    <n v="0.33439999999999998"/>
    <n v="0.33829999999999999"/>
    <n v="0.33760000000000001"/>
    <n v="0.33710000000000001"/>
    <n v="0.3382"/>
    <n v="0.33729999999999999"/>
    <n v="0.33550000000000002"/>
    <n v="0.3332"/>
    <n v="0.3337"/>
    <n v="0.33479999999999999"/>
    <n v="0.33479999999999999"/>
    <n v="0.33239999999999997"/>
    <n v="0.33229999999999998"/>
    <n v="0.33229999999999998"/>
    <n v="0.33560000000000001"/>
    <n v="0.3347"/>
    <n v="0.33429999999999999"/>
    <n v="0.33410000000000001"/>
    <n v="0.33379999999999999"/>
    <n v="0.33350000000000002"/>
    <n v="0.33400000000000002"/>
    <n v="0.32990000000000003"/>
    <n v="0.33090000000000003"/>
    <n v="0.32979999999999998"/>
    <n v="0.33040000000000003"/>
    <n v="0.3301"/>
    <n v="0.32790000000000002"/>
    <n v="0.32740000000000002"/>
    <n v="0.32650000000000001"/>
    <n v="0.32579999999999998"/>
    <n v="0.32490000000000002"/>
    <n v="0.32779999999999998"/>
    <n v="0.32769999999999999"/>
    <n v="0.3276"/>
    <n v="0.3332"/>
    <n v="0.3337"/>
    <n v="0.33439999999999998"/>
    <n v="0.33200000000000002"/>
    <n v="0.33129999999999998"/>
    <n v="0.33210000000000001"/>
    <n v="0.33310000000000001"/>
    <n v="0.33489999999999998"/>
    <n v="0.33829999999999999"/>
    <n v="0.3387"/>
    <n v="0.33900000000000002"/>
    <n v="0.3372"/>
    <n v="0.33750000000000002"/>
    <n v="0.33610000000000001"/>
    <n v="0.3347"/>
    <n v="0.3352"/>
    <n v="0.33389999999999997"/>
    <n v="0.33239999999999997"/>
    <n v="0.3337"/>
    <n v="0.33879999999999999"/>
    <n v="0.34110000000000001"/>
    <n v="0.33879999999999999"/>
    <n v="0.3382"/>
    <n v="0.3377"/>
    <n v="0.33729999999999999"/>
    <n v="0.33589999999999998"/>
    <n v="0.33929999999999999"/>
    <n v="0.33760000000000001"/>
    <n v="0.33910000000000001"/>
    <n v="0.33860000000000001"/>
    <n v="0.33810000000000001"/>
    <n v="0.3377"/>
    <n v="0.33729999999999999"/>
    <n v="0.33689999999999998"/>
    <n v="0.3367"/>
    <n v="0.33639999999999998"/>
    <n v="0.33610000000000001"/>
    <n v="0.33410000000000001"/>
    <n v="0.33250000000000002"/>
    <n v="0.33200000000000002"/>
    <n v="0.33239999999999997"/>
    <n v="0.33210000000000001"/>
    <n v="0.33160000000000001"/>
    <n v="0.33310000000000001"/>
    <n v="0.33239999999999997"/>
    <n v="0.33169999999999999"/>
    <n v="0.33119999999999999"/>
    <n v="0.33260000000000001"/>
    <n v="0.33160000000000001"/>
    <n v="0.33069999999999999"/>
    <n v="0.32990000000000003"/>
    <n v="0.3291"/>
    <n v="0.32819999999999999"/>
    <n v="0.3357"/>
    <n v="0.33460000000000001"/>
    <n v="0.33210000000000001"/>
    <n v="0.33139999999999997"/>
    <n v="0.33069999999999999"/>
    <n v="0.33090000000000003"/>
    <n v="0.33079999999999998"/>
    <n v="0.33079999999999998"/>
    <n v="0.3322"/>
    <n v="0.33150000000000002"/>
    <n v="0.33300000000000002"/>
    <n v="0.33260000000000001"/>
    <n v="0.33210000000000001"/>
    <n v="0.3306"/>
    <n v="0.33029999999999998"/>
    <n v="0.32690000000000002"/>
    <n v="0.32300000000000001"/>
    <n v="0.3221"/>
    <n v="0.3216"/>
    <n v="0.32300000000000001"/>
    <n v="0.32229999999999998"/>
    <n v="0.32169999999999999"/>
    <n v="0.32119999999999999"/>
    <n v="0.32069999999999999"/>
    <n v="0.32029999999999997"/>
    <n v="0.32219999999999999"/>
    <n v="0.32229999999999998"/>
    <n v="0.32029999999999997"/>
    <n v="0.3231"/>
    <n v="0.3221"/>
    <n v="0.3211"/>
    <n v="0.32019999999999998"/>
    <n v="0.31940000000000002"/>
    <n v="0.32069999999999999"/>
    <n v="0.31940000000000002"/>
    <n v="0.31809999999999999"/>
    <n v="0.31680000000000003"/>
    <n v="0.31540000000000001"/>
    <n v="0.31390000000000001"/>
    <n v="0.31269999999999998"/>
    <n v="0.31159999999999999"/>
    <n v="0.31059999999999999"/>
    <n v="0.31019999999999998"/>
    <n v="0.30890000000000001"/>
    <n v="0.31019999999999998"/>
    <n v="0.312"/>
    <n v="0.31130000000000002"/>
    <n v="0.31080000000000002"/>
    <n v="0.31030000000000002"/>
    <n v="0.31059999999999999"/>
    <n v="0.31009999999999999"/>
    <n v="0.31"/>
    <n v="0.31080000000000002"/>
    <n v="0.31009999999999999"/>
    <n v="0.31"/>
    <n v="0.30690000000000001"/>
    <n v="0.30620000000000003"/>
    <n v="0.3054"/>
    <n v="0.30480000000000002"/>
    <n v="0.30409999999999998"/>
    <n v="0.30330000000000001"/>
    <n v="0.30669999999999997"/>
    <n v="0.30959999999999999"/>
    <n v="0.30940000000000001"/>
    <n v="0.30890000000000001"/>
    <n v="0.30840000000000001"/>
    <n v="0.30780000000000002"/>
    <n v="0.30709999999999998"/>
    <n v="0.30669999999999997"/>
    <n v="0.31540000000000001"/>
    <n v="0.315"/>
    <n v="0.315"/>
    <n v="0.31490000000000001"/>
    <n v="0.31759999999999999"/>
    <n v="0.31269999999999998"/>
    <n v="0.31219999999999998"/>
    <n v="0.31519999999999998"/>
    <n v="0.3145"/>
    <n v="0.31390000000000001"/>
    <n v="0.3211"/>
    <n v="0.3206"/>
    <n v="0.32019999999999998"/>
    <n v="0.31979999999999997"/>
    <n v="0.31669999999999998"/>
    <n v="0.31609999999999999"/>
    <n v="0.3155"/>
    <n v="0.31480000000000002"/>
    <n v="0.31230000000000002"/>
    <n v="0.31140000000000001"/>
    <n v="0.3105"/>
    <n v="0.3095"/>
    <n v="0.30830000000000002"/>
    <n v="0.3039"/>
    <n v="0.30299999999999999"/>
    <n v="0.30220000000000002"/>
    <n v="0.3014"/>
    <n v="0.30059999999999998"/>
    <n v="0.29980000000000001"/>
    <n v="0.2989"/>
    <n v="0.29820000000000002"/>
    <n v="0.29780000000000001"/>
    <n v="0.29749999999999999"/>
    <n v="0.29759999999999998"/>
    <n v="0.30399999999999999"/>
    <n v="0.30790000000000001"/>
    <n v="0.30709999999999998"/>
    <n v="0.30580000000000002"/>
    <n v="0.30470000000000003"/>
    <n v="0.29709999999999998"/>
    <n v="0.2994"/>
    <n v="0.30730000000000002"/>
    <n v="0.30680000000000002"/>
    <n v="0.31390000000000001"/>
    <n v="0.31359999999999999"/>
    <n v="0.309"/>
    <n v="0.30320000000000003"/>
    <n v="0.30270000000000002"/>
    <n v="0.30230000000000001"/>
    <n v="0.30209999999999998"/>
    <n v="0.30180000000000001"/>
    <n v="0.30149999999999999"/>
    <n v="0.30080000000000001"/>
    <n v="0.29859999999999998"/>
    <n v="0.28860000000000002"/>
    <n v="0.29370000000000002"/>
    <n v="0.29409999999999997"/>
    <n v="0.29720000000000002"/>
    <n v="0.29749999999999999"/>
    <n v="0.2994"/>
    <n v="0.30059999999999998"/>
    <n v="0.30309999999999998"/>
    <n v="0.30280000000000001"/>
    <n v="0.30299999999999999"/>
    <m/>
    <n v="0.3244145907473312"/>
    <n v="100"/>
    <n v="96.618357487922708"/>
    <n v="2.5999999999999912E-3"/>
    <n v="-0.20515738140978282"/>
    <n v="-0.14894444504537632"/>
    <n v="1.7483261041222664E-2"/>
    <x v="4"/>
    <x v="77"/>
  </r>
  <r>
    <x v="0"/>
    <n v="-5"/>
    <n v="-3.9"/>
    <s v="225/45R17"/>
    <x v="6"/>
    <s v="01911233"/>
    <n v="1093"/>
    <n v="42"/>
    <s v="1N48A0A5X3424"/>
    <d v="2025-01-31T00:00:00"/>
    <n v="0.35759999999999997"/>
    <n v="0.3569"/>
    <n v="107"/>
    <n v="107"/>
    <n v="108"/>
    <n v="108"/>
    <n v="74.300000000001162"/>
    <s v=""/>
    <n v="75"/>
    <n v="107.5"/>
    <m/>
    <m/>
    <m/>
    <m/>
    <m/>
    <m/>
    <n v="0.1976"/>
    <n v="0.22620000000000001"/>
    <n v="0.26429999999999998"/>
    <n v="0.27879999999999999"/>
    <n v="0.28339999999999999"/>
    <n v="0.29060000000000002"/>
    <n v="0.29580000000000001"/>
    <n v="0.29699999999999999"/>
    <n v="0.29880000000000001"/>
    <n v="0.30130000000000001"/>
    <n v="0.30509999999999998"/>
    <n v="0.30590000000000001"/>
    <n v="0.30680000000000002"/>
    <n v="0.30859999999999999"/>
    <n v="0.31040000000000001"/>
    <n v="0.31330000000000002"/>
    <n v="0.314"/>
    <n v="0.3175"/>
    <n v="0.32269999999999999"/>
    <n v="0.32329999999999998"/>
    <n v="0.32690000000000002"/>
    <n v="0.32900000000000001"/>
    <n v="0.3296"/>
    <n v="0.32879999999999998"/>
    <n v="0.32540000000000002"/>
    <n v="0.33239999999999997"/>
    <n v="0.3377"/>
    <n v="0.33839999999999998"/>
    <n v="0.3387"/>
    <n v="0.33889999999999998"/>
    <n v="0.33879999999999999"/>
    <n v="0.33989999999999998"/>
    <n v="0.33829999999999999"/>
    <n v="0.3412"/>
    <n v="0.3427"/>
    <n v="0.34339999999999998"/>
    <n v="0.34499999999999997"/>
    <n v="0.3478"/>
    <n v="0.34749999999999998"/>
    <n v="0.34710000000000002"/>
    <n v="0.35020000000000001"/>
    <n v="0.34870000000000001"/>
    <n v="0.34789999999999999"/>
    <n v="0.3458"/>
    <n v="0.34660000000000002"/>
    <n v="0.34970000000000001"/>
    <n v="0.34749999999999998"/>
    <n v="0.34760000000000002"/>
    <n v="0.34760000000000002"/>
    <n v="0.34429999999999999"/>
    <n v="0.34499999999999997"/>
    <n v="0.34810000000000002"/>
    <n v="0.3483"/>
    <n v="0.35239999999999999"/>
    <n v="0.3523"/>
    <n v="0.3528"/>
    <n v="0.35110000000000002"/>
    <n v="0.35089999999999999"/>
    <n v="0.3508"/>
    <n v="0.35389999999999999"/>
    <n v="0.35399999999999998"/>
    <n v="0.35399999999999998"/>
    <n v="0.35449999999999998"/>
    <n v="0.35930000000000001"/>
    <n v="0.35849999999999999"/>
    <n v="0.35680000000000001"/>
    <n v="0.3569"/>
    <n v="0.35580000000000001"/>
    <n v="0.35639999999999999"/>
    <n v="0.3548"/>
    <n v="0.36209999999999998"/>
    <n v="0.3624"/>
    <n v="0.36280000000000001"/>
    <n v="0.3644"/>
    <n v="0.36649999999999999"/>
    <n v="0.36620000000000003"/>
    <n v="0.36549999999999999"/>
    <n v="0.36509999999999998"/>
    <n v="0.3649"/>
    <n v="0.36430000000000001"/>
    <n v="0.36280000000000001"/>
    <n v="0.3619"/>
    <n v="0.3604"/>
    <n v="0.35820000000000002"/>
    <n v="0.35830000000000001"/>
    <n v="0.35670000000000002"/>
    <n v="0.35539999999999999"/>
    <n v="0.35520000000000002"/>
    <n v="0.35370000000000001"/>
    <n v="0.3528"/>
    <n v="0.35210000000000002"/>
    <n v="0.35410000000000003"/>
    <n v="0.35339999999999999"/>
    <n v="0.35049999999999998"/>
    <n v="0.35110000000000002"/>
    <n v="0.35049999999999998"/>
    <n v="0.3498"/>
    <n v="0.34910000000000002"/>
    <n v="0.3483"/>
    <n v="0.34760000000000002"/>
    <n v="0.34699999999999998"/>
    <n v="0.35210000000000002"/>
    <n v="0.35249999999999998"/>
    <n v="0.35349999999999998"/>
    <n v="0.3548"/>
    <n v="0.35460000000000003"/>
    <n v="0.35420000000000001"/>
    <n v="0.35589999999999999"/>
    <n v="0.35630000000000001"/>
    <n v="0.35930000000000001"/>
    <n v="0.35949999999999999"/>
    <n v="0.36409999999999998"/>
    <n v="0.3649"/>
    <n v="0.36670000000000003"/>
    <n v="0.36759999999999998"/>
    <n v="0.37009999999999998"/>
    <n v="0.37009999999999998"/>
    <n v="0.36680000000000001"/>
    <n v="0.36680000000000001"/>
    <n v="0.36649999999999999"/>
    <n v="0.3664"/>
    <n v="0.36620000000000003"/>
    <n v="0.36630000000000001"/>
    <n v="0.3669"/>
    <n v="0.36599999999999999"/>
    <n v="0.36470000000000002"/>
    <n v="0.36420000000000002"/>
    <n v="0.36399999999999999"/>
    <n v="0.36120000000000002"/>
    <n v="0.35809999999999997"/>
    <n v="0.35649999999999998"/>
    <n v="0.35630000000000001"/>
    <n v="0.36320000000000002"/>
    <n v="0.36259999999999998"/>
    <n v="0.36530000000000001"/>
    <n v="0.36459999999999998"/>
    <n v="0.36370000000000002"/>
    <n v="0.36480000000000001"/>
    <n v="0.36459999999999998"/>
    <n v="0.36780000000000002"/>
    <n v="0.36659999999999998"/>
    <n v="0.3725"/>
    <n v="0.37230000000000002"/>
    <n v="0.37190000000000001"/>
    <n v="0.37230000000000002"/>
    <n v="0.37319999999999998"/>
    <n v="0.37259999999999999"/>
    <n v="0.37209999999999999"/>
    <n v="0.36959999999999998"/>
    <n v="0.37"/>
    <n v="0.36890000000000001"/>
    <n v="0.36709999999999998"/>
    <n v="0.3654"/>
    <n v="0.3594"/>
    <n v="0.3584"/>
    <n v="0.35759999999999997"/>
    <n v="0.35549999999999998"/>
    <n v="0.3548"/>
    <n v="0.35859999999999997"/>
    <n v="0.35820000000000002"/>
    <n v="0.3594"/>
    <n v="0.35420000000000001"/>
    <n v="0.35389999999999999"/>
    <n v="0.3538"/>
    <n v="0.35399999999999998"/>
    <n v="0.35410000000000003"/>
    <n v="0.35439999999999999"/>
    <n v="0.35470000000000002"/>
    <n v="0.35759999999999997"/>
    <n v="0.35809999999999997"/>
    <n v="0.35859999999999997"/>
    <n v="0.36220000000000002"/>
    <n v="0.36259999999999998"/>
    <n v="0.3629"/>
    <n v="0.36559999999999998"/>
    <n v="0.36170000000000002"/>
    <n v="0.36359999999999998"/>
    <n v="0.3634"/>
    <n v="0.36409999999999998"/>
    <n v="0.36449999999999999"/>
    <n v="0.37390000000000001"/>
    <n v="0.37380000000000002"/>
    <n v="0.37369999999999998"/>
    <n v="0.37230000000000002"/>
    <n v="0.37209999999999999"/>
    <n v="0.37180000000000002"/>
    <n v="0.36969999999999997"/>
    <n v="0.36849999999999999"/>
    <n v="0.36749999999999999"/>
    <n v="0.36670000000000003"/>
    <n v="0.36630000000000001"/>
    <n v="0.36720000000000003"/>
    <n v="0.36680000000000001"/>
    <n v="0.36120000000000002"/>
    <n v="0.36059999999999998"/>
    <n v="0.35799999999999998"/>
    <n v="0.35730000000000001"/>
    <n v="0.35670000000000002"/>
    <n v="0.35620000000000002"/>
    <n v="0.35570000000000002"/>
    <n v="0.34849999999999998"/>
    <n v="0.3483"/>
    <n v="0.34799999999999998"/>
    <n v="0.34799999999999998"/>
    <n v="0.35099999999999998"/>
    <n v="0.3508"/>
    <n v="0.35070000000000001"/>
    <n v="0.35049999999999998"/>
    <n v="0.35010000000000002"/>
    <n v="0.34970000000000001"/>
    <n v="0.34799999999999998"/>
    <n v="0.35270000000000001"/>
    <n v="0.35610000000000003"/>
    <n v="0.35620000000000002"/>
    <n v="0.35659999999999997"/>
    <n v="0.35799999999999998"/>
    <n v="0.35720000000000002"/>
    <n v="0.35670000000000002"/>
    <n v="0.35360000000000003"/>
    <n v="0.35"/>
    <n v="0.34939999999999999"/>
    <n v="0.35539999999999999"/>
    <n v="0.35470000000000002"/>
    <n v="0.35410000000000003"/>
    <n v="0.35370000000000001"/>
    <n v="0.35160000000000002"/>
    <n v="0.35039999999999999"/>
    <n v="0.34899999999999998"/>
    <n v="0.34760000000000002"/>
    <n v="0.35120000000000001"/>
    <n v="0.3498"/>
    <n v="0.34810000000000002"/>
    <n v="0.34760000000000002"/>
    <n v="0.34720000000000001"/>
    <n v="0.34689999999999999"/>
    <n v="0.34670000000000001"/>
    <n v="0.34660000000000002"/>
    <n v="0.34670000000000001"/>
    <n v="0.34689999999999999"/>
    <n v="0.35239999999999999"/>
    <n v="0.35730000000000001"/>
    <n v="0.35720000000000002"/>
    <n v="0.3609"/>
    <n v="0.3604"/>
    <n v="0.36030000000000001"/>
    <n v="0.3604"/>
    <n v="0.37209999999999999"/>
    <n v="0.37180000000000002"/>
    <n v="0.3679"/>
    <n v="0.36780000000000002"/>
    <n v="0.36780000000000002"/>
    <n v="0.36820000000000003"/>
    <n v="0.37240000000000001"/>
    <n v="0.37209999999999999"/>
    <n v="0.37190000000000001"/>
    <n v="0.36520000000000002"/>
    <n v="0.36420000000000002"/>
    <n v="0.36349999999999999"/>
    <n v="0.36270000000000002"/>
    <n v="0.36530000000000001"/>
    <n v="0.36449999999999999"/>
    <n v="0.36049999999999999"/>
    <n v="0.35980000000000001"/>
    <n v="0.35980000000000001"/>
    <n v="0.3624"/>
    <n v="0.3619"/>
    <n v="0.35770000000000002"/>
    <n v="0.35560000000000003"/>
    <n v="0.3543"/>
    <n v="0.35149999999999998"/>
    <n v="0.34989999999999999"/>
    <n v="0.34839999999999999"/>
    <n v="0.34689999999999999"/>
    <n v="0.34549999999999997"/>
    <n v="0.34410000000000002"/>
    <n v="0.34260000000000002"/>
    <n v="0.33789999999999998"/>
    <n v="0.33910000000000001"/>
    <n v="0.33750000000000002"/>
    <n v="0.33610000000000001"/>
    <n v="0.33460000000000001"/>
    <n v="0.33889999999999998"/>
    <n v="0.33779999999999999"/>
    <n v="0.33960000000000001"/>
    <n v="0.33979999999999999"/>
    <n v="0.34360000000000002"/>
    <n v="0.3478"/>
    <n v="0.35339999999999999"/>
    <n v="0.35199999999999998"/>
    <n v="0.35189999999999999"/>
    <n v="0.35110000000000002"/>
    <n v="0.34989999999999999"/>
    <n v="0.34739999999999999"/>
    <n v="0.34649999999999997"/>
    <n v="0.34599999999999997"/>
    <n v="0.34570000000000001"/>
    <n v="0.3453"/>
    <n v="0.3412"/>
    <n v="0.34039999999999998"/>
    <n v="0.34160000000000001"/>
    <m/>
    <n v="0.35551281138790058"/>
    <n v="107.5"/>
    <n v="103.8647342995169"/>
    <n v="6.9999999999997842E-4"/>
    <n v="-8.0327323777153847E-2"/>
    <n v="1.1568648660342446E-2"/>
    <n v="-0.14302983266449609"/>
    <x v="4"/>
    <x v="78"/>
  </r>
  <r>
    <x v="0"/>
    <n v="-5"/>
    <n v="-3.9"/>
    <s v="205/55R16"/>
    <x v="7"/>
    <s v="6379205633"/>
    <n v="1093"/>
    <n v="42"/>
    <s v="16Y2X7YAA4024"/>
    <d v="2025-01-31T00:00:00"/>
    <n v="0.35499999999999998"/>
    <n v="0.35560000000000003"/>
    <n v="107"/>
    <n v="107"/>
    <n v="108"/>
    <n v="108"/>
    <n v="74.300000000001162"/>
    <s v=""/>
    <n v="66"/>
    <n v="107.5"/>
    <m/>
    <m/>
    <m/>
    <m/>
    <m/>
    <m/>
    <n v="0.22070000000000001"/>
    <n v="0.26329999999999998"/>
    <n v="0.2676"/>
    <n v="0.28660000000000002"/>
    <n v="0.29160000000000003"/>
    <n v="0.30299999999999999"/>
    <n v="0.30270000000000002"/>
    <n v="0.30590000000000001"/>
    <n v="0.31019999999999998"/>
    <n v="0.31069999999999998"/>
    <n v="0.31609999999999999"/>
    <n v="0.31780000000000003"/>
    <n v="0.3226"/>
    <n v="0.32479999999999998"/>
    <n v="0.32629999999999998"/>
    <n v="0.32869999999999999"/>
    <n v="0.33029999999999998"/>
    <n v="0.3306"/>
    <n v="0.33350000000000002"/>
    <n v="0.33539999999999998"/>
    <n v="0.3347"/>
    <n v="0.3327"/>
    <n v="0.33040000000000003"/>
    <n v="0.32990000000000003"/>
    <n v="0.33160000000000001"/>
    <n v="0.33200000000000002"/>
    <n v="0.33289999999999997"/>
    <n v="0.33289999999999997"/>
    <n v="0.33300000000000002"/>
    <n v="0.33239999999999997"/>
    <n v="0.33460000000000001"/>
    <n v="0.3347"/>
    <n v="0.33579999999999999"/>
    <n v="0.33279999999999998"/>
    <n v="0.33689999999999998"/>
    <n v="0.33600000000000002"/>
    <n v="0.33600000000000002"/>
    <n v="0.33579999999999999"/>
    <n v="0.33639999999999998"/>
    <n v="0.3362"/>
    <n v="0.33629999999999999"/>
    <n v="0.33579999999999999"/>
    <n v="0.33589999999999998"/>
    <n v="0.33600000000000002"/>
    <n v="0.33629999999999999"/>
    <n v="0.33910000000000001"/>
    <n v="0.34050000000000002"/>
    <n v="0.34060000000000001"/>
    <n v="0.3407"/>
    <n v="0.34079999999999999"/>
    <n v="0.34360000000000002"/>
    <n v="0.34160000000000001"/>
    <n v="0.3417"/>
    <n v="0.34350000000000003"/>
    <n v="0.3397"/>
    <n v="0.34229999999999999"/>
    <n v="0.34100000000000003"/>
    <n v="0.34229999999999999"/>
    <n v="0.34229999999999999"/>
    <n v="0.34699999999999998"/>
    <n v="0.34710000000000002"/>
    <n v="0.34739999999999999"/>
    <n v="0.34760000000000002"/>
    <n v="0.3498"/>
    <n v="0.34860000000000002"/>
    <n v="0.34739999999999999"/>
    <n v="0.35210000000000002"/>
    <n v="0.35289999999999999"/>
    <n v="0.35270000000000001"/>
    <n v="0.35270000000000001"/>
    <n v="0.35299999999999998"/>
    <n v="0.35370000000000001"/>
    <n v="0.35089999999999999"/>
    <n v="0.35089999999999999"/>
    <n v="0.3508"/>
    <n v="0.35160000000000002"/>
    <n v="0.35160000000000002"/>
    <n v="0.35320000000000001"/>
    <n v="0.35210000000000002"/>
    <n v="0.35210000000000002"/>
    <n v="0.3513"/>
    <n v="0.3508"/>
    <n v="0.3503"/>
    <n v="0.34860000000000002"/>
    <n v="0.34649999999999997"/>
    <n v="0.34789999999999999"/>
    <n v="0.34760000000000002"/>
    <n v="0.34639999999999999"/>
    <n v="0.34589999999999999"/>
    <n v="0.34539999999999998"/>
    <n v="0.34510000000000002"/>
    <n v="0.34520000000000001"/>
    <n v="0.3453"/>
    <n v="0.34939999999999999"/>
    <n v="0.35010000000000002"/>
    <n v="0.34970000000000001"/>
    <n v="0.34989999999999999"/>
    <n v="0.35"/>
    <n v="0.35010000000000002"/>
    <n v="0.35039999999999999"/>
    <n v="0.35070000000000001"/>
    <n v="0.35139999999999999"/>
    <n v="0.35570000000000002"/>
    <n v="0.35260000000000002"/>
    <n v="0.35289999999999999"/>
    <n v="0.35820000000000002"/>
    <n v="0.35899999999999999"/>
    <n v="0.36280000000000001"/>
    <n v="0.36259999999999998"/>
    <n v="0.36249999999999999"/>
    <n v="0.36520000000000002"/>
    <n v="0.36249999999999999"/>
    <n v="0.3619"/>
    <n v="0.36159999999999998"/>
    <n v="0.36130000000000001"/>
    <n v="0.3569"/>
    <n v="0.36130000000000001"/>
    <n v="0.36320000000000002"/>
    <n v="0.36409999999999998"/>
    <n v="0.36270000000000002"/>
    <n v="0.35909999999999997"/>
    <n v="0.35770000000000002"/>
    <n v="0.35699999999999998"/>
    <n v="0.3579"/>
    <n v="0.36"/>
    <n v="0.35620000000000002"/>
    <n v="0.35920000000000002"/>
    <n v="0.35949999999999999"/>
    <n v="0.35849999999999999"/>
    <n v="0.35859999999999997"/>
    <n v="0.35770000000000002"/>
    <n v="0.35980000000000001"/>
    <n v="0.35949999999999999"/>
    <n v="0.36170000000000002"/>
    <n v="0.36180000000000001"/>
    <n v="0.36180000000000001"/>
    <n v="0.36149999999999999"/>
    <n v="0.36020000000000002"/>
    <n v="0.36070000000000002"/>
    <n v="0.36049999999999999"/>
    <n v="0.36080000000000001"/>
    <n v="0.36059999999999998"/>
    <n v="0.3629"/>
    <n v="0.3649"/>
    <n v="0.36520000000000002"/>
    <n v="0.36559999999999998"/>
    <n v="0.36609999999999998"/>
    <n v="0.36480000000000001"/>
    <n v="0.36570000000000003"/>
    <n v="0.36520000000000002"/>
    <n v="0.36499999999999999"/>
    <n v="0.36709999999999998"/>
    <n v="0.3669"/>
    <n v="0.36480000000000001"/>
    <n v="0.3649"/>
    <n v="0.36509999999999998"/>
    <n v="0.36530000000000001"/>
    <n v="0.36759999999999998"/>
    <n v="0.36709999999999998"/>
    <n v="0.36649999999999999"/>
    <n v="0.36609999999999998"/>
    <n v="0.36919999999999997"/>
    <n v="0.36859999999999998"/>
    <n v="0.37040000000000001"/>
    <n v="0.3735"/>
    <n v="0.37240000000000001"/>
    <n v="0.37169999999999997"/>
    <n v="0.37109999999999999"/>
    <n v="0.37040000000000001"/>
    <n v="0.36620000000000003"/>
    <n v="0.36580000000000001"/>
    <n v="0.36549999999999999"/>
    <n v="0.36530000000000001"/>
    <n v="0.36509999999999998"/>
    <n v="0.3649"/>
    <n v="0.36470000000000002"/>
    <n v="0.36459999999999998"/>
    <n v="0.36380000000000001"/>
    <n v="0.36349999999999999"/>
    <n v="0.36230000000000001"/>
    <n v="0.36430000000000001"/>
    <n v="0.36099999999999999"/>
    <n v="0.36149999999999999"/>
    <n v="0.36099999999999999"/>
    <n v="0.36070000000000002"/>
    <n v="0.3639"/>
    <n v="0.36359999999999998"/>
    <n v="0.36349999999999999"/>
    <n v="0.3634"/>
    <n v="0.3664"/>
    <n v="0.36530000000000001"/>
    <n v="0.36530000000000001"/>
    <n v="0.36570000000000003"/>
    <n v="0.36680000000000001"/>
    <n v="0.3669"/>
    <n v="0.36709999999999998"/>
    <n v="0.36770000000000003"/>
    <n v="0.36880000000000002"/>
    <n v="0.36570000000000003"/>
    <n v="0.36599999999999999"/>
    <n v="0.36530000000000001"/>
    <n v="0.36830000000000002"/>
    <n v="0.3674"/>
    <n v="0.3664"/>
    <n v="0.3654"/>
    <n v="0.36430000000000001"/>
    <n v="0.36309999999999998"/>
    <n v="0.36180000000000001"/>
    <n v="0.36049999999999999"/>
    <n v="0.3599"/>
    <n v="0.3594"/>
    <n v="0.3589"/>
    <n v="0.3584"/>
    <n v="0.35709999999999997"/>
    <n v="0.35699999999999998"/>
    <n v="0.3569"/>
    <n v="0.35570000000000002"/>
    <n v="0.35439999999999999"/>
    <n v="0.3569"/>
    <n v="0.35830000000000001"/>
    <n v="0.35730000000000001"/>
    <n v="0.35680000000000001"/>
    <n v="0.35630000000000001"/>
    <n v="0.35580000000000001"/>
    <n v="0.35539999999999999"/>
    <n v="0.3553"/>
    <n v="0.3553"/>
    <n v="0.35830000000000001"/>
    <n v="0.35570000000000002"/>
    <n v="0.3553"/>
    <n v="0.35630000000000001"/>
    <n v="0.35659999999999997"/>
    <n v="0.35630000000000001"/>
    <n v="0.36449999999999999"/>
    <n v="0.36409999999999998"/>
    <n v="0.36359999999999998"/>
    <n v="0.36309999999999998"/>
    <n v="0.36249999999999999"/>
    <n v="0.36180000000000001"/>
    <n v="0.36120000000000002"/>
    <n v="0.36020000000000002"/>
    <n v="0.36099999999999999"/>
    <n v="0.36270000000000002"/>
    <n v="0.36530000000000001"/>
    <n v="0.36370000000000002"/>
    <n v="0.36320000000000002"/>
    <n v="0.36280000000000001"/>
    <n v="0.36249999999999999"/>
    <n v="0.35809999999999997"/>
    <n v="0.3579"/>
    <n v="0.35770000000000002"/>
    <n v="0.35780000000000001"/>
    <n v="0.35599999999999998"/>
    <n v="0.35589999999999999"/>
    <n v="0.35370000000000001"/>
    <n v="0.35720000000000002"/>
    <n v="0.35630000000000001"/>
    <n v="0.3553"/>
    <n v="0.35439999999999999"/>
    <n v="0.35339999999999999"/>
    <n v="0.35820000000000002"/>
    <n v="0.35799999999999998"/>
    <n v="0.35720000000000002"/>
    <n v="0.35630000000000001"/>
    <n v="0.3553"/>
    <n v="0.35439999999999999"/>
    <n v="0.35899999999999999"/>
    <n v="0.36199999999999999"/>
    <n v="0.35970000000000002"/>
    <n v="0.3589"/>
    <n v="0.35389999999999999"/>
    <n v="0.35299999999999998"/>
    <n v="0.35189999999999999"/>
    <n v="0.35070000000000001"/>
    <n v="0.35310000000000002"/>
    <n v="0.3569"/>
    <n v="0.35670000000000002"/>
    <n v="0.35649999999999998"/>
    <n v="0.35639999999999999"/>
    <n v="0.35639999999999999"/>
    <n v="0.3548"/>
    <n v="0.35589999999999999"/>
    <n v="0.35489999999999999"/>
    <n v="0.35470000000000002"/>
    <n v="0.35439999999999999"/>
    <n v="0.35949999999999999"/>
    <n v="0.3548"/>
    <n v="0.35460000000000003"/>
    <n v="0.35439999999999999"/>
    <n v="0.36130000000000001"/>
    <n v="0.36080000000000001"/>
    <n v="0.35959999999999998"/>
    <n v="0.35389999999999999"/>
    <n v="0.35389999999999999"/>
    <n v="0.35460000000000003"/>
    <n v="0.3543"/>
    <n v="0.35410000000000003"/>
    <n v="0.34960000000000002"/>
    <n v="0.34100000000000003"/>
    <n v="0.34060000000000001"/>
    <m/>
    <n v="0.35548825622775793"/>
    <n v="107.5"/>
    <n v="103.8647342995169"/>
    <n v="-6.0000000000004494E-4"/>
    <n v="-3.8212501847199612E-2"/>
    <n v="6.7073034862464687E-2"/>
    <n v="-0.19853421886661834"/>
    <x v="4"/>
    <x v="79"/>
  </r>
  <r>
    <x v="0"/>
    <n v="-5"/>
    <n v="-4.4000000000000004"/>
    <s v="P225/60R16"/>
    <x v="1"/>
    <s v="ZL010401"/>
    <n v="1171"/>
    <n v="35"/>
    <s v="APXOB2UU3223"/>
    <d v="2025-01-31T00:00:00"/>
    <n v="0.33169999999999999"/>
    <n v="0.32929999999999998"/>
    <n v="100"/>
    <n v="100"/>
    <n v="100"/>
    <n v="100"/>
    <n v="74.300000000001162"/>
    <s v=""/>
    <n v="421"/>
    <n v="100"/>
    <m/>
    <m/>
    <m/>
    <m/>
    <m/>
    <m/>
    <n v="0.1981"/>
    <n v="0.2442"/>
    <n v="0.27160000000000001"/>
    <n v="0.29970000000000002"/>
    <n v="0.29849999999999999"/>
    <n v="0.30819999999999997"/>
    <n v="0.30919999999999997"/>
    <n v="0.31"/>
    <n v="0.31119999999999998"/>
    <n v="0.31730000000000003"/>
    <n v="0.318"/>
    <n v="0.317"/>
    <n v="0.31459999999999999"/>
    <n v="0.31330000000000002"/>
    <n v="0.31430000000000002"/>
    <n v="0.31719999999999998"/>
    <n v="0.31900000000000001"/>
    <n v="0.32140000000000002"/>
    <n v="0.32850000000000001"/>
    <n v="0.33229999999999998"/>
    <n v="0.33260000000000001"/>
    <n v="0.3306"/>
    <n v="0.33160000000000001"/>
    <n v="0.33069999999999999"/>
    <n v="0.33090000000000003"/>
    <n v="0.33139999999999997"/>
    <n v="0.33210000000000001"/>
    <n v="0.33260000000000001"/>
    <n v="0.33189999999999997"/>
    <n v="0.33110000000000001"/>
    <n v="0.33310000000000001"/>
    <n v="0.3332"/>
    <n v="0.33360000000000001"/>
    <n v="0.33329999999999999"/>
    <n v="0.32940000000000003"/>
    <n v="0.3276"/>
    <n v="0.32669999999999999"/>
    <n v="0.32600000000000001"/>
    <n v="0.32869999999999999"/>
    <n v="0.32840000000000003"/>
    <n v="0.32819999999999999"/>
    <n v="0.32900000000000001"/>
    <n v="0.32940000000000003"/>
    <n v="0.32919999999999999"/>
    <n v="0.32990000000000003"/>
    <n v="0.33139999999999997"/>
    <n v="0.33179999999999998"/>
    <n v="0.33110000000000001"/>
    <n v="0.3327"/>
    <n v="0.33310000000000001"/>
    <n v="0.33350000000000002"/>
    <n v="0.33910000000000001"/>
    <n v="0.3372"/>
    <n v="0.33679999999999999"/>
    <n v="0.33750000000000002"/>
    <n v="0.33900000000000002"/>
    <n v="0.33889999999999998"/>
    <n v="0.33829999999999999"/>
    <n v="0.34189999999999998"/>
    <n v="0.34039999999999998"/>
    <n v="0.34029999999999999"/>
    <n v="0.34189999999999998"/>
    <n v="0.33600000000000002"/>
    <n v="0.33550000000000002"/>
    <n v="0.33660000000000001"/>
    <n v="0.33639999999999998"/>
    <n v="0.33310000000000001"/>
    <n v="0.33439999999999998"/>
    <n v="0.33400000000000002"/>
    <n v="0.33090000000000003"/>
    <n v="0.32790000000000002"/>
    <n v="0.3261"/>
    <n v="0.32629999999999998"/>
    <n v="0.3301"/>
    <n v="0.33110000000000001"/>
    <n v="0.33110000000000001"/>
    <n v="0.33069999999999999"/>
    <n v="0.33029999999999998"/>
    <n v="0.32990000000000003"/>
    <n v="0.3276"/>
    <n v="0.32650000000000001"/>
    <n v="0.33050000000000002"/>
    <n v="0.32819999999999999"/>
    <n v="0.32919999999999999"/>
    <n v="0.32819999999999999"/>
    <n v="0.33019999999999999"/>
    <n v="0.33040000000000003"/>
    <n v="0.32929999999999998"/>
    <n v="0.33079999999999998"/>
    <n v="0.33050000000000002"/>
    <n v="0.3301"/>
    <n v="0.3286"/>
    <n v="0.32819999999999999"/>
    <n v="0.32719999999999999"/>
    <n v="0.33050000000000002"/>
    <n v="0.33029999999999998"/>
    <n v="0.3301"/>
    <n v="0.32969999999999999"/>
    <n v="0.32940000000000003"/>
    <n v="0.32979999999999998"/>
    <n v="0.33"/>
    <n v="0.32779999999999998"/>
    <n v="0.32800000000000001"/>
    <n v="0.33179999999999998"/>
    <n v="0.33179999999999998"/>
    <n v="0.33239999999999997"/>
    <n v="0.33250000000000002"/>
    <n v="0.33329999999999999"/>
    <n v="0.33579999999999999"/>
    <n v="0.34089999999999998"/>
    <n v="0.3412"/>
    <n v="0.34179999999999999"/>
    <n v="0.34229999999999999"/>
    <n v="0.34239999999999998"/>
    <n v="0.34279999999999999"/>
    <n v="0.34229999999999999"/>
    <n v="0.34660000000000002"/>
    <n v="0.34589999999999999"/>
    <n v="0.34489999999999998"/>
    <n v="0.34360000000000002"/>
    <n v="0.34"/>
    <n v="0.33950000000000002"/>
    <n v="0.33889999999999998"/>
    <n v="0.33829999999999999"/>
    <n v="0.33739999999999998"/>
    <n v="0.33389999999999997"/>
    <n v="0.33139999999999997"/>
    <n v="0.33019999999999999"/>
    <n v="0.32919999999999999"/>
    <n v="0.33139999999999997"/>
    <n v="0.33050000000000002"/>
    <n v="0.32950000000000002"/>
    <n v="0.3271"/>
    <n v="0.32579999999999998"/>
    <n v="0.32719999999999999"/>
    <n v="0.32450000000000001"/>
    <n v="0.32400000000000001"/>
    <n v="0.32400000000000001"/>
    <n v="0.3236"/>
    <n v="0.32250000000000001"/>
    <n v="0.32150000000000001"/>
    <n v="0.31879999999999997"/>
    <n v="0.31690000000000002"/>
    <n v="0.31590000000000001"/>
    <n v="0.31440000000000001"/>
    <n v="0.31309999999999999"/>
    <n v="0.31209999999999999"/>
    <n v="0.31130000000000002"/>
    <n v="0.31040000000000001"/>
    <n v="0.30919999999999997"/>
    <n v="0.30809999999999998"/>
    <n v="0.307"/>
    <n v="0.30590000000000001"/>
    <n v="0.30480000000000002"/>
    <n v="0.30370000000000003"/>
    <n v="0.30280000000000001"/>
    <n v="0.30199999999999999"/>
    <n v="0.30159999999999998"/>
    <n v="0.30509999999999998"/>
    <n v="0.30220000000000002"/>
    <n v="0.30209999999999998"/>
    <n v="0.31080000000000002"/>
    <n v="0.30890000000000001"/>
    <n v="0.30890000000000001"/>
    <n v="0.31109999999999999"/>
    <n v="0.3196"/>
    <n v="0.31990000000000002"/>
    <n v="0.32029999999999997"/>
    <n v="0.32090000000000002"/>
    <n v="0.32129999999999997"/>
    <n v="0.32140000000000002"/>
    <n v="0.32140000000000002"/>
    <n v="0.32129999999999997"/>
    <n v="0.32090000000000002"/>
    <n v="0.31719999999999998"/>
    <n v="0.31819999999999998"/>
    <n v="0.31730000000000003"/>
    <n v="0.31630000000000003"/>
    <n v="0.31590000000000001"/>
    <n v="0.31580000000000003"/>
    <n v="0.31530000000000002"/>
    <n v="0.315"/>
    <n v="0.31469999999999998"/>
    <n v="0.31490000000000001"/>
    <n v="0.31530000000000002"/>
    <n v="0.317"/>
    <n v="0.3165"/>
    <n v="0.316"/>
    <n v="0.31559999999999999"/>
    <n v="0.31509999999999999"/>
    <n v="0.31459999999999999"/>
    <n v="0.31430000000000002"/>
    <n v="0.314"/>
    <n v="0.31390000000000001"/>
    <n v="0.31559999999999999"/>
    <n v="0.31040000000000001"/>
    <n v="0.31009999999999999"/>
    <n v="0.31080000000000002"/>
    <n v="0.30990000000000001"/>
    <n v="0.31230000000000002"/>
    <n v="0.31230000000000002"/>
    <n v="0.312"/>
    <n v="0.31130000000000002"/>
    <n v="0.31109999999999999"/>
    <n v="0.31080000000000002"/>
    <n v="0.311"/>
    <n v="0.31090000000000001"/>
    <n v="0.3115"/>
    <n v="0.31180000000000002"/>
    <n v="0.30840000000000001"/>
    <n v="0.30819999999999997"/>
    <n v="0.308"/>
    <n v="0.30830000000000002"/>
    <n v="0.30669999999999997"/>
    <n v="0.30620000000000003"/>
    <n v="0.30570000000000003"/>
    <n v="0.3054"/>
    <n v="0.30499999999999999"/>
    <n v="0.30449999999999999"/>
    <n v="0.30520000000000003"/>
    <n v="0.30480000000000002"/>
    <n v="0.30409999999999998"/>
    <n v="0.30309999999999998"/>
    <n v="0.3024"/>
    <n v="0.30159999999999998"/>
    <n v="0.30070000000000002"/>
    <n v="0.2999"/>
    <n v="0.29920000000000002"/>
    <n v="0.29820000000000002"/>
    <n v="0.3019"/>
    <n v="0.30509999999999998"/>
    <n v="0.30409999999999998"/>
    <n v="0.30309999999999998"/>
    <n v="0.30220000000000002"/>
    <n v="0.30130000000000001"/>
    <n v="0.30030000000000001"/>
    <n v="0.29930000000000001"/>
    <n v="0.2984"/>
    <n v="0.29780000000000001"/>
    <n v="0.30740000000000001"/>
    <n v="0.30309999999999998"/>
    <n v="0.30209999999999998"/>
    <n v="0.30099999999999999"/>
    <n v="0.30009999999999998"/>
    <n v="0.30070000000000002"/>
    <n v="0.30009999999999998"/>
    <n v="0.2994"/>
    <n v="0.29859999999999998"/>
    <n v="0.2979"/>
    <n v="0.30109999999999998"/>
    <n v="0.3009"/>
    <n v="0.30070000000000002"/>
    <n v="0.29899999999999999"/>
    <n v="0.29930000000000001"/>
    <n v="0.29980000000000001"/>
    <n v="0.2999"/>
    <n v="0.29770000000000002"/>
    <n v="0.29820000000000002"/>
    <n v="0.2994"/>
    <n v="0.30059999999999998"/>
    <n v="0.3004"/>
    <n v="0.30059999999999998"/>
    <n v="0.29909999999999998"/>
    <n v="0.29870000000000002"/>
    <n v="0.29830000000000001"/>
    <n v="0.29799999999999999"/>
    <n v="0.29770000000000002"/>
    <n v="0.30320000000000003"/>
    <n v="0.3039"/>
    <n v="0.29849999999999999"/>
    <n v="0.29699999999999999"/>
    <n v="0.29570000000000002"/>
    <n v="0.29459999999999997"/>
    <n v="0.29349999999999998"/>
    <n v="0.29239999999999999"/>
    <n v="0.28660000000000002"/>
    <n v="0.29239999999999999"/>
    <n v="0.29170000000000001"/>
    <n v="0.29099999999999998"/>
    <n v="0.29020000000000001"/>
    <n v="0.28949999999999998"/>
    <n v="0.28889999999999999"/>
    <n v="0.28820000000000001"/>
    <n v="0.28770000000000001"/>
    <n v="0.28899999999999998"/>
    <n v="0.29270000000000002"/>
    <n v="0.29189999999999999"/>
    <n v="0.29110000000000003"/>
    <n v="0.29110000000000003"/>
    <n v="0.29139999999999999"/>
    <n v="0.29349999999999998"/>
    <n v="0.29409999999999997"/>
    <n v="0.29430000000000001"/>
    <n v="0.29430000000000001"/>
    <n v="0.29459999999999997"/>
    <n v="0.29499999999999998"/>
    <n v="0.29570000000000002"/>
    <n v="0.2954"/>
    <n v="0.29549999999999998"/>
    <n v="0.29580000000000001"/>
    <m/>
    <n v="0.31679964412811429"/>
    <n v="100"/>
    <n v="96.618357487922708"/>
    <n v="2.4000000000000132E-3"/>
    <n v="-0.22455002216639555"/>
    <n v="-0.17403243950718777"/>
    <n v="4.2571255503034117E-2"/>
    <x v="4"/>
    <x v="80"/>
  </r>
  <r>
    <x v="0"/>
    <n v="-5"/>
    <n v="-4.4000000000000004"/>
    <s v="LT245/75R16"/>
    <x v="8"/>
    <s v="42400691046"/>
    <n v="1502"/>
    <n v="45"/>
    <s v="KABMD39R0724"/>
    <d v="2025-01-31T00:00:00"/>
    <n v="0.29360000000000003"/>
    <n v="0.2928"/>
    <n v="88"/>
    <n v="88"/>
    <n v="89"/>
    <n v="89"/>
    <n v="74.300000000001162"/>
    <s v=""/>
    <n v="70"/>
    <n v="88.5"/>
    <m/>
    <m/>
    <m/>
    <m/>
    <m/>
    <m/>
    <n v="0.1265"/>
    <n v="0.20250000000000001"/>
    <n v="0.23139999999999999"/>
    <n v="0.24279999999999999"/>
    <n v="0.26400000000000001"/>
    <n v="0.2727"/>
    <n v="0.2752"/>
    <n v="0.28139999999999998"/>
    <n v="0.28339999999999999"/>
    <n v="0.28539999999999999"/>
    <n v="0.29310000000000003"/>
    <n v="0.29849999999999999"/>
    <n v="0.30020000000000002"/>
    <n v="0.29980000000000001"/>
    <n v="0.29970000000000002"/>
    <n v="0.29930000000000001"/>
    <n v="0.2999"/>
    <n v="0.3049"/>
    <n v="0.30659999999999998"/>
    <n v="0.30640000000000001"/>
    <n v="0.30640000000000001"/>
    <n v="0.30680000000000002"/>
    <n v="0.30719999999999997"/>
    <n v="0.30649999999999999"/>
    <n v="0.3049"/>
    <n v="0.30270000000000002"/>
    <n v="0.30199999999999999"/>
    <n v="0.30180000000000001"/>
    <n v="0.30080000000000001"/>
    <n v="0.2989"/>
    <n v="0.29759999999999998"/>
    <n v="0.29649999999999999"/>
    <n v="0.29570000000000002"/>
    <n v="0.29360000000000003"/>
    <n v="0.2949"/>
    <n v="0.29609999999999997"/>
    <n v="0.2954"/>
    <n v="0.2969"/>
    <n v="0.29780000000000001"/>
    <n v="0.30130000000000001"/>
    <n v="0.30099999999999999"/>
    <n v="0.30099999999999999"/>
    <n v="0.30059999999999998"/>
    <n v="0.29820000000000002"/>
    <n v="0.29830000000000001"/>
    <n v="0.29799999999999999"/>
    <n v="0.29830000000000001"/>
    <n v="0.3014"/>
    <n v="0.30280000000000001"/>
    <n v="0.30230000000000001"/>
    <n v="0.30020000000000002"/>
    <n v="0.2999"/>
    <n v="0.30130000000000001"/>
    <n v="0.3019"/>
    <n v="0.30159999999999998"/>
    <n v="0.30130000000000001"/>
    <n v="0.30270000000000002"/>
    <n v="0.30309999999999998"/>
    <n v="0.30559999999999998"/>
    <n v="0.30649999999999999"/>
    <n v="0.30580000000000002"/>
    <n v="0.30499999999999999"/>
    <n v="0.30359999999999998"/>
    <n v="0.30309999999999998"/>
    <n v="0.30230000000000001"/>
    <n v="0.30599999999999999"/>
    <n v="0.3039"/>
    <n v="0.30380000000000001"/>
    <n v="0.30359999999999998"/>
    <n v="0.30359999999999998"/>
    <n v="0.3024"/>
    <n v="0.2989"/>
    <n v="0.2984"/>
    <n v="0.29730000000000001"/>
    <n v="0.29609999999999997"/>
    <n v="0.29509999999999997"/>
    <n v="0.29499999999999998"/>
    <n v="0.29520000000000002"/>
    <n v="0.2959"/>
    <n v="0.29559999999999997"/>
    <n v="0.29559999999999997"/>
    <n v="0.29609999999999997"/>
    <n v="0.29699999999999999"/>
    <n v="0.29609999999999997"/>
    <n v="0.2959"/>
    <n v="0.2959"/>
    <n v="0.29559999999999997"/>
    <n v="0.2944"/>
    <n v="0.29349999999999998"/>
    <n v="0.29339999999999999"/>
    <n v="0.29260000000000003"/>
    <n v="0.29189999999999999"/>
    <n v="0.2913"/>
    <n v="0.2908"/>
    <n v="0.29039999999999999"/>
    <n v="0.29010000000000002"/>
    <n v="0.2898"/>
    <n v="0.28970000000000001"/>
    <n v="0.28970000000000001"/>
    <n v="0.28989999999999999"/>
    <n v="0.29020000000000001"/>
    <n v="0.29070000000000001"/>
    <n v="0.29160000000000003"/>
    <n v="0.29270000000000002"/>
    <n v="0.29299999999999998"/>
    <n v="0.29360000000000003"/>
    <n v="0.29399999999999998"/>
    <n v="0.29220000000000002"/>
    <n v="0.29189999999999999"/>
    <n v="0.2888"/>
    <n v="0.29189999999999999"/>
    <n v="0.29170000000000001"/>
    <n v="0.29139999999999999"/>
    <n v="0.29020000000000001"/>
    <n v="0.29010000000000002"/>
    <n v="0.28939999999999999"/>
    <n v="0.29020000000000001"/>
    <n v="0.28989999999999999"/>
    <n v="0.28999999999999998"/>
    <n v="0.29099999999999998"/>
    <n v="0.2913"/>
    <n v="0.29160000000000003"/>
    <n v="0.28999999999999998"/>
    <n v="0.28999999999999998"/>
    <n v="0.28989999999999999"/>
    <n v="0.28899999999999998"/>
    <n v="0.28820000000000001"/>
    <n v="0.28760000000000002"/>
    <n v="0.28710000000000002"/>
    <n v="0.2873"/>
    <n v="0.2883"/>
    <n v="0.28789999999999999"/>
    <n v="0.28760000000000002"/>
    <n v="0.28739999999999999"/>
    <n v="0.2873"/>
    <n v="0.28739999999999999"/>
    <n v="0.2873"/>
    <n v="0.28739999999999999"/>
    <n v="0.28770000000000001"/>
    <n v="0.28970000000000001"/>
    <n v="0.2903"/>
    <n v="0.29189999999999999"/>
    <n v="0.29160000000000003"/>
    <n v="0.29110000000000003"/>
    <n v="0.29049999999999998"/>
    <n v="0.28960000000000002"/>
    <n v="0.28889999999999999"/>
    <n v="0.2893"/>
    <n v="0.28839999999999999"/>
    <n v="0.2838"/>
    <n v="0.28260000000000002"/>
    <n v="0.28110000000000002"/>
    <n v="0.27960000000000002"/>
    <n v="0.27810000000000001"/>
    <n v="0.27739999999999998"/>
    <n v="0.27629999999999999"/>
    <n v="0.27500000000000002"/>
    <n v="0.27379999999999999"/>
    <n v="0.27279999999999999"/>
    <n v="0.27139999999999997"/>
    <n v="0.27079999999999999"/>
    <n v="0.27029999999999998"/>
    <n v="0.27"/>
    <n v="0.2697"/>
    <n v="0.26939999999999997"/>
    <n v="0.26900000000000002"/>
    <n v="0.26860000000000001"/>
    <n v="0.26779999999999998"/>
    <n v="0.26640000000000003"/>
    <n v="0.26550000000000001"/>
    <n v="0.26479999999999998"/>
    <n v="0.26519999999999999"/>
    <n v="0.26590000000000003"/>
    <n v="0.26989999999999997"/>
    <n v="0.26950000000000002"/>
    <n v="0.26939999999999997"/>
    <n v="0.26829999999999998"/>
    <n v="0.26800000000000002"/>
    <n v="0.2676"/>
    <n v="0.26729999999999998"/>
    <n v="0.26740000000000003"/>
    <n v="0.26750000000000002"/>
    <n v="0.26769999999999999"/>
    <n v="0.2702"/>
    <n v="0.2681"/>
    <n v="0.26829999999999998"/>
    <n v="0.26860000000000001"/>
    <n v="0.26910000000000001"/>
    <n v="0.26910000000000001"/>
    <n v="0.26919999999999999"/>
    <n v="0.26900000000000002"/>
    <n v="0.26869999999999999"/>
    <n v="0.26869999999999999"/>
    <n v="0.26860000000000001"/>
    <n v="0.27139999999999997"/>
    <n v="0.2717"/>
    <n v="0.27139999999999997"/>
    <n v="0.27079999999999999"/>
    <n v="0.2707"/>
    <n v="0.2707"/>
    <n v="0.2727"/>
    <n v="0.27350000000000002"/>
    <n v="0.27279999999999999"/>
    <n v="0.2727"/>
    <n v="0.27529999999999999"/>
    <n v="0.27479999999999999"/>
    <n v="0.27429999999999999"/>
    <n v="0.27379999999999999"/>
    <n v="0.27360000000000001"/>
    <n v="0.27379999999999999"/>
    <n v="0.2747"/>
    <n v="0.27629999999999999"/>
    <n v="0.27789999999999998"/>
    <n v="0.27639999999999998"/>
    <n v="0.27510000000000001"/>
    <n v="0.2737"/>
    <n v="0.27279999999999999"/>
    <n v="0.27279999999999999"/>
    <n v="0.27279999999999999"/>
    <n v="0.27200000000000002"/>
    <n v="0.27129999999999999"/>
    <n v="0.27089999999999997"/>
    <n v="0.27060000000000001"/>
    <n v="0.27050000000000002"/>
    <n v="0.27160000000000001"/>
    <n v="0.27229999999999999"/>
    <n v="0.2712"/>
    <n v="0.27100000000000002"/>
    <n v="0.27"/>
    <n v="0.26989999999999997"/>
    <n v="0.27539999999999998"/>
    <n v="0.27579999999999999"/>
    <n v="0.28050000000000003"/>
    <n v="0.28239999999999998"/>
    <n v="0.28239999999999998"/>
    <n v="0.2802"/>
    <n v="0.27910000000000001"/>
    <n v="0.27810000000000001"/>
    <n v="0.27689999999999998"/>
    <n v="0.27579999999999999"/>
    <n v="0.27460000000000001"/>
    <n v="0.27339999999999998"/>
    <n v="0.27200000000000002"/>
    <n v="0.27129999999999999"/>
    <n v="0.27029999999999998"/>
    <n v="0.26929999999999998"/>
    <n v="0.26860000000000001"/>
    <n v="0.26790000000000003"/>
    <n v="0.2671"/>
    <n v="0.26640000000000003"/>
    <n v="0.26640000000000003"/>
    <n v="0.2661"/>
    <n v="0.26669999999999999"/>
    <n v="0.26600000000000001"/>
    <n v="0.26569999999999999"/>
    <n v="0.26390000000000002"/>
    <n v="0.26490000000000002"/>
    <n v="0.26400000000000001"/>
    <n v="0.26229999999999998"/>
    <n v="0.26119999999999999"/>
    <n v="0.25990000000000002"/>
    <n v="0.25879999999999997"/>
    <n v="0.25769999999999998"/>
    <n v="0.25629999999999997"/>
    <n v="0.25509999999999999"/>
    <n v="0.25390000000000001"/>
    <n v="0.253"/>
    <n v="0.25559999999999999"/>
    <n v="0.25490000000000002"/>
    <n v="0.25469999999999998"/>
    <n v="0.25519999999999998"/>
    <n v="0.25490000000000002"/>
    <n v="0.25480000000000003"/>
    <n v="0.25480000000000003"/>
    <n v="0.25790000000000002"/>
    <n v="0.25769999999999998"/>
    <n v="0.2576"/>
    <n v="0.2596"/>
    <n v="0.25919999999999999"/>
    <n v="0.25979999999999998"/>
    <n v="0.26429999999999998"/>
    <n v="0.2646"/>
    <n v="0.2651"/>
    <n v="0.26269999999999999"/>
    <n v="0.2621"/>
    <n v="0.2616"/>
    <n v="0.2611"/>
    <n v="0.26040000000000002"/>
    <n v="0.25750000000000001"/>
    <n v="0.25690000000000002"/>
    <n v="0.25659999999999999"/>
    <n v="0.25600000000000001"/>
    <n v="0.25540000000000002"/>
    <n v="0.25509999999999999"/>
    <n v="0.255"/>
    <n v="0.25480000000000003"/>
    <n v="0.25480000000000003"/>
    <n v="0.25490000000000002"/>
    <n v="0.2555"/>
    <n v="0.25190000000000001"/>
    <m/>
    <n v="0.28056334519572973"/>
    <n v="88.5"/>
    <n v="85.507246376811594"/>
    <n v="8.0000000000002292E-4"/>
    <n v="-0.17403517068124724"/>
    <n v="-0.17841063721619499"/>
    <n v="4.6949453212041331E-2"/>
    <x v="4"/>
    <x v="81"/>
  </r>
  <r>
    <x v="0"/>
    <n v="-5"/>
    <n v="-4.4000000000000004"/>
    <s v="225/45R17"/>
    <x v="9"/>
    <s v="01912981"/>
    <n v="1093"/>
    <n v="42"/>
    <s v="1N48A0A5X3424"/>
    <d v="2025-01-31T00:00:00"/>
    <n v="0.35439999999999999"/>
    <n v="0.35730000000000001"/>
    <n v="106"/>
    <n v="106"/>
    <n v="108"/>
    <n v="108"/>
    <n v="74.300000000001162"/>
    <s v=""/>
    <n v="1202"/>
    <n v="107"/>
    <m/>
    <m/>
    <m/>
    <m/>
    <m/>
    <m/>
    <n v="0.1817"/>
    <n v="0.23419999999999999"/>
    <n v="0.25259999999999999"/>
    <n v="0.27700000000000002"/>
    <n v="0.28189999999999998"/>
    <n v="0.2853"/>
    <n v="0.29110000000000003"/>
    <n v="0.2964"/>
    <n v="0.29609999999999997"/>
    <n v="0.3019"/>
    <n v="0.31"/>
    <n v="0.31069999999999998"/>
    <n v="0.311"/>
    <n v="0.313"/>
    <n v="0.31390000000000001"/>
    <n v="0.31409999999999999"/>
    <n v="0.3175"/>
    <n v="0.32140000000000002"/>
    <n v="0.32200000000000001"/>
    <n v="0.32219999999999999"/>
    <n v="0.32540000000000002"/>
    <n v="0.32640000000000002"/>
    <n v="0.32779999999999998"/>
    <n v="0.32919999999999999"/>
    <n v="0.33100000000000002"/>
    <n v="0.32979999999999998"/>
    <n v="0.33079999999999998"/>
    <n v="0.33400000000000002"/>
    <n v="0.33410000000000001"/>
    <n v="0.33539999999999998"/>
    <n v="0.33479999999999999"/>
    <n v="0.34139999999999998"/>
    <n v="0.34089999999999998"/>
    <n v="0.33989999999999998"/>
    <n v="0.3377"/>
    <n v="0.3367"/>
    <n v="0.3362"/>
    <n v="0.33579999999999999"/>
    <n v="0.33750000000000002"/>
    <n v="0.34150000000000003"/>
    <n v="0.34329999999999999"/>
    <n v="0.34470000000000001"/>
    <n v="0.34210000000000002"/>
    <n v="0.34189999999999998"/>
    <n v="0.34260000000000002"/>
    <n v="0.34489999999999998"/>
    <n v="0.34439999999999998"/>
    <n v="0.34599999999999997"/>
    <n v="0.34560000000000002"/>
    <n v="0.34549999999999997"/>
    <n v="0.34429999999999999"/>
    <n v="0.34420000000000001"/>
    <n v="0.34279999999999999"/>
    <n v="0.33950000000000002"/>
    <n v="0.33889999999999998"/>
    <n v="0.34129999999999999"/>
    <n v="0.3397"/>
    <n v="0.33839999999999998"/>
    <n v="0.3397"/>
    <n v="0.34329999999999999"/>
    <n v="0.34350000000000003"/>
    <n v="0.34520000000000001"/>
    <n v="0.34489999999999998"/>
    <n v="0.34739999999999999"/>
    <n v="0.34789999999999999"/>
    <n v="0.3473"/>
    <n v="0.34689999999999999"/>
    <n v="0.34660000000000002"/>
    <n v="0.34639999999999999"/>
    <n v="0.34410000000000002"/>
    <n v="0.34520000000000001"/>
    <n v="0.34439999999999998"/>
    <n v="0.34489999999999998"/>
    <n v="0.3422"/>
    <n v="0.34160000000000001"/>
    <n v="0.34129999999999999"/>
    <n v="0.34100000000000003"/>
    <n v="0.33960000000000001"/>
    <n v="0.33879999999999999"/>
    <n v="0.33700000000000002"/>
    <n v="0.33939999999999998"/>
    <n v="0.33350000000000002"/>
    <n v="0.3327"/>
    <n v="0.33439999999999998"/>
    <n v="0.3352"/>
    <n v="0.3337"/>
    <n v="0.33660000000000001"/>
    <n v="0.33850000000000002"/>
    <n v="0.33989999999999998"/>
    <n v="0.34189999999999998"/>
    <n v="0.34200000000000003"/>
    <n v="0.34429999999999999"/>
    <n v="0.34420000000000001"/>
    <n v="0.34439999999999998"/>
    <n v="0.34460000000000002"/>
    <n v="0.34489999999999998"/>
    <n v="0.3453"/>
    <n v="0.34499999999999997"/>
    <n v="0.34460000000000002"/>
    <n v="0.34300000000000003"/>
    <n v="0.34289999999999998"/>
    <n v="0.34489999999999998"/>
    <n v="0.3473"/>
    <n v="0.34799999999999998"/>
    <n v="0.34889999999999999"/>
    <n v="0.35010000000000002"/>
    <n v="0.35149999999999998"/>
    <n v="0.35289999999999999"/>
    <n v="0.35659999999999997"/>
    <n v="0.35510000000000003"/>
    <n v="0.35549999999999998"/>
    <n v="0.35809999999999997"/>
    <n v="0.3579"/>
    <n v="0.36059999999999998"/>
    <n v="0.36420000000000002"/>
    <n v="0.36270000000000002"/>
    <n v="0.3619"/>
    <n v="0.35799999999999998"/>
    <n v="0.35699999999999998"/>
    <n v="0.35949999999999999"/>
    <n v="0.3589"/>
    <n v="0.35680000000000001"/>
    <n v="0.36009999999999998"/>
    <n v="0.35770000000000002"/>
    <n v="0.3553"/>
    <n v="0.35570000000000002"/>
    <n v="0.35539999999999999"/>
    <n v="0.35520000000000002"/>
    <n v="0.35510000000000003"/>
    <n v="0.35489999999999999"/>
    <n v="0.35370000000000001"/>
    <n v="0.35389999999999999"/>
    <n v="0.35420000000000001"/>
    <n v="0.3553"/>
    <n v="0.35659999999999997"/>
    <n v="0.36349999999999999"/>
    <n v="0.35949999999999999"/>
    <n v="0.3589"/>
    <n v="0.35830000000000001"/>
    <n v="0.3579"/>
    <n v="0.35870000000000002"/>
    <n v="0.35720000000000002"/>
    <n v="0.36099999999999999"/>
    <n v="0.35980000000000001"/>
    <n v="0.36299999999999999"/>
    <n v="0.36099999999999999"/>
    <n v="0.36020000000000002"/>
    <n v="0.36159999999999998"/>
    <n v="0.36109999999999998"/>
    <n v="0.3609"/>
    <n v="0.36130000000000001"/>
    <n v="0.36130000000000001"/>
    <n v="0.3624"/>
    <n v="0.3624"/>
    <n v="0.36249999999999999"/>
    <n v="0.35970000000000002"/>
    <n v="0.36159999999999998"/>
    <n v="0.36159999999999998"/>
    <n v="0.36430000000000001"/>
    <n v="0.36299999999999999"/>
    <n v="0.3634"/>
    <n v="0.36470000000000002"/>
    <n v="0.36470000000000002"/>
    <n v="0.3649"/>
    <n v="0.36520000000000002"/>
    <n v="0.36630000000000001"/>
    <n v="0.36930000000000002"/>
    <n v="0.36780000000000002"/>
    <n v="0.3674"/>
    <n v="0.36709999999999998"/>
    <n v="0.3664"/>
    <n v="0.3609"/>
    <n v="0.36070000000000002"/>
    <n v="0.3604"/>
    <n v="0.36009999999999998"/>
    <n v="0.36209999999999998"/>
    <n v="0.3619"/>
    <n v="0.3619"/>
    <n v="0.36209999999999998"/>
    <n v="0.36209999999999998"/>
    <n v="0.36730000000000002"/>
    <n v="0.36709999999999998"/>
    <n v="0.36680000000000001"/>
    <n v="0.36649999999999999"/>
    <n v="0.36580000000000001"/>
    <n v="0.3659"/>
    <n v="0.36770000000000003"/>
    <n v="0.3654"/>
    <n v="0.36559999999999998"/>
    <n v="0.36580000000000001"/>
    <n v="0.3659"/>
    <n v="0.36840000000000001"/>
    <n v="0.36820000000000003"/>
    <n v="0.3679"/>
    <n v="0.36770000000000003"/>
    <n v="0.36990000000000001"/>
    <n v="0.37059999999999998"/>
    <n v="0.37209999999999999"/>
    <n v="0.372"/>
    <n v="0.37409999999999999"/>
    <n v="0.37340000000000001"/>
    <n v="0.37259999999999999"/>
    <n v="0.37109999999999999"/>
    <n v="0.36969999999999997"/>
    <n v="0.36870000000000003"/>
    <n v="0.3679"/>
    <n v="0.37169999999999997"/>
    <n v="0.37459999999999999"/>
    <n v="0.37330000000000002"/>
    <n v="0.37219999999999998"/>
    <n v="0.36909999999999998"/>
    <n v="0.36670000000000003"/>
    <n v="0.36580000000000001"/>
    <n v="0.36459999999999998"/>
    <n v="0.36299999999999999"/>
    <n v="0.36299999999999999"/>
    <n v="0.36259999999999998"/>
    <n v="0.3619"/>
    <n v="0.36030000000000001"/>
    <n v="0.3589"/>
    <n v="0.3569"/>
    <n v="0.35620000000000002"/>
    <n v="0.35560000000000003"/>
    <n v="0.35499999999999998"/>
    <n v="0.35680000000000001"/>
    <n v="0.3594"/>
    <n v="0.3584"/>
    <n v="0.36009999999999998"/>
    <n v="0.35970000000000002"/>
    <n v="0.35970000000000002"/>
    <n v="0.36280000000000001"/>
    <n v="0.36220000000000002"/>
    <n v="0.3629"/>
    <n v="0.36149999999999999"/>
    <n v="0.36059999999999998"/>
    <n v="0.3599"/>
    <n v="0.35930000000000001"/>
    <n v="0.3634"/>
    <n v="0.36280000000000001"/>
    <n v="0.3674"/>
    <n v="0.36649999999999999"/>
    <n v="0.36449999999999999"/>
    <n v="0.36449999999999999"/>
    <n v="0.36449999999999999"/>
    <n v="0.36480000000000001"/>
    <n v="0.36630000000000001"/>
    <n v="0.36659999999999998"/>
    <n v="0.37169999999999997"/>
    <n v="0.3715"/>
    <n v="0.3715"/>
    <n v="0.36899999999999999"/>
    <n v="0.37080000000000002"/>
    <n v="0.37080000000000002"/>
    <n v="0.3715"/>
    <n v="0.37159999999999999"/>
    <n v="0.36959999999999998"/>
    <n v="0.36930000000000002"/>
    <n v="0.36890000000000001"/>
    <n v="0.36870000000000003"/>
    <n v="0.37"/>
    <n v="0.36940000000000001"/>
    <n v="0.36870000000000003"/>
    <n v="0.36759999999999998"/>
    <n v="0.36409999999999998"/>
    <n v="0.3634"/>
    <n v="0.36"/>
    <n v="0.3609"/>
    <n v="0.36049999999999999"/>
    <n v="0.36180000000000001"/>
    <n v="0.36109999999999998"/>
    <n v="0.36470000000000002"/>
    <n v="0.36409999999999998"/>
    <n v="0.36330000000000001"/>
    <n v="0.36249999999999999"/>
    <n v="0.36320000000000002"/>
    <n v="0.36170000000000002"/>
    <n v="0.3604"/>
    <n v="0.35970000000000002"/>
    <n v="0.3589"/>
    <n v="0.35770000000000002"/>
    <n v="0.35599999999999998"/>
    <n v="0.35589999999999999"/>
    <n v="0.35570000000000002"/>
    <n v="0.35589999999999999"/>
    <n v="0.35830000000000001"/>
    <n v="0.35680000000000001"/>
    <n v="0.3579"/>
    <n v="0.35730000000000001"/>
    <n v="0.36199999999999999"/>
    <n v="0.36180000000000001"/>
    <n v="0.36230000000000001"/>
    <n v="0.36180000000000001"/>
    <n v="0.36070000000000002"/>
    <n v="0.36"/>
    <n v="0.36280000000000001"/>
    <n v="0.36220000000000002"/>
    <n v="0.36149999999999999"/>
    <n v="0.36109999999999998"/>
    <n v="0.3609"/>
    <n v="0.36049999999999999"/>
    <m/>
    <n v="0.35590925266903944"/>
    <n v="107"/>
    <n v="103.38164251207729"/>
    <n v="-2.9000000000000137E-3"/>
    <n v="3.6436086892271312E-2"/>
    <n v="0.11252241776547067"/>
    <n v="-0.24398360176962433"/>
    <x v="4"/>
    <x v="82"/>
  </r>
  <r>
    <x v="0"/>
    <n v="-5"/>
    <n v="-4.4000000000000004"/>
    <s v="P225/60R16"/>
    <x v="1"/>
    <s v="ZL010401"/>
    <n v="1171"/>
    <n v="35"/>
    <s v="APXOB2UU3223"/>
    <d v="2025-01-31T00:00:00"/>
    <n v="0.3342"/>
    <n v="0.32969999999999999"/>
    <n v="100"/>
    <n v="100"/>
    <n v="100"/>
    <n v="100"/>
    <n v="74.300000000001162"/>
    <s v=""/>
    <n v="432"/>
    <n v="100"/>
    <m/>
    <m/>
    <m/>
    <m/>
    <m/>
    <m/>
    <n v="0.19420000000000001"/>
    <n v="0.25319999999999998"/>
    <n v="0.27979999999999999"/>
    <n v="0.29270000000000002"/>
    <n v="0.30859999999999999"/>
    <n v="0.31719999999999998"/>
    <n v="0.31809999999999999"/>
    <n v="0.32090000000000002"/>
    <n v="0.31979999999999997"/>
    <n v="0.32379999999999998"/>
    <n v="0.32590000000000002"/>
    <n v="0.3256"/>
    <n v="0.32579999999999998"/>
    <n v="0.3271"/>
    <n v="0.33129999999999998"/>
    <n v="0.33139999999999997"/>
    <n v="0.33210000000000001"/>
    <n v="0.33289999999999997"/>
    <n v="0.33529999999999999"/>
    <n v="0.33929999999999999"/>
    <n v="0.33929999999999999"/>
    <n v="0.33639999999999998"/>
    <n v="0.33639999999999998"/>
    <n v="0.3357"/>
    <n v="0.33429999999999999"/>
    <n v="0.33379999999999999"/>
    <n v="0.33560000000000001"/>
    <n v="0.33589999999999998"/>
    <n v="0.33529999999999999"/>
    <n v="0.33700000000000002"/>
    <n v="0.33629999999999999"/>
    <n v="0.33579999999999999"/>
    <n v="0.33829999999999999"/>
    <n v="0.34039999999999998"/>
    <n v="0.3407"/>
    <n v="0.33860000000000001"/>
    <n v="0.33739999999999998"/>
    <n v="0.33679999999999999"/>
    <n v="0.33739999999999998"/>
    <n v="0.33700000000000002"/>
    <n v="0.33660000000000001"/>
    <n v="0.33629999999999999"/>
    <n v="0.33700000000000002"/>
    <n v="0.33679999999999999"/>
    <n v="0.3387"/>
    <n v="0.33839999999999998"/>
    <n v="0.3367"/>
    <n v="0.3372"/>
    <n v="0.33679999999999999"/>
    <n v="0.33650000000000002"/>
    <n v="0.34"/>
    <n v="0.34010000000000001"/>
    <n v="0.33860000000000001"/>
    <n v="0.34150000000000003"/>
    <n v="0.3422"/>
    <n v="0.34139999999999998"/>
    <n v="0.34050000000000002"/>
    <n v="0.3402"/>
    <n v="0.34"/>
    <n v="0.34139999999999998"/>
    <n v="0.34279999999999999"/>
    <n v="0.34260000000000002"/>
    <n v="0.34250000000000003"/>
    <n v="0.34210000000000002"/>
    <n v="0.3417"/>
    <n v="0.34050000000000002"/>
    <n v="0.33789999999999998"/>
    <n v="0.33629999999999999"/>
    <n v="0.33629999999999999"/>
    <n v="0.33679999999999999"/>
    <n v="0.3422"/>
    <n v="0.34189999999999998"/>
    <n v="0.34110000000000001"/>
    <n v="0.34039999999999998"/>
    <n v="0.33800000000000002"/>
    <n v="0.33650000000000002"/>
    <n v="0.33710000000000001"/>
    <n v="0.33429999999999999"/>
    <n v="0.33350000000000002"/>
    <n v="0.33279999999999998"/>
    <n v="0.33239999999999997"/>
    <n v="0.33339999999999997"/>
    <n v="0.33310000000000001"/>
    <n v="0.33169999999999999"/>
    <n v="0.32869999999999999"/>
    <n v="0.32850000000000001"/>
    <n v="0.33129999999999998"/>
    <n v="0.33650000000000002"/>
    <n v="0.33629999999999999"/>
    <n v="0.33810000000000001"/>
    <n v="0.3407"/>
    <n v="0.33829999999999999"/>
    <n v="0.33829999999999999"/>
    <n v="0.33760000000000001"/>
    <n v="0.33700000000000002"/>
    <n v="0.33639999999999998"/>
    <n v="0.3382"/>
    <n v="0.3382"/>
    <n v="0.33829999999999999"/>
    <n v="0.33839999999999998"/>
    <n v="0.33789999999999998"/>
    <n v="0.33579999999999999"/>
    <n v="0.3362"/>
    <n v="0.33679999999999999"/>
    <n v="0.33879999999999999"/>
    <n v="0.33860000000000001"/>
    <n v="0.33800000000000002"/>
    <n v="0.3387"/>
    <n v="0.33929999999999999"/>
    <n v="0.34079999999999999"/>
    <n v="0.34"/>
    <n v="0.33939999999999998"/>
    <n v="0.33889999999999998"/>
    <n v="0.33900000000000002"/>
    <n v="0.3397"/>
    <n v="0.33889999999999998"/>
    <n v="0.3342"/>
    <n v="0.33210000000000001"/>
    <n v="0.33150000000000002"/>
    <n v="0.33460000000000001"/>
    <n v="0.33450000000000002"/>
    <n v="0.33750000000000002"/>
    <n v="0.3357"/>
    <n v="0.33510000000000001"/>
    <n v="0.33460000000000001"/>
    <n v="0.3342"/>
    <n v="0.33389999999999997"/>
    <n v="0.33389999999999997"/>
    <n v="0.33410000000000001"/>
    <n v="0.33600000000000002"/>
    <n v="0.3362"/>
    <n v="0.3357"/>
    <n v="0.33579999999999999"/>
    <n v="0.33450000000000002"/>
    <n v="0.33329999999999999"/>
    <n v="0.33239999999999997"/>
    <n v="0.33160000000000001"/>
    <n v="0.33100000000000002"/>
    <n v="0.33029999999999998"/>
    <n v="0.32950000000000002"/>
    <n v="0.32879999999999998"/>
    <n v="0.32819999999999999"/>
    <n v="0.32750000000000001"/>
    <n v="0.33"/>
    <n v="0.3296"/>
    <n v="0.32929999999999998"/>
    <n v="0.32919999999999999"/>
    <n v="0.3291"/>
    <n v="0.32879999999999998"/>
    <n v="0.32740000000000002"/>
    <n v="0.32690000000000002"/>
    <n v="0.32600000000000001"/>
    <n v="0.3256"/>
    <n v="0.32719999999999999"/>
    <n v="0.32740000000000002"/>
    <n v="0.33260000000000001"/>
    <n v="0.33210000000000001"/>
    <n v="0.33150000000000002"/>
    <n v="0.33090000000000003"/>
    <n v="0.32769999999999999"/>
    <n v="0.32790000000000002"/>
    <n v="0.3281"/>
    <n v="0.33019999999999999"/>
    <n v="0.32969999999999999"/>
    <n v="0.32919999999999999"/>
    <n v="0.32879999999999998"/>
    <n v="0.32819999999999999"/>
    <n v="0.32769999999999999"/>
    <n v="0.32719999999999999"/>
    <n v="0.3266"/>
    <n v="0.32569999999999999"/>
    <n v="0.3246"/>
    <n v="0.3241"/>
    <n v="0.32319999999999999"/>
    <n v="0.32200000000000001"/>
    <n v="0.32579999999999998"/>
    <n v="0.32569999999999999"/>
    <n v="0.32419999999999999"/>
    <n v="0.32340000000000002"/>
    <n v="0.3226"/>
    <n v="0.31719999999999998"/>
    <n v="0.31719999999999998"/>
    <n v="0.32029999999999997"/>
    <n v="0.31969999999999998"/>
    <n v="0.31909999999999999"/>
    <n v="0.31850000000000001"/>
    <n v="0.318"/>
    <n v="0.31790000000000002"/>
    <n v="0.31740000000000002"/>
    <n v="0.31719999999999998"/>
    <n v="0.31979999999999997"/>
    <n v="0.32019999999999998"/>
    <n v="0.32300000000000001"/>
    <n v="0.32269999999999999"/>
    <n v="0.32240000000000002"/>
    <n v="0.32240000000000002"/>
    <n v="0.32240000000000002"/>
    <n v="0.32569999999999999"/>
    <n v="0.32540000000000002"/>
    <n v="0.3251"/>
    <n v="0.32469999999999999"/>
    <n v="0.32150000000000001"/>
    <n v="0.32090000000000002"/>
    <n v="0.31780000000000003"/>
    <n v="0.31719999999999998"/>
    <n v="0.31659999999999999"/>
    <n v="0.31590000000000001"/>
    <n v="0.31530000000000002"/>
    <n v="0.31480000000000002"/>
    <n v="0.31440000000000001"/>
    <n v="0.3155"/>
    <n v="0.31430000000000002"/>
    <n v="0.313"/>
    <n v="0.31180000000000002"/>
    <n v="0.31269999999999998"/>
    <n v="0.31180000000000002"/>
    <n v="0.30649999999999999"/>
    <n v="0.31059999999999999"/>
    <n v="0.31059999999999999"/>
    <n v="0.3105"/>
    <n v="0.308"/>
    <n v="0.30690000000000001"/>
    <n v="0.30559999999999998"/>
    <n v="0.3014"/>
    <n v="0.30059999999999998"/>
    <n v="0.29980000000000001"/>
    <n v="0.29920000000000002"/>
    <n v="0.29859999999999998"/>
    <n v="0.29820000000000002"/>
    <n v="0.29780000000000001"/>
    <n v="0.2974"/>
    <n v="0.2959"/>
    <n v="0.29559999999999997"/>
    <n v="0.29249999999999998"/>
    <n v="0.29210000000000003"/>
    <n v="0.29189999999999999"/>
    <n v="0.29170000000000001"/>
    <n v="0.29249999999999998"/>
    <n v="0.29289999999999999"/>
    <n v="0.29199999999999998"/>
    <n v="0.2913"/>
    <n v="0.29039999999999999"/>
    <n v="0.28970000000000001"/>
    <n v="0.28899999999999998"/>
    <n v="0.28820000000000001"/>
    <n v="0.29349999999999998"/>
    <n v="0.29310000000000003"/>
    <n v="0.2928"/>
    <n v="0.29120000000000001"/>
    <n v="0.29289999999999999"/>
    <n v="0.29220000000000002"/>
    <n v="0.2928"/>
    <n v="0.2928"/>
    <n v="0.29299999999999998"/>
    <n v="0.29370000000000002"/>
    <n v="0.30209999999999998"/>
    <n v="0.30380000000000001"/>
    <n v="0.30370000000000003"/>
    <n v="0.30020000000000002"/>
    <n v="0.29980000000000001"/>
    <n v="0.2994"/>
    <n v="0.29899999999999999"/>
    <n v="0.29880000000000001"/>
    <n v="0.29870000000000002"/>
    <n v="0.2984"/>
    <n v="0.29770000000000002"/>
    <n v="0.29730000000000001"/>
    <n v="0.30459999999999998"/>
    <n v="0.30430000000000001"/>
    <n v="0.30109999999999998"/>
    <n v="0.30570000000000003"/>
    <n v="0.3049"/>
    <n v="0.30409999999999998"/>
    <n v="0.30349999999999999"/>
    <n v="0.30309999999999998"/>
    <n v="0.30220000000000002"/>
    <n v="0.30159999999999998"/>
    <n v="0.3004"/>
    <n v="0.29799999999999999"/>
    <n v="0.29659999999999997"/>
    <n v="0.29530000000000001"/>
    <n v="0.29380000000000001"/>
    <n v="0.2923"/>
    <n v="0.2923"/>
    <n v="0.29320000000000002"/>
    <n v="0.2923"/>
    <n v="0.29149999999999998"/>
    <n v="0.2908"/>
    <n v="0.29260000000000003"/>
    <n v="0.29310000000000003"/>
    <n v="0.29339999999999999"/>
    <n v="0.29409999999999997"/>
    <n v="0.29920000000000002"/>
    <n v="0.2989"/>
    <n v="0.29859999999999998"/>
    <n v="0.30049999999999999"/>
    <n v="0.3009"/>
    <n v="0.30030000000000001"/>
    <n v="0.29949999999999999"/>
    <n v="0.30159999999999998"/>
    <m/>
    <n v="0.32153523131672607"/>
    <n v="100"/>
    <n v="96.618357487922708"/>
    <n v="4.500000000000004E-3"/>
    <n v="-0.26145027338554744"/>
    <n v="-0.19345071336628838"/>
    <n v="6.1989529362134727E-2"/>
    <x v="4"/>
    <x v="83"/>
  </r>
  <r>
    <x v="0"/>
    <n v="-5"/>
    <n v="-4.4000000000000004"/>
    <s v="LT245/75R16"/>
    <x v="10"/>
    <s v="BFSSRMT"/>
    <n v="1250"/>
    <n v="51"/>
    <s v="7X1125V4323"/>
    <d v="2025-01-31T00:00:00"/>
    <n v="0.25900000000000001"/>
    <n v="0.2626"/>
    <n v="78"/>
    <n v="78"/>
    <n v="80"/>
    <n v="80"/>
    <n v="74.300000000001162"/>
    <s v=""/>
    <n v="53"/>
    <n v="79"/>
    <m/>
    <m/>
    <m/>
    <m/>
    <m/>
    <m/>
    <n v="0.1336"/>
    <n v="0.1754"/>
    <n v="0.19969999999999999"/>
    <n v="0.22"/>
    <n v="0.23960000000000001"/>
    <n v="0.24909999999999999"/>
    <n v="0.25829999999999997"/>
    <n v="0.25950000000000001"/>
    <n v="0.2601"/>
    <n v="0.2671"/>
    <n v="0.2676"/>
    <n v="0.26989999999999997"/>
    <n v="0.26989999999999997"/>
    <n v="0.2702"/>
    <n v="0.26939999999999997"/>
    <n v="0.26939999999999997"/>
    <n v="0.26690000000000003"/>
    <n v="0.2666"/>
    <n v="0.26740000000000003"/>
    <n v="0.26669999999999999"/>
    <n v="0.26619999999999999"/>
    <n v="0.26550000000000001"/>
    <n v="0.26490000000000002"/>
    <n v="0.2646"/>
    <n v="0.26440000000000002"/>
    <n v="0.2646"/>
    <n v="0.26960000000000001"/>
    <n v="0.27689999999999998"/>
    <n v="0.2777"/>
    <n v="0.28010000000000002"/>
    <n v="0.28139999999999998"/>
    <n v="0.28139999999999998"/>
    <n v="0.28120000000000001"/>
    <n v="0.28560000000000002"/>
    <n v="0.28570000000000001"/>
    <n v="0.2858"/>
    <n v="0.28699999999999998"/>
    <n v="0.28960000000000002"/>
    <n v="0.28939999999999999"/>
    <n v="0.28899999999999998"/>
    <n v="0.28849999999999998"/>
    <n v="0.29099999999999998"/>
    <n v="0.29049999999999998"/>
    <n v="0.28860000000000002"/>
    <n v="0.2833"/>
    <n v="0.28320000000000001"/>
    <n v="0.2828"/>
    <n v="0.2823"/>
    <n v="0.28029999999999999"/>
    <n v="0.2797"/>
    <n v="0.27929999999999999"/>
    <n v="0.27900000000000003"/>
    <n v="0.28260000000000002"/>
    <n v="0.28270000000000001"/>
    <n v="0.28320000000000001"/>
    <n v="0.28100000000000003"/>
    <n v="0.28029999999999999"/>
    <n v="0.28549999999999998"/>
    <n v="0.2848"/>
    <n v="0.28399999999999997"/>
    <n v="0.28320000000000001"/>
    <n v="0.28420000000000001"/>
    <n v="0.28070000000000001"/>
    <n v="0.28000000000000003"/>
    <n v="0.27379999999999999"/>
    <n v="0.27310000000000001"/>
    <n v="0.27260000000000001"/>
    <n v="0.27229999999999999"/>
    <n v="0.2697"/>
    <n v="0.26869999999999999"/>
    <n v="0.26879999999999998"/>
    <n v="0.2681"/>
    <n v="0.26519999999999999"/>
    <n v="0.26219999999999999"/>
    <n v="0.26140000000000002"/>
    <n v="0.26069999999999999"/>
    <n v="0.2601"/>
    <n v="0.25650000000000001"/>
    <n v="0.25969999999999999"/>
    <n v="0.26219999999999999"/>
    <n v="0.26479999999999998"/>
    <n v="0.26329999999999998"/>
    <n v="0.26190000000000002"/>
    <n v="0.25919999999999999"/>
    <n v="0.25779999999999997"/>
    <n v="0.25640000000000002"/>
    <n v="0.25490000000000002"/>
    <n v="0.25369999999999998"/>
    <n v="0.25259999999999999"/>
    <n v="0.25169999999999998"/>
    <n v="0.25090000000000001"/>
    <n v="0.25240000000000001"/>
    <n v="0.25679999999999997"/>
    <n v="0.25580000000000003"/>
    <n v="0.255"/>
    <n v="0.25430000000000003"/>
    <n v="0.25380000000000003"/>
    <n v="0.25380000000000003"/>
    <n v="0.25319999999999998"/>
    <n v="0.25269999999999998"/>
    <n v="0.252"/>
    <n v="0.24840000000000001"/>
    <n v="0.24740000000000001"/>
    <n v="0.24679999999999999"/>
    <n v="0.24660000000000001"/>
    <n v="0.24629999999999999"/>
    <n v="0.24629999999999999"/>
    <n v="0.2467"/>
    <n v="0.24490000000000001"/>
    <n v="0.24510000000000001"/>
    <n v="0.2495"/>
    <n v="0.25359999999999999"/>
    <n v="0.25440000000000002"/>
    <n v="0.25059999999999999"/>
    <n v="0.25140000000000001"/>
    <n v="0.24879999999999999"/>
    <n v="0.2487"/>
    <n v="0.24840000000000001"/>
    <n v="0.24779999999999999"/>
    <n v="0.2477"/>
    <n v="0.24590000000000001"/>
    <n v="0.24940000000000001"/>
    <n v="0.25"/>
    <n v="0.25369999999999998"/>
    <n v="0.25419999999999998"/>
    <n v="0.25940000000000002"/>
    <n v="0.2601"/>
    <n v="0.25819999999999999"/>
    <n v="0.25650000000000001"/>
    <n v="0.26279999999999998"/>
    <n v="0.26100000000000001"/>
    <n v="0.26100000000000001"/>
    <n v="0.2611"/>
    <n v="0.25990000000000002"/>
    <n v="0.25879999999999997"/>
    <n v="0.25950000000000001"/>
    <n v="0.2591"/>
    <n v="0.25650000000000001"/>
    <n v="0.25600000000000001"/>
    <n v="0.25569999999999998"/>
    <n v="0.25540000000000002"/>
    <n v="0.2555"/>
    <n v="0.26469999999999999"/>
    <n v="0.26119999999999999"/>
    <n v="0.26279999999999998"/>
    <n v="0.26279999999999998"/>
    <n v="0.26200000000000001"/>
    <n v="0.26140000000000002"/>
    <n v="0.25729999999999997"/>
    <n v="0.25540000000000002"/>
    <n v="0.25469999999999998"/>
    <n v="0.25109999999999999"/>
    <n v="0.255"/>
    <n v="0.25609999999999999"/>
    <n v="0.25580000000000003"/>
    <n v="0.25540000000000002"/>
    <n v="0.255"/>
    <n v="0.25430000000000003"/>
    <n v="0.25369999999999998"/>
    <n v="0.252"/>
    <n v="0.25140000000000001"/>
    <n v="0.25090000000000001"/>
    <n v="0.25040000000000001"/>
    <n v="0.2482"/>
    <n v="0.248"/>
    <n v="0.2465"/>
    <n v="0.24629999999999999"/>
    <n v="0.24610000000000001"/>
    <n v="0.246"/>
    <n v="0.2465"/>
    <n v="0.24640000000000001"/>
    <n v="0.2462"/>
    <n v="0.24210000000000001"/>
    <n v="0.24129999999999999"/>
    <n v="0.24010000000000001"/>
    <n v="0.24179999999999999"/>
    <n v="0.24179999999999999"/>
    <n v="0.24160000000000001"/>
    <n v="0.24679999999999999"/>
    <n v="0.24709999999999999"/>
    <n v="0.2452"/>
    <n v="0.24590000000000001"/>
    <n v="0.246"/>
    <n v="0.24610000000000001"/>
    <n v="0.24809999999999999"/>
    <n v="0.25359999999999999"/>
    <n v="0.2535"/>
    <n v="0.253"/>
    <n v="0.25269999999999998"/>
    <n v="0.25750000000000001"/>
    <n v="0.25769999999999998"/>
    <n v="0.25800000000000001"/>
    <n v="0.25829999999999997"/>
    <n v="0.25819999999999999"/>
    <n v="0.25950000000000001"/>
    <n v="0.25979999999999998"/>
    <n v="0.26"/>
    <n v="0.26019999999999999"/>
    <n v="0.26129999999999998"/>
    <n v="0.2616"/>
    <n v="0.2611"/>
    <n v="0.2621"/>
    <n v="0.26219999999999999"/>
    <n v="0.26300000000000001"/>
    <n v="0.26429999999999998"/>
    <n v="0.26369999999999999"/>
    <n v="0.26390000000000002"/>
    <n v="0.26500000000000001"/>
    <n v="0.26419999999999999"/>
    <n v="0.26369999999999999"/>
    <n v="0.26319999999999999"/>
    <n v="0.26279999999999998"/>
    <n v="0.26269999999999999"/>
    <n v="0.26240000000000002"/>
    <n v="0.25819999999999999"/>
    <n v="0.2576"/>
    <n v="0.25700000000000001"/>
    <n v="0.25640000000000002"/>
    <n v="0.25590000000000002"/>
    <n v="0.2555"/>
    <n v="0.25480000000000003"/>
    <n v="0.25419999999999998"/>
    <n v="0.25359999999999999"/>
    <n v="0.25309999999999999"/>
    <n v="0.25319999999999998"/>
    <n v="0.24709999999999999"/>
    <n v="0.24460000000000001"/>
    <n v="0.25"/>
    <n v="0.24959999999999999"/>
    <n v="0.25109999999999999"/>
    <n v="0.25080000000000002"/>
    <n v="0.25240000000000001"/>
    <n v="0.25009999999999999"/>
    <n v="0.24940000000000001"/>
    <n v="0.24879999999999999"/>
    <n v="0.2482"/>
    <n v="0.24779999999999999"/>
    <n v="0.24759999999999999"/>
    <n v="0.2475"/>
    <n v="0.2477"/>
    <n v="0.25490000000000002"/>
    <n v="0.2555"/>
    <n v="0.25690000000000002"/>
    <n v="0.25850000000000001"/>
    <n v="0.25600000000000001"/>
    <n v="0.252"/>
    <n v="0.252"/>
    <n v="0.25219999999999998"/>
    <n v="0.25309999999999999"/>
    <n v="0.25369999999999998"/>
    <n v="0.25480000000000003"/>
    <n v="0.25829999999999997"/>
    <n v="0.25890000000000002"/>
    <n v="0.26150000000000001"/>
    <n v="0.26440000000000002"/>
    <n v="0.26490000000000002"/>
    <n v="0.26519999999999999"/>
    <n v="0.26519999999999999"/>
    <n v="0.2651"/>
    <n v="0.26790000000000003"/>
    <n v="0.2671"/>
    <n v="0.26629999999999998"/>
    <n v="0.26569999999999999"/>
    <n v="0.26500000000000001"/>
    <n v="0.26429999999999998"/>
    <n v="0.26329999999999998"/>
    <n v="0.26829999999999998"/>
    <n v="0.26750000000000002"/>
    <n v="0.26690000000000003"/>
    <n v="0.26200000000000001"/>
    <n v="0.26290000000000002"/>
    <n v="0.2621"/>
    <n v="0.25979999999999998"/>
    <n v="0.25890000000000002"/>
    <n v="0.2581"/>
    <n v="0.25740000000000002"/>
    <n v="0.25690000000000002"/>
    <n v="0.25650000000000001"/>
    <n v="0.25609999999999999"/>
    <n v="0.25600000000000001"/>
    <n v="0.25569999999999998"/>
    <n v="0.25519999999999998"/>
    <n v="0.25469999999999998"/>
    <n v="0.25390000000000001"/>
    <n v="0.25259999999999999"/>
    <n v="0.25159999999999999"/>
    <n v="0.25069999999999998"/>
    <n v="0.25"/>
    <n v="0.24929999999999999"/>
    <n v="0.24629999999999999"/>
    <n v="0.24610000000000001"/>
    <n v="0.24809999999999999"/>
    <n v="0.2475"/>
    <n v="0.24690000000000001"/>
    <n v="0.246"/>
    <n v="0.24560000000000001"/>
    <n v="0.24510000000000001"/>
    <n v="0.2447"/>
    <n v="0.2445"/>
    <n v="0.24410000000000001"/>
    <m/>
    <n v="0.25931957295373664"/>
    <n v="79"/>
    <n v="76.328502415458928"/>
    <n v="-3.5999999999999921E-3"/>
    <n v="1.900339884734743E-2"/>
    <n v="-7.6582007377040365E-2"/>
    <n v="-5.4879176627113294E-2"/>
    <x v="4"/>
    <x v="84"/>
  </r>
  <r>
    <x v="0"/>
    <n v="-5.6"/>
    <n v="-4.4000000000000004"/>
    <s v="LT235/80R17"/>
    <x v="11"/>
    <s v="MICSRMT"/>
    <n v="1250"/>
    <n v="51"/>
    <s v="1M3LF02JX2724"/>
    <d v="2025-01-31T00:00:00"/>
    <n v="0.28299999999999997"/>
    <n v="0.28060000000000002"/>
    <n v="85"/>
    <n v="86"/>
    <n v="85"/>
    <n v="86"/>
    <n v="74.300000000001162"/>
    <s v=""/>
    <n v="54"/>
    <n v="85.5"/>
    <m/>
    <m/>
    <m/>
    <m/>
    <m/>
    <m/>
    <n v="0.16089999999999999"/>
    <n v="0.2152"/>
    <n v="0.2407"/>
    <n v="0.25819999999999999"/>
    <n v="0.26050000000000001"/>
    <n v="0.26779999999999998"/>
    <n v="0.27350000000000002"/>
    <n v="0.27660000000000001"/>
    <n v="0.2782"/>
    <n v="0.27910000000000001"/>
    <n v="0.28010000000000002"/>
    <n v="0.2878"/>
    <n v="0.29110000000000003"/>
    <n v="0.28939999999999999"/>
    <n v="0.28799999999999998"/>
    <n v="0.28799999999999998"/>
    <n v="0.28849999999999998"/>
    <n v="0.28799999999999998"/>
    <n v="0.28689999999999999"/>
    <n v="0.28610000000000002"/>
    <n v="0.28549999999999998"/>
    <n v="0.28489999999999999"/>
    <n v="0.28460000000000002"/>
    <n v="0.28420000000000001"/>
    <n v="0.2848"/>
    <n v="0.2848"/>
    <n v="0.28660000000000002"/>
    <n v="0.28660000000000002"/>
    <n v="0.29099999999999998"/>
    <n v="0.28970000000000001"/>
    <n v="0.2883"/>
    <n v="0.2873"/>
    <n v="0.28670000000000001"/>
    <n v="0.28649999999999998"/>
    <n v="0.28639999999999999"/>
    <n v="0.28599999999999998"/>
    <n v="0.28489999999999999"/>
    <n v="0.28449999999999998"/>
    <n v="0.28420000000000001"/>
    <n v="0.2843"/>
    <n v="0.28620000000000001"/>
    <n v="0.2858"/>
    <n v="0.28610000000000002"/>
    <n v="0.28920000000000001"/>
    <n v="0.28910000000000002"/>
    <n v="0.28910000000000002"/>
    <n v="0.28789999999999999"/>
    <n v="0.28710000000000002"/>
    <n v="0.28870000000000001"/>
    <n v="0.28999999999999998"/>
    <n v="0.29010000000000002"/>
    <n v="0.29010000000000002"/>
    <n v="0.28820000000000001"/>
    <n v="0.28820000000000001"/>
    <n v="0.2883"/>
    <n v="0.29060000000000002"/>
    <n v="0.2903"/>
    <n v="0.29020000000000001"/>
    <n v="0.2903"/>
    <n v="0.29020000000000001"/>
    <n v="0.29089999999999999"/>
    <n v="0.2918"/>
    <n v="0.29160000000000003"/>
    <n v="0.29039999999999999"/>
    <n v="0.28799999999999998"/>
    <n v="0.28799999999999998"/>
    <n v="0.2868"/>
    <n v="0.28889999999999999"/>
    <n v="0.28839999999999999"/>
    <n v="0.28789999999999999"/>
    <n v="0.2878"/>
    <n v="0.28960000000000002"/>
    <n v="0.28799999999999998"/>
    <n v="0.2873"/>
    <n v="0.28660000000000002"/>
    <n v="0.28599999999999998"/>
    <n v="0.28549999999999998"/>
    <n v="0.28499999999999998"/>
    <n v="0.28639999999999999"/>
    <n v="0.28639999999999999"/>
    <n v="0.28620000000000001"/>
    <n v="0.28349999999999997"/>
    <n v="0.28260000000000002"/>
    <n v="0.28139999999999998"/>
    <n v="0.28039999999999998"/>
    <n v="0.27760000000000001"/>
    <n v="0.27639999999999998"/>
    <n v="0.27379999999999999"/>
    <n v="0.27239999999999998"/>
    <n v="0.28060000000000002"/>
    <n v="0.28139999999999998"/>
    <n v="0.28320000000000001"/>
    <n v="0.28360000000000002"/>
    <n v="0.28160000000000002"/>
    <n v="0.28460000000000002"/>
    <n v="0.28439999999999999"/>
    <n v="0.28410000000000002"/>
    <n v="0.28339999999999999"/>
    <n v="0.2833"/>
    <n v="0.28220000000000001"/>
    <n v="0.28120000000000001"/>
    <n v="0.28039999999999998"/>
    <n v="0.27800000000000002"/>
    <n v="0.28339999999999999"/>
    <n v="0.28270000000000001"/>
    <n v="0.28149999999999997"/>
    <n v="0.28050000000000003"/>
    <n v="0.2828"/>
    <n v="0.28160000000000002"/>
    <n v="0.28199999999999997"/>
    <n v="0.28649999999999998"/>
    <n v="0.28560000000000002"/>
    <n v="0.28520000000000001"/>
    <n v="0.2853"/>
    <n v="0.28649999999999998"/>
    <n v="0.2848"/>
    <n v="0.2848"/>
    <n v="0.28320000000000001"/>
    <n v="0.28239999999999998"/>
    <n v="0.28129999999999999"/>
    <n v="0.28260000000000002"/>
    <n v="0.28249999999999997"/>
    <n v="0.28299999999999997"/>
    <n v="0.28349999999999997"/>
    <n v="0.28349999999999997"/>
    <n v="0.28370000000000001"/>
    <n v="0.28389999999999999"/>
    <n v="0.28420000000000001"/>
    <n v="0.28420000000000001"/>
    <n v="0.28410000000000002"/>
    <n v="0.28360000000000002"/>
    <n v="0.27560000000000001"/>
    <n v="0.2742"/>
    <n v="0.27350000000000002"/>
    <n v="0.2732"/>
    <n v="0.2717"/>
    <n v="0.27260000000000001"/>
    <n v="0.27210000000000001"/>
    <n v="0.27179999999999999"/>
    <n v="0.27129999999999999"/>
    <n v="0.27160000000000001"/>
    <n v="0.27160000000000001"/>
    <n v="0.27110000000000001"/>
    <n v="0.27679999999999999"/>
    <n v="0.27710000000000001"/>
    <n v="0.27739999999999998"/>
    <n v="0.27789999999999998"/>
    <n v="0.27789999999999998"/>
    <n v="0.27789999999999998"/>
    <n v="0.2782"/>
    <n v="0.27979999999999999"/>
    <n v="0.27929999999999999"/>
    <n v="0.27839999999999998"/>
    <n v="0.2777"/>
    <n v="0.27779999999999999"/>
    <n v="0.27950000000000003"/>
    <n v="0.2797"/>
    <n v="0.27989999999999998"/>
    <n v="0.27989999999999998"/>
    <n v="0.27950000000000003"/>
    <n v="0.27829999999999999"/>
    <n v="0.2777"/>
    <n v="0.27739999999999998"/>
    <n v="0.27900000000000003"/>
    <n v="0.28070000000000001"/>
    <n v="0.28360000000000002"/>
    <n v="0.28789999999999999"/>
    <n v="0.2868"/>
    <n v="0.28599999999999998"/>
    <n v="0.28539999999999999"/>
    <n v="0.28489999999999999"/>
    <n v="0.28499999999999998"/>
    <n v="0.28499999999999998"/>
    <n v="0.2853"/>
    <n v="0.28539999999999999"/>
    <n v="0.28460000000000002"/>
    <n v="0.28349999999999997"/>
    <n v="0.28110000000000002"/>
    <n v="0.27960000000000002"/>
    <n v="0.27829999999999999"/>
    <n v="0.2772"/>
    <n v="0.27589999999999998"/>
    <n v="0.27489999999999998"/>
    <n v="0.27400000000000002"/>
    <n v="0.27300000000000002"/>
    <n v="0.2722"/>
    <n v="0.27189999999999998"/>
    <n v="0.27160000000000001"/>
    <n v="0.27150000000000002"/>
    <n v="0.2717"/>
    <n v="0.27200000000000002"/>
    <n v="0.2717"/>
    <n v="0.27139999999999997"/>
    <n v="0.27200000000000002"/>
    <n v="0.27029999999999998"/>
    <n v="0.26879999999999998"/>
    <n v="0.26750000000000002"/>
    <n v="0.26650000000000001"/>
    <n v="0.26579999999999998"/>
    <n v="0.26540000000000002"/>
    <n v="0.26519999999999999"/>
    <n v="0.26540000000000002"/>
    <n v="0.26950000000000002"/>
    <n v="0.26910000000000001"/>
    <n v="0.26879999999999998"/>
    <n v="0.26860000000000001"/>
    <n v="0.26860000000000001"/>
    <n v="0.26919999999999999"/>
    <n v="0.26960000000000001"/>
    <n v="0.26979999999999998"/>
    <n v="0.27010000000000001"/>
    <n v="0.27029999999999998"/>
    <n v="0.27079999999999999"/>
    <n v="0.27250000000000002"/>
    <n v="0.27329999999999999"/>
    <n v="0.27400000000000002"/>
    <n v="0.2742"/>
    <n v="0.27479999999999999"/>
    <n v="0.27879999999999999"/>
    <n v="0.27850000000000003"/>
    <n v="0.27810000000000001"/>
    <n v="0.2777"/>
    <n v="0.27739999999999998"/>
    <n v="0.27710000000000001"/>
    <n v="0.27660000000000001"/>
    <n v="0.27610000000000001"/>
    <n v="0.27629999999999999"/>
    <n v="0.28060000000000002"/>
    <n v="0.28050000000000003"/>
    <n v="0.28050000000000003"/>
    <n v="0.28060000000000002"/>
    <n v="0.28070000000000001"/>
    <n v="0.28050000000000003"/>
    <n v="0.28039999999999998"/>
    <n v="0.28060000000000002"/>
    <n v="0.28100000000000003"/>
    <n v="0.2802"/>
    <n v="0.27939999999999998"/>
    <n v="0.27879999999999999"/>
    <n v="0.27789999999999998"/>
    <n v="0.27650000000000002"/>
    <n v="0.27560000000000001"/>
    <n v="0.27479999999999999"/>
    <n v="0.27389999999999998"/>
    <n v="0.27310000000000001"/>
    <n v="0.27239999999999998"/>
    <n v="0.27189999999999998"/>
    <n v="0.27300000000000002"/>
    <n v="0.27239999999999998"/>
    <n v="0.2717"/>
    <n v="0.2707"/>
    <n v="0.27060000000000001"/>
    <n v="0.26840000000000003"/>
    <n v="0.26769999999999999"/>
    <n v="0.26719999999999999"/>
    <n v="0.26919999999999999"/>
    <n v="0.27039999999999997"/>
    <n v="0.26919999999999999"/>
    <n v="0.26790000000000003"/>
    <n v="0.26669999999999999"/>
    <n v="0.26590000000000003"/>
    <n v="0.26500000000000001"/>
    <n v="0.26319999999999999"/>
    <n v="0.26150000000000001"/>
    <n v="0.26019999999999999"/>
    <n v="0.25929999999999997"/>
    <n v="0.25879999999999997"/>
    <n v="0.25850000000000001"/>
    <n v="0.25840000000000002"/>
    <n v="0.25850000000000001"/>
    <n v="0.25869999999999999"/>
    <n v="0.25890000000000002"/>
    <n v="0.25940000000000002"/>
    <n v="0.2601"/>
    <n v="0.26319999999999999"/>
    <n v="0.26450000000000001"/>
    <n v="0.26600000000000001"/>
    <n v="0.2681"/>
    <n v="0.2697"/>
    <n v="0.27110000000000001"/>
    <n v="0.27889999999999998"/>
    <n v="0.28039999999999998"/>
    <n v="0.28010000000000002"/>
    <n v="0.28010000000000002"/>
    <n v="0.28029999999999999"/>
    <n v="0.28079999999999999"/>
    <n v="0.27979999999999999"/>
    <n v="0.27950000000000003"/>
    <n v="0.27860000000000001"/>
    <n v="0.27779999999999999"/>
    <n v="0.27700000000000002"/>
    <n v="0.27629999999999999"/>
    <n v="0.2757"/>
    <n v="0.27460000000000001"/>
    <n v="0.2737"/>
    <n v="0.27279999999999999"/>
    <n v="0.27200000000000002"/>
    <n v="0.27129999999999999"/>
    <n v="0.27060000000000001"/>
    <n v="0.26989999999999997"/>
    <m/>
    <n v="0.27843594306049824"/>
    <n v="85.5"/>
    <n v="82.608695652173907"/>
    <n v="2.3999999999999577E-3"/>
    <n v="-6.519225653908671E-2"/>
    <n v="-7.2076820733593658E-2"/>
    <n v="-5.9384363270560001E-2"/>
    <x v="4"/>
    <x v="85"/>
  </r>
  <r>
    <x v="0"/>
    <n v="-5.6"/>
    <n v="-4.4000000000000004"/>
    <s v="P225/60R16"/>
    <x v="1"/>
    <s v="ZL010401"/>
    <n v="1171"/>
    <n v="35"/>
    <s v="APXOB2UU3223"/>
    <d v="2025-01-31T00:00:00"/>
    <n v="0.3291"/>
    <n v="0.32219999999999999"/>
    <n v="100"/>
    <n v="100"/>
    <n v="100"/>
    <n v="100"/>
    <n v="74.300000000001162"/>
    <s v=""/>
    <n v="443"/>
    <n v="100"/>
    <m/>
    <m/>
    <m/>
    <m/>
    <m/>
    <m/>
    <n v="0.20530000000000001"/>
    <n v="0.2475"/>
    <n v="0.26939999999999997"/>
    <n v="0.2964"/>
    <n v="0.29820000000000002"/>
    <n v="0.31159999999999999"/>
    <n v="0.31390000000000001"/>
    <n v="0.32190000000000002"/>
    <n v="0.32400000000000001"/>
    <n v="0.3211"/>
    <n v="0.32240000000000002"/>
    <n v="0.3266"/>
    <n v="0.32840000000000003"/>
    <n v="0.32740000000000002"/>
    <n v="0.33040000000000003"/>
    <n v="0.33090000000000003"/>
    <n v="0.33160000000000001"/>
    <n v="0.33200000000000002"/>
    <n v="0.3382"/>
    <n v="0.34229999999999999"/>
    <n v="0.34310000000000002"/>
    <n v="0.34420000000000001"/>
    <n v="0.34439999999999998"/>
    <n v="0.34350000000000003"/>
    <n v="0.34029999999999999"/>
    <n v="0.3392"/>
    <n v="0.33860000000000001"/>
    <n v="0.33850000000000002"/>
    <n v="0.33939999999999998"/>
    <n v="0.33860000000000001"/>
    <n v="0.33779999999999999"/>
    <n v="0.33800000000000002"/>
    <n v="0.33829999999999999"/>
    <n v="0.33829999999999999"/>
    <n v="0.33879999999999999"/>
    <n v="0.34010000000000001"/>
    <n v="0.34050000000000002"/>
    <n v="0.3417"/>
    <n v="0.3448"/>
    <n v="0.34329999999999999"/>
    <n v="0.34460000000000002"/>
    <n v="0.34429999999999999"/>
    <n v="0.34510000000000002"/>
    <n v="0.34439999999999998"/>
    <n v="0.34410000000000002"/>
    <n v="0.34360000000000002"/>
    <n v="0.34329999999999999"/>
    <n v="0.34339999999999998"/>
    <n v="0.3402"/>
    <n v="0.34260000000000002"/>
    <n v="0.34300000000000003"/>
    <n v="0.3412"/>
    <n v="0.34"/>
    <n v="0.33889999999999998"/>
    <n v="0.33750000000000002"/>
    <n v="0.33729999999999999"/>
    <n v="0.33700000000000002"/>
    <n v="0.33850000000000002"/>
    <n v="0.33710000000000001"/>
    <n v="0.33579999999999999"/>
    <n v="0.3347"/>
    <n v="0.33529999999999999"/>
    <n v="0.33500000000000002"/>
    <n v="0.33900000000000002"/>
    <n v="0.33860000000000001"/>
    <n v="0.3382"/>
    <n v="0.34139999999999998"/>
    <n v="0.3412"/>
    <n v="0.34100000000000003"/>
    <n v="0.34749999999999998"/>
    <n v="0.3478"/>
    <n v="0.34670000000000001"/>
    <n v="0.34870000000000001"/>
    <n v="0.34860000000000002"/>
    <n v="0.35149999999999998"/>
    <n v="0.35120000000000001"/>
    <n v="0.35099999999999998"/>
    <n v="0.34899999999999998"/>
    <n v="0.3498"/>
    <n v="0.34970000000000001"/>
    <n v="0.35199999999999998"/>
    <n v="0.35139999999999999"/>
    <n v="0.35110000000000002"/>
    <n v="0.35220000000000001"/>
    <n v="0.35020000000000001"/>
    <n v="0.34920000000000001"/>
    <n v="0.34899999999999998"/>
    <n v="0.34739999999999999"/>
    <n v="0.3458"/>
    <n v="0.34310000000000002"/>
    <n v="0.34179999999999999"/>
    <n v="0.34129999999999999"/>
    <n v="0.33700000000000002"/>
    <n v="0.33600000000000002"/>
    <n v="0.33450000000000002"/>
    <n v="0.3322"/>
    <n v="0.3306"/>
    <n v="0.32950000000000002"/>
    <n v="0.32829999999999998"/>
    <n v="0.32719999999999999"/>
    <n v="0.32640000000000002"/>
    <n v="0.32590000000000002"/>
    <n v="0.32190000000000002"/>
    <n v="0.32"/>
    <n v="0.31869999999999998"/>
    <n v="0.31730000000000003"/>
    <n v="0.31530000000000002"/>
    <n v="0.31319999999999998"/>
    <n v="0.31280000000000002"/>
    <n v="0.31290000000000001"/>
    <n v="0.3125"/>
    <n v="0.31169999999999998"/>
    <n v="0.31109999999999999"/>
    <n v="0.3105"/>
    <n v="0.31080000000000002"/>
    <n v="0.31080000000000002"/>
    <n v="0.313"/>
    <n v="0.313"/>
    <n v="0.31119999999999998"/>
    <n v="0.311"/>
    <n v="0.31280000000000002"/>
    <n v="0.31240000000000001"/>
    <n v="0.312"/>
    <n v="0.31159999999999999"/>
    <n v="0.31209999999999999"/>
    <n v="0.31659999999999999"/>
    <n v="0.31869999999999998"/>
    <n v="0.31830000000000003"/>
    <n v="0.318"/>
    <n v="0.31559999999999999"/>
    <n v="0.31519999999999998"/>
    <n v="0.31730000000000003"/>
    <n v="0.31680000000000003"/>
    <n v="0.317"/>
    <n v="0.31859999999999999"/>
    <n v="0.32279999999999998"/>
    <n v="0.32500000000000001"/>
    <n v="0.3246"/>
    <n v="0.3241"/>
    <n v="0.32350000000000001"/>
    <n v="0.32290000000000002"/>
    <n v="0.32229999999999998"/>
    <n v="0.32179999999999997"/>
    <n v="0.3327"/>
    <n v="0.32579999999999998"/>
    <n v="0.32579999999999998"/>
    <n v="0.32569999999999999"/>
    <n v="0.3231"/>
    <n v="0.32229999999999998"/>
    <n v="0.32150000000000001"/>
    <n v="0.32069999999999999"/>
    <n v="0.31969999999999998"/>
    <n v="0.31869999999999998"/>
    <n v="0.31909999999999999"/>
    <n v="0.31809999999999999"/>
    <n v="0.31680000000000003"/>
    <n v="0.31559999999999999"/>
    <n v="0.31490000000000001"/>
    <n v="0.31430000000000002"/>
    <n v="0.31380000000000002"/>
    <n v="0.31330000000000002"/>
    <n v="0.31290000000000001"/>
    <n v="0.313"/>
    <n v="0.3135"/>
    <n v="0.31230000000000002"/>
    <n v="0.3145"/>
    <n v="0.31380000000000002"/>
    <n v="0.31290000000000001"/>
    <n v="0.31209999999999999"/>
    <n v="0.31130000000000002"/>
    <n v="0.31059999999999999"/>
    <n v="0.30990000000000001"/>
    <n v="0.30719999999999997"/>
    <n v="0.30659999999999998"/>
    <n v="0.30620000000000003"/>
    <n v="0.30840000000000001"/>
    <n v="0.30830000000000002"/>
    <n v="0.30919999999999997"/>
    <n v="0.309"/>
    <n v="0.3115"/>
    <n v="0.31130000000000002"/>
    <n v="0.30909999999999999"/>
    <n v="0.30919999999999997"/>
    <n v="0.30869999999999997"/>
    <n v="0.30819999999999997"/>
    <n v="0.30769999999999997"/>
    <n v="0.307"/>
    <n v="0.30719999999999997"/>
    <n v="0.30620000000000003"/>
    <n v="0.30530000000000002"/>
    <n v="0.30449999999999999"/>
    <n v="0.30380000000000001"/>
    <n v="0.308"/>
    <n v="0.30659999999999998"/>
    <n v="0.30330000000000001"/>
    <n v="0.30280000000000001"/>
    <n v="0.30249999999999999"/>
    <n v="0.30230000000000001"/>
    <n v="0.30270000000000002"/>
    <n v="0.30459999999999998"/>
    <n v="0.30399999999999999"/>
    <n v="0.30349999999999999"/>
    <n v="0.30320000000000003"/>
    <n v="0.30320000000000003"/>
    <n v="0.3019"/>
    <n v="0.30049999999999999"/>
    <n v="0.2994"/>
    <n v="0.29820000000000002"/>
    <n v="0.29709999999999998"/>
    <n v="0.2959"/>
    <n v="0.29470000000000002"/>
    <n v="0.29380000000000001"/>
    <n v="0.2928"/>
    <n v="0.29720000000000002"/>
    <n v="0.29620000000000002"/>
    <n v="0.29549999999999998"/>
    <n v="0.29849999999999999"/>
    <n v="0.29449999999999998"/>
    <n v="0.29289999999999999"/>
    <n v="0.29099999999999998"/>
    <n v="0.28970000000000001"/>
    <n v="0.28839999999999999"/>
    <n v="0.29330000000000001"/>
    <n v="0.29260000000000003"/>
    <n v="0.29199999999999998"/>
    <n v="0.29089999999999999"/>
    <n v="0.28999999999999998"/>
    <n v="0.28949999999999998"/>
    <n v="0.29459999999999997"/>
    <n v="0.29399999999999998"/>
    <n v="0.29330000000000001"/>
    <n v="0.29270000000000002"/>
    <n v="0.29249999999999998"/>
    <n v="0.29220000000000002"/>
    <n v="0.2999"/>
    <n v="0.29959999999999998"/>
    <n v="0.29930000000000001"/>
    <n v="0.29899999999999999"/>
    <n v="0.29930000000000001"/>
    <n v="0.30270000000000002"/>
    <n v="0.30230000000000001"/>
    <n v="0.30220000000000002"/>
    <n v="0.30220000000000002"/>
    <n v="0.30209999999999998"/>
    <n v="0.30270000000000002"/>
    <n v="0.30420000000000003"/>
    <n v="0.30859999999999999"/>
    <n v="0.3075"/>
    <n v="0.30730000000000002"/>
    <n v="0.30730000000000002"/>
    <n v="0.30709999999999998"/>
    <n v="0.30659999999999998"/>
    <n v="0.30599999999999999"/>
    <n v="0.3054"/>
    <n v="0.30499999999999999"/>
    <n v="0.30480000000000002"/>
    <n v="0.3075"/>
    <n v="0.30690000000000001"/>
    <n v="0.30630000000000002"/>
    <n v="0.3054"/>
    <n v="0.30509999999999998"/>
    <n v="0.30199999999999999"/>
    <n v="0.30009999999999998"/>
    <n v="0.29820000000000002"/>
    <n v="0.29420000000000002"/>
    <n v="0.29299999999999998"/>
    <n v="0.29199999999999998"/>
    <n v="0.29110000000000003"/>
    <n v="0.2903"/>
    <n v="0.28870000000000001"/>
    <n v="0.28789999999999999"/>
    <n v="0.28789999999999999"/>
    <n v="0.2863"/>
    <n v="0.28460000000000002"/>
    <n v="0.28299999999999997"/>
    <n v="0.28160000000000002"/>
    <n v="0.28039999999999998"/>
    <n v="0.27910000000000001"/>
    <n v="0.2802"/>
    <n v="0.27910000000000001"/>
    <n v="0.27800000000000002"/>
    <n v="0.27710000000000001"/>
    <n v="0.27639999999999998"/>
    <n v="0.28160000000000002"/>
    <n v="0.28060000000000002"/>
    <n v="0.27950000000000003"/>
    <n v="0.27729999999999999"/>
    <n v="0.27839999999999998"/>
    <n v="0.2787"/>
    <n v="0.27839999999999998"/>
    <n v="0.2782"/>
    <n v="0.27810000000000001"/>
    <n v="0.27789999999999998"/>
    <n v="0.27389999999999998"/>
    <n v="0.27089999999999997"/>
    <n v="0.27179999999999999"/>
    <n v="0.2717"/>
    <n v="0.27250000000000002"/>
    <n v="0.2722"/>
    <n v="0.27210000000000001"/>
    <m/>
    <n v="0.31442846975088967"/>
    <n v="100"/>
    <n v="96.618357487922708"/>
    <n v="6.9000000000000172E-3"/>
    <n v="-0.20816876015959809"/>
    <n v="-0.24353768023450789"/>
    <n v="0.11207649623035423"/>
    <x v="4"/>
    <x v="86"/>
  </r>
  <r>
    <x v="0"/>
    <n v="-5.6"/>
    <n v="-4.4000000000000004"/>
    <s v="P195/75R14"/>
    <x v="0"/>
    <s v="ZB007833"/>
    <n v="1031"/>
    <n v="35"/>
    <s v="APKAB3UU0720"/>
    <d v="2025-01-31T00:00:00"/>
    <n v="0.32029999999999997"/>
    <n v="0.31509999999999999"/>
    <n v="96"/>
    <s v=""/>
    <n v="96"/>
    <s v=""/>
    <n v="74.300000000001162"/>
    <s v=""/>
    <n v="196"/>
    <n v="96"/>
    <m/>
    <m/>
    <m/>
    <m/>
    <m/>
    <m/>
    <n v="0.2346"/>
    <n v="0.25280000000000002"/>
    <n v="0.26650000000000001"/>
    <n v="0.27839999999999998"/>
    <n v="0.28410000000000002"/>
    <n v="0.29580000000000001"/>
    <n v="0.29289999999999999"/>
    <n v="0.29470000000000002"/>
    <n v="0.29360000000000003"/>
    <n v="0.30130000000000001"/>
    <n v="0.30120000000000002"/>
    <n v="0.30809999999999998"/>
    <n v="0.30740000000000001"/>
    <n v="0.308"/>
    <n v="0.30780000000000002"/>
    <n v="0.308"/>
    <n v="0.30959999999999999"/>
    <n v="0.30969999999999998"/>
    <n v="0.30869999999999997"/>
    <n v="0.31319999999999998"/>
    <n v="0.3125"/>
    <n v="0.31190000000000001"/>
    <n v="0.31230000000000002"/>
    <n v="0.31109999999999999"/>
    <n v="0.31380000000000002"/>
    <n v="0.31380000000000002"/>
    <n v="0.31359999999999999"/>
    <n v="0.31580000000000003"/>
    <n v="0.3155"/>
    <n v="0.31519999999999998"/>
    <n v="0.31219999999999998"/>
    <n v="0.31169999999999998"/>
    <n v="0.3115"/>
    <n v="0.3155"/>
    <n v="0.31590000000000001"/>
    <n v="0.316"/>
    <n v="0.32079999999999997"/>
    <n v="0.32090000000000002"/>
    <n v="0.3201"/>
    <n v="0.31900000000000001"/>
    <n v="0.31940000000000002"/>
    <n v="0.3211"/>
    <n v="0.31869999999999998"/>
    <n v="0.318"/>
    <n v="0.31769999999999998"/>
    <n v="0.31769999999999998"/>
    <n v="0.3175"/>
    <n v="0.31630000000000003"/>
    <n v="0.31680000000000003"/>
    <n v="0.317"/>
    <n v="0.31680000000000003"/>
    <n v="0.31690000000000002"/>
    <n v="0.31719999999999998"/>
    <n v="0.31530000000000002"/>
    <n v="0.32079999999999997"/>
    <n v="0.32140000000000002"/>
    <n v="0.31780000000000003"/>
    <n v="0.31740000000000002"/>
    <n v="0.31690000000000002"/>
    <n v="0.31630000000000003"/>
    <n v="0.31759999999999999"/>
    <n v="0.31909999999999999"/>
    <n v="0.32119999999999999"/>
    <n v="0.32090000000000002"/>
    <n v="0.3206"/>
    <n v="0.3231"/>
    <n v="0.32529999999999998"/>
    <n v="0.3256"/>
    <n v="0.32540000000000002"/>
    <n v="0.3251"/>
    <n v="0.32500000000000001"/>
    <n v="0.3246"/>
    <n v="0.3236"/>
    <n v="0.32319999999999999"/>
    <n v="0.32200000000000001"/>
    <n v="0.32050000000000001"/>
    <n v="0.32390000000000002"/>
    <n v="0.32400000000000001"/>
    <n v="0.32350000000000001"/>
    <n v="0.32340000000000002"/>
    <n v="0.32750000000000001"/>
    <n v="0.3246"/>
    <n v="0.32269999999999999"/>
    <n v="0.32219999999999999"/>
    <n v="0.32169999999999999"/>
    <n v="0.32119999999999999"/>
    <n v="0.32029999999999997"/>
    <n v="0.31900000000000001"/>
    <n v="0.31850000000000001"/>
    <n v="0.317"/>
    <n v="0.31640000000000001"/>
    <n v="0.31840000000000002"/>
    <n v="0.31950000000000001"/>
    <n v="0.3196"/>
    <n v="0.31690000000000002"/>
    <n v="0.317"/>
    <n v="0.31730000000000003"/>
    <n v="0.3175"/>
    <n v="0.3175"/>
    <n v="0.31730000000000003"/>
    <n v="0.31690000000000002"/>
    <n v="0.31719999999999998"/>
    <n v="0.31659999999999999"/>
    <n v="0.3135"/>
    <n v="0.31490000000000001"/>
    <n v="0.31440000000000001"/>
    <n v="0.31369999999999998"/>
    <n v="0.31269999999999998"/>
    <n v="0.31040000000000001"/>
    <n v="0.31509999999999999"/>
    <n v="0.31580000000000003"/>
    <n v="0.31609999999999999"/>
    <n v="0.31709999999999999"/>
    <n v="0.31640000000000001"/>
    <n v="0.31519999999999998"/>
    <n v="0.31430000000000002"/>
    <n v="0.31309999999999999"/>
    <n v="0.31580000000000003"/>
    <n v="0.31519999999999998"/>
    <n v="0.32069999999999999"/>
    <n v="0.32540000000000002"/>
    <n v="0.3251"/>
    <n v="0.32590000000000002"/>
    <n v="0.32900000000000001"/>
    <n v="0.32900000000000001"/>
    <n v="0.317"/>
    <n v="0.3155"/>
    <n v="0.31490000000000001"/>
    <n v="0.31509999999999999"/>
    <n v="0.31409999999999999"/>
    <n v="0.31330000000000002"/>
    <n v="0.3125"/>
    <n v="0.31140000000000001"/>
    <n v="0.31059999999999999"/>
    <n v="0.30990000000000001"/>
    <n v="0.3095"/>
    <n v="0.30940000000000001"/>
    <n v="0.30940000000000001"/>
    <n v="0.30919999999999997"/>
    <n v="0.30830000000000002"/>
    <n v="0.31209999999999999"/>
    <n v="0.313"/>
    <n v="0.3125"/>
    <n v="0.3125"/>
    <n v="0.31209999999999999"/>
    <n v="0.31119999999999998"/>
    <n v="0.31040000000000001"/>
    <n v="0.30869999999999997"/>
    <n v="0.30969999999999998"/>
    <n v="0.30640000000000001"/>
    <n v="0.30790000000000001"/>
    <n v="0.31180000000000002"/>
    <n v="0.31080000000000002"/>
    <n v="0.30759999999999998"/>
    <n v="0.30669999999999997"/>
    <n v="0.30620000000000003"/>
    <n v="0.31009999999999999"/>
    <n v="0.311"/>
    <n v="0.30930000000000002"/>
    <n v="0.30959999999999999"/>
    <n v="0.3135"/>
    <n v="0.313"/>
    <n v="0.31040000000000001"/>
    <n v="0.30990000000000001"/>
    <n v="0.30649999999999999"/>
    <n v="0.30559999999999998"/>
    <n v="0.3054"/>
    <n v="0.30549999999999999"/>
    <n v="0.30499999999999999"/>
    <n v="0.30430000000000001"/>
    <n v="0.30070000000000002"/>
    <n v="0.29570000000000002"/>
    <n v="0.29699999999999999"/>
    <n v="0.29799999999999999"/>
    <n v="0.2974"/>
    <n v="0.29699999999999999"/>
    <n v="0.29649999999999999"/>
    <n v="0.29609999999999997"/>
    <n v="0.29599999999999999"/>
    <n v="0.29620000000000002"/>
    <n v="0.2959"/>
    <n v="0.29559999999999997"/>
    <n v="0.2954"/>
    <n v="0.29759999999999998"/>
    <n v="0.2974"/>
    <n v="0.29670000000000002"/>
    <n v="0.29670000000000002"/>
    <n v="0.29630000000000001"/>
    <n v="0.29959999999999998"/>
    <n v="0.2989"/>
    <n v="0.30059999999999998"/>
    <n v="0.30280000000000001"/>
    <n v="0.30220000000000002"/>
    <n v="0.3019"/>
    <n v="0.3044"/>
    <n v="0.30399999999999999"/>
    <n v="0.30349999999999999"/>
    <n v="0.30299999999999999"/>
    <n v="0.30259999999999998"/>
    <n v="0.30220000000000002"/>
    <n v="0.30149999999999999"/>
    <n v="0.2959"/>
    <n v="0.29430000000000001"/>
    <n v="0.29370000000000002"/>
    <n v="0.29310000000000003"/>
    <n v="0.29249999999999998"/>
    <n v="0.29289999999999999"/>
    <n v="0.29060000000000002"/>
    <n v="0.28820000000000001"/>
    <n v="0.28820000000000001"/>
    <n v="0.28820000000000001"/>
    <n v="0.28720000000000001"/>
    <n v="0.28710000000000002"/>
    <n v="0.2868"/>
    <n v="0.28649999999999998"/>
    <n v="0.28570000000000001"/>
    <n v="0.2848"/>
    <n v="0.2853"/>
    <n v="0.27939999999999998"/>
    <n v="0.28210000000000002"/>
    <n v="0.28399999999999997"/>
    <n v="0.28360000000000002"/>
    <n v="0.28320000000000001"/>
    <n v="0.28220000000000001"/>
    <n v="0.28149999999999997"/>
    <n v="0.2873"/>
    <n v="0.28689999999999999"/>
    <n v="0.28639999999999999"/>
    <n v="0.29380000000000001"/>
    <n v="0.29310000000000003"/>
    <n v="0.29239999999999999"/>
    <n v="0.29170000000000001"/>
    <n v="0.29089999999999999"/>
    <n v="0.29010000000000002"/>
    <n v="0.29720000000000002"/>
    <n v="0.29580000000000001"/>
    <n v="0.29820000000000002"/>
    <n v="0.29480000000000001"/>
    <n v="0.2949"/>
    <n v="0.29399999999999998"/>
    <n v="0.29310000000000003"/>
    <n v="0.29210000000000003"/>
    <n v="0.29120000000000001"/>
    <n v="0.28999999999999998"/>
    <n v="0.28920000000000001"/>
    <n v="0.2893"/>
    <n v="0.28589999999999999"/>
    <n v="0.28399999999999997"/>
    <n v="0.28270000000000001"/>
    <n v="0.28570000000000001"/>
    <n v="0.28589999999999999"/>
    <n v="0.28570000000000001"/>
    <n v="0.28520000000000001"/>
    <n v="0.2873"/>
    <n v="0.28649999999999998"/>
    <n v="0.28570000000000001"/>
    <n v="0.28489999999999999"/>
    <n v="0.28410000000000002"/>
    <n v="0.28010000000000002"/>
    <n v="0.27929999999999999"/>
    <n v="0.27839999999999998"/>
    <n v="0.2777"/>
    <n v="0.27700000000000002"/>
    <n v="0.27610000000000001"/>
    <n v="0.27489999999999998"/>
    <n v="0.27439999999999998"/>
    <n v="0.27650000000000002"/>
    <n v="0.27510000000000001"/>
    <n v="0.2727"/>
    <n v="0.27600000000000002"/>
    <n v="0.27529999999999999"/>
    <n v="0.27450000000000002"/>
    <n v="0.27460000000000001"/>
    <n v="0.27429999999999999"/>
    <n v="0.2742"/>
    <n v="0.27460000000000001"/>
    <n v="0.27529999999999999"/>
    <n v="0.27579999999999999"/>
    <n v="0.28089999999999998"/>
    <n v="0.28139999999999998"/>
    <n v="0.28849999999999998"/>
    <n v="0.28739999999999999"/>
    <n v="0.28660000000000002"/>
    <n v="0.2858"/>
    <n v="0.28460000000000002"/>
    <n v="0.28420000000000001"/>
    <n v="0.28320000000000001"/>
    <n v="0.28210000000000002"/>
    <n v="0.28060000000000002"/>
    <n v="0.2787"/>
    <n v="0.2772"/>
    <n v="0.27860000000000001"/>
    <n v="0.28079999999999999"/>
    <n v="0.2797"/>
    <n v="0.27650000000000002"/>
    <n v="0.27510000000000001"/>
    <n v="0.27400000000000002"/>
    <n v="0.2712"/>
    <n v="0.27060000000000001"/>
    <n v="0.2792"/>
    <m/>
    <n v="0.30293024911032046"/>
    <n v="96"/>
    <n v="92.753623188405797"/>
    <n v="5.1999999999999824E-3"/>
    <n v="-0.23040224619476879"/>
    <n v="-0.17838235135047426"/>
    <n v="4.6921167346320597E-2"/>
    <x v="4"/>
    <x v="87"/>
  </r>
  <r>
    <x v="0"/>
    <n v="-5.6"/>
    <n v="-4.4000000000000004"/>
    <s v="225/45R17"/>
    <x v="6"/>
    <s v="01911233"/>
    <n v="1093"/>
    <n v="42"/>
    <s v="1N48A0A5X3424"/>
    <d v="2025-01-31T00:00:00"/>
    <n v="0.35980000000000001"/>
    <n v="0.36009999999999998"/>
    <n v="108"/>
    <s v=""/>
    <n v="109"/>
    <s v=""/>
    <n v="74.300000000001162"/>
    <s v=""/>
    <n v="87"/>
    <n v="108.5"/>
    <m/>
    <m/>
    <m/>
    <m/>
    <m/>
    <m/>
    <n v="0.1802"/>
    <n v="0.2203"/>
    <n v="0.24179999999999999"/>
    <n v="0.26429999999999998"/>
    <n v="0.28089999999999998"/>
    <n v="0.2903"/>
    <n v="0.29199999999999998"/>
    <n v="0.29980000000000001"/>
    <n v="0.29949999999999999"/>
    <n v="0.30380000000000001"/>
    <n v="0.30780000000000002"/>
    <n v="0.30830000000000002"/>
    <n v="0.30730000000000002"/>
    <n v="0.31159999999999999"/>
    <n v="0.313"/>
    <n v="0.31430000000000002"/>
    <n v="0.31490000000000001"/>
    <n v="0.3226"/>
    <n v="0.32679999999999998"/>
    <n v="0.3306"/>
    <n v="0.33210000000000001"/>
    <n v="0.33710000000000001"/>
    <n v="0.34010000000000001"/>
    <n v="0.34050000000000002"/>
    <n v="0.34260000000000002"/>
    <n v="0.34810000000000002"/>
    <n v="0.34920000000000001"/>
    <n v="0.35680000000000001"/>
    <n v="0.35759999999999997"/>
    <n v="0.35410000000000003"/>
    <n v="0.35220000000000001"/>
    <n v="0.35339999999999999"/>
    <n v="0.35349999999999998"/>
    <n v="0.35320000000000001"/>
    <n v="0.35299999999999998"/>
    <n v="0.35299999999999998"/>
    <n v="0.3548"/>
    <n v="0.35389999999999999"/>
    <n v="0.35339999999999999"/>
    <n v="0.35460000000000003"/>
    <n v="0.35449999999999998"/>
    <n v="0.35189999999999999"/>
    <n v="0.34770000000000001"/>
    <n v="0.34649999999999997"/>
    <n v="0.34570000000000001"/>
    <n v="0.34389999999999998"/>
    <n v="0.34339999999999998"/>
    <n v="0.34589999999999999"/>
    <n v="0.3478"/>
    <n v="0.34799999999999998"/>
    <n v="0.35170000000000001"/>
    <n v="0.35389999999999999"/>
    <n v="0.35349999999999998"/>
    <n v="0.35310000000000002"/>
    <n v="0.35299999999999998"/>
    <n v="0.35249999999999998"/>
    <n v="0.35160000000000002"/>
    <n v="0.34989999999999999"/>
    <n v="0.3498"/>
    <n v="0.34889999999999999"/>
    <n v="0.3483"/>
    <n v="0.34910000000000002"/>
    <n v="0.34870000000000001"/>
    <n v="0.34849999999999998"/>
    <n v="0.34970000000000001"/>
    <n v="0.35489999999999999"/>
    <n v="0.35560000000000003"/>
    <n v="0.35420000000000001"/>
    <n v="0.35420000000000001"/>
    <n v="0.35460000000000003"/>
    <n v="0.35410000000000003"/>
    <n v="0.35310000000000002"/>
    <n v="0.3548"/>
    <n v="0.35649999999999998"/>
    <n v="0.35820000000000002"/>
    <n v="0.35820000000000002"/>
    <n v="0.3619"/>
    <n v="0.35959999999999998"/>
    <n v="0.36230000000000001"/>
    <n v="0.35920000000000002"/>
    <n v="0.35859999999999997"/>
    <n v="0.35809999999999997"/>
    <n v="0.35780000000000001"/>
    <n v="0.35759999999999997"/>
    <n v="0.35539999999999999"/>
    <n v="0.3543"/>
    <n v="0.35439999999999999"/>
    <n v="0.3523"/>
    <n v="0.3513"/>
    <n v="0.35120000000000001"/>
    <n v="0.35099999999999998"/>
    <n v="0.34989999999999999"/>
    <n v="0.34960000000000002"/>
    <n v="0.35189999999999999"/>
    <n v="0.35149999999999998"/>
    <n v="0.35239999999999999"/>
    <n v="0.3523"/>
    <n v="0.35210000000000002"/>
    <n v="0.35189999999999999"/>
    <n v="0.35210000000000002"/>
    <n v="0.35249999999999998"/>
    <n v="0.35599999999999998"/>
    <n v="0.35570000000000002"/>
    <n v="0.36099999999999999"/>
    <n v="0.36919999999999997"/>
    <n v="0.36980000000000002"/>
    <n v="0.37019999999999997"/>
    <n v="0.3745"/>
    <n v="0.37640000000000001"/>
    <n v="0.37690000000000001"/>
    <n v="0.3765"/>
    <n v="0.3775"/>
    <n v="0.37730000000000002"/>
    <n v="0.37709999999999999"/>
    <n v="0.37680000000000002"/>
    <n v="0.37669999999999998"/>
    <n v="0.37619999999999998"/>
    <n v="0.37609999999999999"/>
    <n v="0.374"/>
    <n v="0.37119999999999997"/>
    <n v="0.36890000000000001"/>
    <n v="0.36380000000000001"/>
    <n v="0.35799999999999998"/>
    <n v="0.35620000000000002"/>
    <n v="0.35570000000000002"/>
    <n v="0.35539999999999999"/>
    <n v="0.3553"/>
    <n v="0.35320000000000001"/>
    <n v="0.3528"/>
    <n v="0.35260000000000002"/>
    <n v="0.3523"/>
    <n v="0.35659999999999997"/>
    <n v="0.35610000000000003"/>
    <n v="0.35349999999999998"/>
    <n v="0.35549999999999998"/>
    <n v="0.35560000000000003"/>
    <n v="0.35799999999999998"/>
    <n v="0.36199999999999999"/>
    <n v="0.36099999999999999"/>
    <n v="0.36109999999999998"/>
    <n v="0.36080000000000001"/>
    <n v="0.3604"/>
    <n v="0.3604"/>
    <n v="0.3609"/>
    <n v="0.36030000000000001"/>
    <n v="0.3599"/>
    <n v="0.3599"/>
    <n v="0.3654"/>
    <n v="0.36530000000000001"/>
    <n v="0.36499999999999999"/>
    <n v="0.36430000000000001"/>
    <n v="0.36130000000000001"/>
    <n v="0.36249999999999999"/>
    <n v="0.36270000000000002"/>
    <n v="0.36299999999999999"/>
    <n v="0.3634"/>
    <n v="0.36430000000000001"/>
    <n v="0.36449999999999999"/>
    <n v="0.36630000000000001"/>
    <n v="0.3659"/>
    <n v="0.36559999999999998"/>
    <n v="0.36530000000000001"/>
    <n v="0.36480000000000001"/>
    <n v="0.36430000000000001"/>
    <n v="0.36520000000000002"/>
    <n v="0.3644"/>
    <n v="0.36349999999999999"/>
    <n v="0.3629"/>
    <n v="0.36230000000000001"/>
    <n v="0.36049999999999999"/>
    <n v="0.36009999999999998"/>
    <n v="0.36030000000000001"/>
    <n v="0.36380000000000001"/>
    <n v="0.36399999999999999"/>
    <n v="0.36899999999999999"/>
    <n v="0.36509999999999998"/>
    <n v="0.36409999999999998"/>
    <n v="0.36420000000000002"/>
    <n v="0.36480000000000001"/>
    <n v="0.36470000000000002"/>
    <n v="0.36399999999999999"/>
    <n v="0.36680000000000001"/>
    <n v="0.36430000000000001"/>
    <n v="0.36359999999999998"/>
    <n v="0.36680000000000001"/>
    <n v="0.3669"/>
    <n v="0.37259999999999999"/>
    <n v="0.3725"/>
    <n v="0.3669"/>
    <n v="0.3669"/>
    <n v="0.3695"/>
    <n v="0.36919999999999997"/>
    <n v="0.36940000000000001"/>
    <n v="0.37209999999999999"/>
    <n v="0.37330000000000002"/>
    <n v="0.37290000000000001"/>
    <n v="0.37259999999999999"/>
    <n v="0.37219999999999998"/>
    <n v="0.3715"/>
    <n v="0.37080000000000002"/>
    <n v="0.3664"/>
    <n v="0.3649"/>
    <n v="0.36509999999999998"/>
    <n v="0.36470000000000002"/>
    <n v="0.36420000000000002"/>
    <n v="0.36370000000000002"/>
    <n v="0.36330000000000001"/>
    <n v="0.3589"/>
    <n v="0.3584"/>
    <n v="0.35870000000000002"/>
    <n v="0.35809999999999997"/>
    <n v="0.35749999999999998"/>
    <n v="0.35699999999999998"/>
    <n v="0.3518"/>
    <n v="0.35120000000000001"/>
    <n v="0.35060000000000002"/>
    <n v="0.35010000000000002"/>
    <n v="0.35"/>
    <n v="0.34860000000000002"/>
    <n v="0.34770000000000001"/>
    <n v="0.34889999999999999"/>
    <n v="0.34799999999999998"/>
    <n v="0.3473"/>
    <n v="0.34660000000000002"/>
    <n v="0.34589999999999999"/>
    <n v="0.3508"/>
    <n v="0.35060000000000002"/>
    <n v="0.35070000000000001"/>
    <n v="0.3508"/>
    <n v="0.3513"/>
    <n v="0.35630000000000001"/>
    <n v="0.3579"/>
    <n v="0.35799999999999998"/>
    <n v="0.35820000000000002"/>
    <n v="0.35670000000000002"/>
    <n v="0.35620000000000002"/>
    <n v="0.36359999999999998"/>
    <n v="0.36330000000000001"/>
    <n v="0.36309999999999998"/>
    <n v="0.3629"/>
    <n v="0.36259999999999998"/>
    <n v="0.3624"/>
    <n v="0.36599999999999999"/>
    <n v="0.3654"/>
    <n v="0.36969999999999997"/>
    <n v="0.36940000000000001"/>
    <n v="0.3695"/>
    <n v="0.36699999999999999"/>
    <n v="0.36809999999999998"/>
    <n v="0.36770000000000003"/>
    <n v="0.3669"/>
    <n v="0.36599999999999999"/>
    <n v="0.36499999999999999"/>
    <n v="0.3679"/>
    <n v="0.3619"/>
    <n v="0.3574"/>
    <n v="0.35680000000000001"/>
    <n v="0.35620000000000002"/>
    <n v="0.35560000000000003"/>
    <n v="0.35149999999999998"/>
    <n v="0.34389999999999998"/>
    <n v="0.34289999999999998"/>
    <n v="0.34200000000000003"/>
    <n v="0.3412"/>
    <n v="0.34029999999999999"/>
    <n v="0.33950000000000002"/>
    <n v="0.34429999999999999"/>
    <n v="0.3468"/>
    <n v="0.3468"/>
    <n v="0.34710000000000002"/>
    <n v="0.34799999999999998"/>
    <n v="0.35239999999999999"/>
    <n v="0.35220000000000001"/>
    <n v="0.35199999999999998"/>
    <n v="0.35189999999999999"/>
    <n v="0.3518"/>
    <n v="0.35170000000000001"/>
    <n v="0.35149999999999998"/>
    <n v="0.35299999999999998"/>
    <n v="0.35639999999999999"/>
    <n v="0.35389999999999999"/>
    <n v="0.35399999999999998"/>
    <n v="0.35060000000000002"/>
    <n v="0.3543"/>
    <n v="0.35560000000000003"/>
    <n v="0.3553"/>
    <n v="0.35510000000000003"/>
    <n v="0.35070000000000001"/>
    <n v="0.34989999999999999"/>
    <n v="0.34899999999999998"/>
    <n v="0.34789999999999999"/>
    <n v="0.34649999999999997"/>
    <n v="0.34539999999999998"/>
    <n v="0.34420000000000001"/>
    <n v="0.34320000000000001"/>
    <n v="0.34229999999999999"/>
    <n v="0.34300000000000003"/>
    <n v="0.34210000000000002"/>
    <n v="0.34439999999999998"/>
    <n v="0.34370000000000001"/>
    <m/>
    <n v="0.35730106761565833"/>
    <n v="108.5"/>
    <n v="104.83091787439614"/>
    <n v="-2.9999999999996696E-4"/>
    <n v="-8.8045810551204362E-2"/>
    <n v="5.2597648433190241E-3"/>
    <n v="-0.13672094884747268"/>
    <x v="4"/>
    <x v="88"/>
  </r>
  <r>
    <x v="0"/>
    <n v="-7.2"/>
    <n v="-6.7"/>
    <s v="P195/75R14"/>
    <x v="0"/>
    <s v="ZB007833"/>
    <n v="1031"/>
    <n v="35"/>
    <s v="APKAB3UU0720"/>
    <d v="2025-02-03T00:00:00"/>
    <n v="0.33090000000000003"/>
    <n v="0.33410000000000001"/>
    <n v="104"/>
    <s v=""/>
    <n v="105"/>
    <s v=""/>
    <n v="75.400000000001029"/>
    <s v=""/>
    <n v="207"/>
    <n v="104.5"/>
    <m/>
    <m/>
    <m/>
    <m/>
    <m/>
    <m/>
    <n v="0.27610000000000001"/>
    <n v="0.2828"/>
    <n v="0.30349999999999999"/>
    <n v="0.32450000000000001"/>
    <n v="0.33550000000000002"/>
    <n v="0.33160000000000001"/>
    <n v="0.33660000000000001"/>
    <n v="0.3347"/>
    <n v="0.33400000000000002"/>
    <n v="0.33200000000000002"/>
    <n v="0.33239999999999997"/>
    <n v="0.33639999999999998"/>
    <n v="0.33450000000000002"/>
    <n v="0.33279999999999998"/>
    <n v="0.33479999999999999"/>
    <n v="0.33489999999999998"/>
    <n v="0.33410000000000001"/>
    <n v="0.33339999999999997"/>
    <n v="0.33650000000000002"/>
    <n v="0.33379999999999999"/>
    <n v="0.33600000000000002"/>
    <n v="0.3352"/>
    <n v="0.33439999999999998"/>
    <n v="0.3357"/>
    <n v="0.33529999999999999"/>
    <n v="0.33389999999999997"/>
    <n v="0.33339999999999997"/>
    <n v="0.33529999999999999"/>
    <n v="0.33500000000000002"/>
    <n v="0.33729999999999999"/>
    <n v="0.33689999999999998"/>
    <n v="0.33660000000000001"/>
    <n v="0.3362"/>
    <n v="0.3367"/>
    <n v="0.3387"/>
    <n v="0.33839999999999998"/>
    <n v="0.33629999999999999"/>
    <n v="0.33600000000000002"/>
    <n v="0.3357"/>
    <n v="0.3407"/>
    <n v="0.34039999999999998"/>
    <n v="0.33789999999999998"/>
    <n v="0.33729999999999999"/>
    <n v="0.33660000000000001"/>
    <n v="0.3357"/>
    <n v="0.3352"/>
    <n v="0.3347"/>
    <n v="0.33439999999999998"/>
    <n v="0.33239999999999997"/>
    <n v="0.33239999999999997"/>
    <n v="0.33019999999999999"/>
    <n v="0.33019999999999999"/>
    <n v="0.3301"/>
    <n v="0.3347"/>
    <n v="0.33500000000000002"/>
    <n v="0.3337"/>
    <n v="0.33429999999999999"/>
    <n v="0.33439999999999998"/>
    <n v="0.33439999999999998"/>
    <n v="0.33439999999999998"/>
    <n v="0.33429999999999999"/>
    <n v="0.33429999999999999"/>
    <n v="0.3327"/>
    <n v="0.33429999999999999"/>
    <n v="0.3347"/>
    <n v="0.33579999999999999"/>
    <n v="0.3357"/>
    <n v="0.33450000000000002"/>
    <n v="0.33439999999999998"/>
    <n v="0.3342"/>
    <n v="0.3306"/>
    <n v="0.33029999999999998"/>
    <n v="0.32979999999999998"/>
    <n v="0.33"/>
    <n v="0.33100000000000002"/>
    <n v="0.32869999999999999"/>
    <n v="0.32850000000000001"/>
    <n v="0.32850000000000001"/>
    <n v="0.3286"/>
    <n v="0.32869999999999999"/>
    <n v="0.32890000000000003"/>
    <n v="0.3291"/>
    <n v="0.32819999999999999"/>
    <n v="0.32819999999999999"/>
    <n v="0.32800000000000001"/>
    <n v="0.32779999999999998"/>
    <n v="0.32779999999999998"/>
    <n v="0.32779999999999998"/>
    <n v="0.32869999999999999"/>
    <n v="0.32950000000000002"/>
    <n v="0.32969999999999999"/>
    <n v="0.33160000000000001"/>
    <n v="0.33160000000000001"/>
    <n v="0.33100000000000002"/>
    <n v="0.33160000000000001"/>
    <n v="0.33200000000000002"/>
    <n v="0.33229999999999998"/>
    <n v="0.3327"/>
    <n v="0.33310000000000001"/>
    <n v="0.33339999999999997"/>
    <n v="0.3337"/>
    <n v="0.33410000000000001"/>
    <n v="0.33439999999999998"/>
    <n v="0.33360000000000001"/>
    <n v="0.33660000000000001"/>
    <n v="0.33560000000000001"/>
    <n v="0.33500000000000002"/>
    <n v="0.33339999999999997"/>
    <n v="0.3332"/>
    <n v="0.33300000000000002"/>
    <n v="0.33139999999999997"/>
    <n v="0.33110000000000001"/>
    <n v="0.33079999999999998"/>
    <n v="0.33090000000000003"/>
    <n v="0.33110000000000001"/>
    <n v="0.33100000000000002"/>
    <n v="0.33090000000000003"/>
    <n v="0.33360000000000001"/>
    <n v="0.33400000000000002"/>
    <n v="0.33450000000000002"/>
    <n v="0.33389999999999997"/>
    <n v="0.3332"/>
    <n v="0.33279999999999998"/>
    <n v="0.3322"/>
    <n v="0.32929999999999998"/>
    <n v="0.32769999999999999"/>
    <n v="0.32750000000000001"/>
    <n v="0.32700000000000001"/>
    <n v="0.32900000000000001"/>
    <n v="0.32800000000000001"/>
    <n v="0.32769999999999999"/>
    <n v="0.32679999999999998"/>
    <n v="0.32590000000000002"/>
    <n v="0.32529999999999998"/>
    <n v="0.32240000000000002"/>
    <n v="0.3216"/>
    <n v="0.32069999999999999"/>
    <n v="0.31950000000000001"/>
    <n v="0.31559999999999999"/>
    <n v="0.31809999999999999"/>
    <n v="0.31969999999999998"/>
    <n v="0.31900000000000001"/>
    <n v="0.31819999999999998"/>
    <n v="0.3221"/>
    <n v="0.31740000000000002"/>
    <n v="0.31900000000000001"/>
    <n v="0.32040000000000002"/>
    <n v="0.32050000000000001"/>
    <n v="0.32529999999999998"/>
    <n v="0.32529999999999998"/>
    <n v="0.32529999999999998"/>
    <n v="0.32579999999999998"/>
    <n v="0.32229999999999998"/>
    <n v="0.32240000000000002"/>
    <n v="0.32679999999999998"/>
    <n v="0.3261"/>
    <n v="0.3251"/>
    <n v="0.3236"/>
    <n v="0.3201"/>
    <n v="0.31909999999999999"/>
    <n v="0.31819999999999998"/>
    <n v="0.31730000000000003"/>
    <n v="0.31869999999999998"/>
    <n v="0.31740000000000002"/>
    <n v="0.3196"/>
    <n v="0.31790000000000002"/>
    <n v="0.31909999999999999"/>
    <n v="0.3231"/>
    <n v="0.3226"/>
    <n v="0.3291"/>
    <n v="0.33279999999999998"/>
    <n v="0.3322"/>
    <n v="0.33139999999999997"/>
    <n v="0.33489999999999998"/>
    <n v="0.33400000000000002"/>
    <n v="0.33310000000000001"/>
    <n v="0.3291"/>
    <n v="0.32650000000000001"/>
    <n v="0.32590000000000002"/>
    <n v="0.32540000000000002"/>
    <n v="0.32479999999999998"/>
    <n v="0.3261"/>
    <n v="0.32440000000000002"/>
    <n v="0.32019999999999998"/>
    <n v="0.32140000000000002"/>
    <n v="0.31680000000000003"/>
    <n v="0.32119999999999999"/>
    <n v="0.32450000000000001"/>
    <n v="0.32429999999999998"/>
    <n v="0.32529999999999998"/>
    <n v="0.3286"/>
    <n v="0.32850000000000001"/>
    <n v="0.33429999999999999"/>
    <n v="0.33429999999999999"/>
    <n v="0.33560000000000001"/>
    <n v="0.3357"/>
    <n v="0.33529999999999999"/>
    <n v="0.3347"/>
    <n v="0.3362"/>
    <n v="0.33329999999999999"/>
    <n v="0.33539999999999998"/>
    <n v="0.33329999999999999"/>
    <n v="0.33029999999999998"/>
    <n v="0.3271"/>
    <n v="0.32629999999999998"/>
    <n v="0.3256"/>
    <n v="0.32479999999999998"/>
    <n v="0.3241"/>
    <n v="0.32640000000000002"/>
    <n v="0.31730000000000003"/>
    <n v="0.31640000000000001"/>
    <n v="0.31409999999999999"/>
    <n v="0.3155"/>
    <n v="0.31480000000000002"/>
    <n v="0.31430000000000002"/>
    <n v="0.31490000000000001"/>
    <n v="0.314"/>
    <n v="0.31409999999999999"/>
    <n v="0.31309999999999999"/>
    <n v="0.31290000000000001"/>
    <n v="0.3115"/>
    <n v="0.31609999999999999"/>
    <n v="0.31640000000000001"/>
    <n v="0.31669999999999998"/>
    <n v="0.3221"/>
    <n v="0.32250000000000001"/>
    <n v="0.32240000000000002"/>
    <n v="0.32150000000000001"/>
    <n v="0.32119999999999999"/>
    <n v="0.32100000000000001"/>
    <n v="0.32390000000000002"/>
    <n v="0.32390000000000002"/>
    <n v="0.32390000000000002"/>
    <n v="0.3256"/>
    <n v="0.32500000000000001"/>
    <n v="0.32450000000000001"/>
    <n v="0.3221"/>
    <n v="0.3216"/>
    <n v="0.32350000000000001"/>
    <n v="0.32250000000000001"/>
    <n v="0.3211"/>
    <n v="0.31950000000000001"/>
    <n v="0.31740000000000002"/>
    <n v="0.31559999999999999"/>
    <n v="0.31850000000000001"/>
    <n v="0.31719999999999998"/>
    <n v="0.31609999999999999"/>
    <n v="0.31509999999999999"/>
    <n v="0.31430000000000002"/>
    <n v="0.3135"/>
    <n v="0.30909999999999999"/>
    <n v="0.30819999999999997"/>
    <n v="0.30740000000000001"/>
    <n v="0.31040000000000001"/>
    <n v="0.30990000000000001"/>
    <n v="0.30840000000000001"/>
    <n v="0.3075"/>
    <n v="0.31419999999999998"/>
    <n v="0.314"/>
    <n v="0.314"/>
    <n v="0.31469999999999998"/>
    <n v="0.31519999999999998"/>
    <n v="0.31590000000000001"/>
    <n v="0.315"/>
    <n v="0.31159999999999999"/>
    <n v="0.30840000000000001"/>
    <n v="0.30809999999999998"/>
    <n v="0.309"/>
    <n v="0.31640000000000001"/>
    <n v="0.31659999999999999"/>
    <n v="0.318"/>
    <n v="0.31769999999999998"/>
    <n v="0.31719999999999998"/>
    <n v="0.31669999999999998"/>
    <n v="0.31619999999999998"/>
    <n v="0.31580000000000003"/>
    <n v="0.31540000000000001"/>
    <n v="0.3155"/>
    <n v="0.32179999999999997"/>
    <n v="0.32229999999999998"/>
    <n v="0.32240000000000002"/>
    <n v="0.3226"/>
    <n v="0.3226"/>
    <n v="0.32690000000000002"/>
    <n v="0.3266"/>
    <n v="0.32629999999999998"/>
    <n v="0.32379999999999998"/>
    <n v="0.31879999999999997"/>
    <n v="0.3175"/>
    <n v="0.31640000000000001"/>
    <n v="0.31559999999999999"/>
    <n v="0.316"/>
    <n v="0.316"/>
    <n v="0.31490000000000001"/>
    <n v="0.312"/>
    <n v="0.31090000000000001"/>
    <n v="0.31"/>
    <n v="0.30909999999999999"/>
    <n v="0.30809999999999998"/>
    <n v="0.30709999999999998"/>
    <m/>
    <n v="0.32546975088967967"/>
    <n v="104.5"/>
    <n v="98.122065727699521"/>
    <n v="-3.1999999999999806E-3"/>
    <n v="-8.5843505246047044E-2"/>
    <n v="-8.0632943568886575E-2"/>
    <n v="-0.12854195286049613"/>
    <x v="5"/>
    <x v="89"/>
  </r>
  <r>
    <x v="0"/>
    <n v="-7.2"/>
    <n v="-6.7"/>
    <s v="P225/60R16"/>
    <x v="1"/>
    <s v="ZL010401"/>
    <n v="1171"/>
    <n v="35"/>
    <s v="APXOB2UU3223"/>
    <d v="2025-02-03T00:00:00"/>
    <n v="0.32150000000000001"/>
    <n v="0.32140000000000002"/>
    <n v="100"/>
    <n v="100"/>
    <n v="100"/>
    <n v="100"/>
    <n v="75.400000000001029"/>
    <s v=""/>
    <n v="1362"/>
    <n v="100"/>
    <m/>
    <m/>
    <m/>
    <m/>
    <m/>
    <m/>
    <n v="0.19520000000000001"/>
    <n v="0.247"/>
    <n v="0.27739999999999998"/>
    <n v="0.2888"/>
    <n v="0.30990000000000001"/>
    <n v="0.32050000000000001"/>
    <n v="0.32469999999999999"/>
    <n v="0.32929999999999998"/>
    <n v="0.33460000000000001"/>
    <n v="0.3347"/>
    <n v="0.33889999999999998"/>
    <n v="0.33939999999999998"/>
    <n v="0.33960000000000001"/>
    <n v="0.34050000000000002"/>
    <n v="0.34260000000000002"/>
    <n v="0.34200000000000003"/>
    <n v="0.34139999999999998"/>
    <n v="0.34160000000000001"/>
    <n v="0.34"/>
    <n v="0.3392"/>
    <n v="0.33879999999999999"/>
    <n v="0.33929999999999999"/>
    <n v="0.33589999999999998"/>
    <n v="0.33510000000000001"/>
    <n v="0.33279999999999998"/>
    <n v="0.33229999999999998"/>
    <n v="0.33179999999999998"/>
    <n v="0.33110000000000001"/>
    <n v="0.33090000000000003"/>
    <n v="0.33050000000000002"/>
    <n v="0.3291"/>
    <n v="0.3286"/>
    <n v="0.32819999999999999"/>
    <n v="0.32769999999999999"/>
    <n v="0.32800000000000001"/>
    <n v="0.32829999999999998"/>
    <n v="0.32790000000000002"/>
    <n v="0.32819999999999999"/>
    <n v="0.32940000000000003"/>
    <n v="0.32940000000000003"/>
    <n v="0.32829999999999998"/>
    <n v="0.32740000000000002"/>
    <n v="0.32669999999999999"/>
    <n v="0.32629999999999998"/>
    <n v="0.32600000000000001"/>
    <n v="0.32579999999999998"/>
    <n v="0.32629999999999998"/>
    <n v="0.32790000000000002"/>
    <n v="0.33179999999999998"/>
    <n v="0.33179999999999998"/>
    <n v="0.33169999999999999"/>
    <n v="0.33090000000000003"/>
    <n v="0.33160000000000001"/>
    <n v="0.33500000000000002"/>
    <n v="0.33560000000000001"/>
    <n v="0.3362"/>
    <n v="0.33960000000000001"/>
    <n v="0.33989999999999998"/>
    <n v="0.34"/>
    <n v="0.34200000000000003"/>
    <n v="0.34210000000000002"/>
    <n v="0.3422"/>
    <n v="0.34420000000000001"/>
    <n v="0.34639999999999999"/>
    <n v="0.34639999999999999"/>
    <n v="0.34699999999999998"/>
    <n v="0.34639999999999999"/>
    <n v="0.34620000000000001"/>
    <n v="0.34799999999999998"/>
    <n v="0.34620000000000001"/>
    <n v="0.34539999999999998"/>
    <n v="0.34620000000000001"/>
    <n v="0.34660000000000002"/>
    <n v="0.34670000000000001"/>
    <n v="0.3468"/>
    <n v="0.34670000000000001"/>
    <n v="0.34660000000000002"/>
    <n v="0.34360000000000002"/>
    <n v="0.34279999999999999"/>
    <n v="0.33960000000000001"/>
    <n v="0.33539999999999998"/>
    <n v="0.3347"/>
    <n v="0.33410000000000001"/>
    <n v="0.33560000000000001"/>
    <n v="0.3347"/>
    <n v="0.33410000000000001"/>
    <n v="0.33360000000000001"/>
    <n v="0.33090000000000003"/>
    <n v="0.33040000000000003"/>
    <n v="0.32990000000000003"/>
    <n v="0.32950000000000002"/>
    <n v="0.32879999999999998"/>
    <n v="0.32800000000000001"/>
    <n v="0.3276"/>
    <n v="0.32719999999999999"/>
    <n v="0.32690000000000002"/>
    <n v="0.32619999999999999"/>
    <n v="0.32550000000000001"/>
    <n v="0.32479999999999998"/>
    <n v="0.32440000000000002"/>
    <n v="0.32429999999999998"/>
    <n v="0.3241"/>
    <n v="0.32419999999999999"/>
    <n v="0.3221"/>
    <n v="0.32169999999999999"/>
    <n v="0.31950000000000001"/>
    <n v="0.31859999999999999"/>
    <n v="0.31840000000000002"/>
    <n v="0.31830000000000003"/>
    <n v="0.31540000000000001"/>
    <n v="0.31530000000000002"/>
    <n v="0.31519999999999998"/>
    <n v="0.31509999999999999"/>
    <n v="0.31590000000000001"/>
    <n v="0.31590000000000001"/>
    <n v="0.31590000000000001"/>
    <n v="0.31559999999999999"/>
    <n v="0.31490000000000001"/>
    <n v="0.31340000000000001"/>
    <n v="0.31259999999999999"/>
    <n v="0.31469999999999998"/>
    <n v="0.3145"/>
    <n v="0.31419999999999998"/>
    <n v="0.31869999999999998"/>
    <n v="0.31879999999999997"/>
    <n v="0.3206"/>
    <n v="0.3206"/>
    <n v="0.32069999999999999"/>
    <n v="0.32490000000000002"/>
    <n v="0.32500000000000001"/>
    <n v="0.32490000000000002"/>
    <n v="0.32369999999999999"/>
    <n v="0.32390000000000002"/>
    <n v="0.32279999999999998"/>
    <n v="0.32240000000000002"/>
    <n v="0.32200000000000001"/>
    <n v="0.32219999999999999"/>
    <n v="0.3216"/>
    <n v="0.32129999999999997"/>
    <n v="0.3211"/>
    <n v="0.32100000000000001"/>
    <n v="0.32200000000000001"/>
    <n v="0.32269999999999999"/>
    <n v="0.32269999999999999"/>
    <n v="0.32290000000000002"/>
    <n v="0.32150000000000001"/>
    <n v="0.32240000000000002"/>
    <n v="0.3226"/>
    <n v="0.32329999999999998"/>
    <n v="0.31819999999999998"/>
    <n v="0.32200000000000001"/>
    <n v="0.32090000000000002"/>
    <n v="0.31669999999999998"/>
    <n v="0.3165"/>
    <n v="0.31640000000000001"/>
    <n v="0.316"/>
    <n v="0.31669999999999998"/>
    <n v="0.3165"/>
    <n v="0.31609999999999999"/>
    <n v="0.31609999999999999"/>
    <n v="0.31519999999999998"/>
    <n v="0.31569999999999998"/>
    <n v="0.31409999999999999"/>
    <n v="0.31719999999999998"/>
    <n v="0.31469999999999998"/>
    <n v="0.31580000000000003"/>
    <n v="0.31730000000000003"/>
    <n v="0.31459999999999999"/>
    <n v="0.31430000000000002"/>
    <n v="0.314"/>
    <n v="0.31380000000000002"/>
    <n v="0.31380000000000002"/>
    <n v="0.31709999999999999"/>
    <n v="0.31790000000000002"/>
    <n v="0.31769999999999998"/>
    <n v="0.31680000000000003"/>
    <n v="0.31569999999999998"/>
    <n v="0.31459999999999999"/>
    <n v="0.31359999999999999"/>
    <n v="0.313"/>
    <n v="0.30990000000000001"/>
    <n v="0.30959999999999999"/>
    <n v="0.30649999999999999"/>
    <n v="0.31369999999999998"/>
    <n v="0.31340000000000001"/>
    <n v="0.31609999999999999"/>
    <n v="0.31530000000000002"/>
    <n v="0.31519999999999998"/>
    <n v="0.31459999999999999"/>
    <n v="0.31740000000000002"/>
    <n v="0.31319999999999998"/>
    <n v="0.31240000000000001"/>
    <n v="0.31169999999999998"/>
    <n v="0.31119999999999998"/>
    <n v="0.31109999999999999"/>
    <n v="0.31230000000000002"/>
    <n v="0.31069999999999998"/>
    <n v="0.31380000000000002"/>
    <n v="0.31359999999999999"/>
    <n v="0.31490000000000001"/>
    <n v="0.31519999999999998"/>
    <n v="0.31159999999999999"/>
    <n v="0.31180000000000002"/>
    <n v="0.31280000000000002"/>
    <n v="0.3125"/>
    <n v="0.31280000000000002"/>
    <n v="0.31359999999999999"/>
    <n v="0.31459999999999999"/>
    <n v="0.31890000000000002"/>
    <n v="0.32150000000000001"/>
    <n v="0.32140000000000002"/>
    <n v="0.32129999999999997"/>
    <n v="0.32140000000000002"/>
    <n v="0.32079999999999997"/>
    <n v="0.32"/>
    <n v="0.31919999999999998"/>
    <n v="0.31809999999999999"/>
    <n v="0.317"/>
    <n v="0.316"/>
    <n v="0.31319999999999998"/>
    <n v="0.312"/>
    <n v="0.31030000000000002"/>
    <n v="0.30990000000000001"/>
    <n v="0.31119999999999998"/>
    <n v="0.31040000000000001"/>
    <n v="0.3125"/>
    <n v="0.31080000000000002"/>
    <n v="0.30959999999999999"/>
    <n v="0.30669999999999997"/>
    <n v="0.30620000000000003"/>
    <n v="0.3049"/>
    <n v="0.30430000000000001"/>
    <n v="0.30409999999999998"/>
    <n v="0.30430000000000001"/>
    <n v="0.30769999999999997"/>
    <n v="0.30759999999999998"/>
    <n v="0.30709999999999998"/>
    <n v="0.30869999999999997"/>
    <n v="0.308"/>
    <n v="0.30719999999999997"/>
    <n v="0.30649999999999999"/>
    <n v="0.30570000000000003"/>
    <n v="0.3049"/>
    <n v="0.30399999999999999"/>
    <n v="0.30230000000000001"/>
    <n v="0.3019"/>
    <n v="0.30170000000000002"/>
    <n v="0.3014"/>
    <n v="0.30180000000000001"/>
    <n v="0.30099999999999999"/>
    <n v="0.3004"/>
    <n v="0.3"/>
    <n v="0.29930000000000001"/>
    <n v="0.2984"/>
    <n v="0.29759999999999998"/>
    <n v="0.2974"/>
    <n v="0.30120000000000002"/>
    <n v="0.30070000000000002"/>
    <n v="0.30030000000000001"/>
    <n v="0.29930000000000001"/>
    <n v="0.29830000000000001"/>
    <n v="0.29730000000000001"/>
    <n v="0.2964"/>
    <n v="0.29549999999999998"/>
    <n v="0.29459999999999997"/>
    <n v="0.29339999999999999"/>
    <n v="0.29239999999999999"/>
    <n v="0.29139999999999999"/>
    <n v="0.29039999999999999"/>
    <n v="0.29060000000000002"/>
    <n v="0.28970000000000001"/>
    <n v="0.28849999999999998"/>
    <n v="0.2868"/>
    <n v="0.28560000000000002"/>
    <n v="0.28470000000000001"/>
    <n v="0.28410000000000002"/>
    <n v="0.28399999999999997"/>
    <n v="0.2853"/>
    <n v="0.28399999999999997"/>
    <n v="0.28820000000000001"/>
    <n v="0.28760000000000002"/>
    <n v="0.28699999999999998"/>
    <n v="0.28639999999999999"/>
    <n v="0.28610000000000002"/>
    <n v="0.28599999999999998"/>
    <n v="0.28649999999999998"/>
    <n v="0.28610000000000002"/>
    <n v="0.28599999999999998"/>
    <n v="0.28599999999999998"/>
    <n v="0.28499999999999998"/>
    <n v="0.28399999999999997"/>
    <n v="0.28299999999999997"/>
    <n v="0.28189999999999998"/>
    <n v="0.28060000000000002"/>
    <n v="0.27979999999999999"/>
    <n v="0.27900000000000003"/>
    <n v="0.27829999999999999"/>
    <n v="0.27760000000000001"/>
    <n v="0.27689999999999998"/>
    <n v="0.2767"/>
    <m/>
    <n v="0.31611423487544521"/>
    <n v="100"/>
    <n v="93.896713615023472"/>
    <n v="9.9999999999988987E-5"/>
    <n v="-0.19333707699128128"/>
    <n v="-0.18350214712976887"/>
    <n v="-2.5672749299613828E-2"/>
    <x v="5"/>
    <x v="90"/>
  </r>
  <r>
    <x v="0"/>
    <n v="-7.2"/>
    <n v="-6.7"/>
    <s v="P225/60R16"/>
    <x v="2"/>
    <s v="ZU010403"/>
    <n v="1171"/>
    <n v="35"/>
    <s v="APXOB2UU3324"/>
    <d v="2025-02-03T00:00:00"/>
    <n v="0.3034"/>
    <n v="0.30420000000000003"/>
    <n v="95"/>
    <n v="95"/>
    <n v="96"/>
    <n v="95"/>
    <n v="75.400000000001029"/>
    <s v=""/>
    <n v="563"/>
    <n v="95.25"/>
    <m/>
    <m/>
    <m/>
    <m/>
    <m/>
    <m/>
    <n v="0.224"/>
    <n v="0.27150000000000002"/>
    <n v="0.30420000000000003"/>
    <n v="0.31309999999999999"/>
    <n v="0.31830000000000003"/>
    <n v="0.32340000000000002"/>
    <n v="0.32440000000000002"/>
    <n v="0.3251"/>
    <n v="0.32440000000000002"/>
    <n v="0.3281"/>
    <n v="0.32700000000000001"/>
    <n v="0.32679999999999998"/>
    <n v="0.32579999999999998"/>
    <n v="0.32629999999999998"/>
    <n v="0.32569999999999999"/>
    <n v="0.3286"/>
    <n v="0.33029999999999998"/>
    <n v="0.32900000000000001"/>
    <n v="0.32829999999999998"/>
    <n v="0.32829999999999998"/>
    <n v="0.32790000000000002"/>
    <n v="0.32740000000000002"/>
    <n v="0.3261"/>
    <n v="0.3271"/>
    <n v="0.32679999999999998"/>
    <n v="0.32650000000000001"/>
    <n v="0.3241"/>
    <n v="0.32350000000000001"/>
    <n v="0.32300000000000001"/>
    <n v="0.32250000000000001"/>
    <n v="0.32129999999999997"/>
    <n v="0.32079999999999997"/>
    <n v="0.32029999999999997"/>
    <n v="0.32169999999999999"/>
    <n v="0.3216"/>
    <n v="0.32200000000000001"/>
    <n v="0.32129999999999997"/>
    <n v="0.3206"/>
    <n v="0.32190000000000002"/>
    <n v="0.32069999999999999"/>
    <n v="0.31979999999999997"/>
    <n v="0.318"/>
    <n v="0.31719999999999998"/>
    <n v="0.3165"/>
    <n v="0.316"/>
    <n v="0.31359999999999999"/>
    <n v="0.31280000000000002"/>
    <n v="0.31059999999999999"/>
    <n v="0.30969999999999998"/>
    <n v="0.30959999999999999"/>
    <n v="0.309"/>
    <n v="0.3085"/>
    <n v="0.31"/>
    <n v="0.3095"/>
    <n v="0.309"/>
    <n v="0.31059999999999999"/>
    <n v="0.31009999999999999"/>
    <n v="0.30969999999999998"/>
    <n v="0.30930000000000002"/>
    <n v="0.30890000000000001"/>
    <n v="0.30859999999999999"/>
    <n v="0.30730000000000002"/>
    <n v="0.30709999999999998"/>
    <n v="0.30780000000000002"/>
    <n v="0.30959999999999999"/>
    <n v="0.30790000000000001"/>
    <n v="0.30759999999999998"/>
    <n v="0.30759999999999998"/>
    <n v="0.30499999999999999"/>
    <n v="0.3049"/>
    <n v="0.3044"/>
    <n v="0.30399999999999999"/>
    <n v="0.30359999999999998"/>
    <n v="0.30330000000000001"/>
    <n v="0.30309999999999998"/>
    <n v="0.3029"/>
    <n v="0.3034"/>
    <n v="0.29980000000000001"/>
    <n v="0.2994"/>
    <n v="0.3"/>
    <n v="0.30149999999999999"/>
    <n v="0.30170000000000002"/>
    <n v="0.3019"/>
    <n v="0.30349999999999999"/>
    <n v="0.30359999999999998"/>
    <n v="0.30680000000000002"/>
    <n v="0.307"/>
    <n v="0.307"/>
    <n v="0.30709999999999998"/>
    <n v="0.307"/>
    <n v="0.30640000000000001"/>
    <n v="0.30559999999999998"/>
    <n v="0.30570000000000003"/>
    <n v="0.307"/>
    <n v="0.30609999999999998"/>
    <n v="0.30559999999999998"/>
    <n v="0.30530000000000002"/>
    <n v="0.30530000000000002"/>
    <n v="0.3054"/>
    <n v="0.30509999999999998"/>
    <n v="0.3049"/>
    <n v="0.30609999999999998"/>
    <n v="0.30570000000000003"/>
    <n v="0.3054"/>
    <n v="0.30459999999999998"/>
    <n v="0.3049"/>
    <n v="0.30599999999999999"/>
    <n v="0.30499999999999999"/>
    <n v="0.30420000000000003"/>
    <n v="0.30620000000000003"/>
    <n v="0.3054"/>
    <n v="0.30459999999999998"/>
    <n v="0.30590000000000001"/>
    <n v="0.30180000000000001"/>
    <n v="0.30070000000000002"/>
    <n v="0.29859999999999998"/>
    <n v="0.29449999999999998"/>
    <n v="0.29339999999999999"/>
    <n v="0.29430000000000001"/>
    <n v="0.29409999999999997"/>
    <n v="0.29399999999999998"/>
    <n v="0.29339999999999999"/>
    <n v="0.29320000000000002"/>
    <n v="0.29289999999999999"/>
    <n v="0.29249999999999998"/>
    <n v="0.29210000000000003"/>
    <n v="0.29189999999999999"/>
    <n v="0.28749999999999998"/>
    <n v="0.28760000000000002"/>
    <n v="0.28770000000000001"/>
    <n v="0.28760000000000002"/>
    <n v="0.28760000000000002"/>
    <n v="0.28939999999999999"/>
    <n v="0.28860000000000002"/>
    <n v="0.28939999999999999"/>
    <n v="0.28949999999999998"/>
    <n v="0.29459999999999997"/>
    <n v="0.29430000000000001"/>
    <n v="0.29470000000000002"/>
    <n v="0.29520000000000002"/>
    <n v="0.29609999999999997"/>
    <n v="0.29970000000000002"/>
    <n v="0.29980000000000001"/>
    <n v="0.3"/>
    <n v="0.30049999999999999"/>
    <n v="0.30249999999999999"/>
    <n v="0.30470000000000003"/>
    <n v="0.30470000000000003"/>
    <n v="0.30459999999999998"/>
    <n v="0.30509999999999998"/>
    <n v="0.30430000000000001"/>
    <n v="0.3009"/>
    <n v="0.29699999999999999"/>
    <n v="0.29509999999999997"/>
    <n v="0.29389999999999999"/>
    <n v="0.29270000000000002"/>
    <n v="0.28999999999999998"/>
    <n v="0.29210000000000003"/>
    <n v="0.28989999999999999"/>
    <n v="0.28899999999999998"/>
    <n v="0.2863"/>
    <n v="0.28349999999999997"/>
    <n v="0.28160000000000002"/>
    <n v="0.28120000000000001"/>
    <n v="0.28439999999999999"/>
    <n v="0.2823"/>
    <n v="0.28220000000000001"/>
    <n v="0.28299999999999997"/>
    <n v="0.28270000000000001"/>
    <n v="0.28239999999999998"/>
    <n v="0.28220000000000001"/>
    <n v="0.2792"/>
    <n v="0.27760000000000001"/>
    <n v="0.28039999999999998"/>
    <n v="0.28449999999999998"/>
    <n v="0.28949999999999998"/>
    <n v="0.29389999999999999"/>
    <n v="0.29770000000000002"/>
    <n v="0.3"/>
    <n v="0.2999"/>
    <n v="0.30280000000000001"/>
    <n v="0.30299999999999999"/>
    <n v="0.3044"/>
    <n v="0.3049"/>
    <n v="0.30480000000000002"/>
    <n v="0.3049"/>
    <n v="0.30520000000000003"/>
    <n v="0.30520000000000003"/>
    <n v="0.30470000000000003"/>
    <n v="0.30449999999999999"/>
    <n v="0.30480000000000002"/>
    <n v="0.30399999999999999"/>
    <n v="0.30309999999999998"/>
    <n v="0.30220000000000002"/>
    <n v="0.30130000000000001"/>
    <n v="0.29360000000000003"/>
    <n v="0.29070000000000001"/>
    <n v="0.28999999999999998"/>
    <n v="0.28949999999999998"/>
    <n v="0.28910000000000002"/>
    <n v="0.28889999999999999"/>
    <n v="0.28899999999999998"/>
    <n v="0.29049999999999998"/>
    <n v="0.28939999999999999"/>
    <n v="0.29239999999999999"/>
    <n v="0.29870000000000002"/>
    <n v="0.29599999999999999"/>
    <n v="0.29580000000000001"/>
    <n v="0.29609999999999997"/>
    <n v="0.29620000000000002"/>
    <n v="0.29599999999999999"/>
    <n v="0.29580000000000001"/>
    <n v="0.29570000000000002"/>
    <n v="0.29630000000000001"/>
    <n v="0.29909999999999998"/>
    <n v="0.29899999999999999"/>
    <n v="0.29899999999999999"/>
    <n v="0.29920000000000002"/>
    <n v="0.3029"/>
    <n v="0.30299999999999999"/>
    <n v="0.30309999999999998"/>
    <n v="0.30320000000000003"/>
    <n v="0.3034"/>
    <n v="0.30359999999999998"/>
    <n v="0.30370000000000003"/>
    <n v="0.30349999999999999"/>
    <n v="0.3049"/>
    <n v="0.30769999999999997"/>
    <n v="0.3075"/>
    <n v="0.30719999999999997"/>
    <n v="0.30570000000000003"/>
    <n v="0.3054"/>
    <n v="0.30509999999999998"/>
    <n v="0.30669999999999997"/>
    <n v="0.30559999999999998"/>
    <n v="0.30459999999999998"/>
    <n v="0.30309999999999998"/>
    <n v="0.30199999999999999"/>
    <n v="0.3009"/>
    <n v="0.2999"/>
    <n v="0.2989"/>
    <n v="0.2979"/>
    <n v="0.29680000000000001"/>
    <n v="0.2959"/>
    <n v="0.29499999999999998"/>
    <n v="0.29399999999999998"/>
    <n v="0.29330000000000001"/>
    <n v="0.29299999999999998"/>
    <n v="0.29170000000000001"/>
    <n v="0.29039999999999999"/>
    <n v="0.2923"/>
    <n v="0.29160000000000003"/>
    <n v="0.29070000000000001"/>
    <n v="0.28999999999999998"/>
    <n v="0.28939999999999999"/>
    <n v="0.2898"/>
    <n v="0.28960000000000002"/>
    <n v="0.29389999999999999"/>
    <n v="0.2944"/>
    <n v="0.29370000000000002"/>
    <n v="0.29709999999999998"/>
    <n v="0.2974"/>
    <n v="0.29659999999999997"/>
    <n v="0.29620000000000002"/>
    <n v="0.2989"/>
    <n v="0.29899999999999999"/>
    <n v="0.29759999999999998"/>
    <n v="0.2974"/>
    <n v="0.29670000000000002"/>
    <n v="0.29239999999999999"/>
    <n v="0.2918"/>
    <n v="0.2913"/>
    <n v="0.29099999999999998"/>
    <n v="0.29060000000000002"/>
    <n v="0.29039999999999999"/>
    <n v="0.29010000000000002"/>
    <n v="0.28939999999999999"/>
    <n v="0.28820000000000001"/>
    <n v="0.28710000000000002"/>
    <n v="0.28610000000000002"/>
    <n v="0.28549999999999998"/>
    <n v="0.28570000000000001"/>
    <n v="0.28660000000000002"/>
    <n v="0.28539999999999999"/>
    <n v="0.28420000000000001"/>
    <n v="0.28320000000000001"/>
    <n v="0.28210000000000002"/>
    <n v="0.27950000000000003"/>
    <n v="0.27410000000000001"/>
    <n v="0.2742"/>
    <n v="0.27410000000000001"/>
    <n v="0.27500000000000002"/>
    <n v="0.2908"/>
    <n v="0.29260000000000003"/>
    <n v="0.29199999999999998"/>
    <n v="0.29120000000000001"/>
    <n v="0.29039999999999999"/>
    <n v="0.28949999999999998"/>
    <n v="0.28860000000000002"/>
    <n v="0.28770000000000001"/>
    <m/>
    <n v="0.29971992882562276"/>
    <n v="95.25"/>
    <n v="89.436619718309856"/>
    <n v="-8.0000000000002292E-4"/>
    <n v="-3.7926850894044621E-2"/>
    <n v="-9.3609287282718043E-2"/>
    <n v="-0.11556560914666465"/>
    <x v="5"/>
    <x v="91"/>
  </r>
  <r>
    <x v="0"/>
    <n v="-7.2"/>
    <n v="-6.7"/>
    <s v="P225/60R16"/>
    <x v="5"/>
    <s v="ZU009532"/>
    <n v="1171"/>
    <n v="35"/>
    <s v="APXOB2UU3324"/>
    <d v="2025-02-03T00:00:00"/>
    <n v="0.3382"/>
    <n v="0.34129999999999999"/>
    <n v="106"/>
    <n v="106"/>
    <n v="107"/>
    <n v="107"/>
    <n v="75.400000000001029"/>
    <s v=""/>
    <n v="20"/>
    <n v="106.5"/>
    <m/>
    <m/>
    <m/>
    <m/>
    <m/>
    <m/>
    <n v="0.18679999999999999"/>
    <n v="0.25240000000000001"/>
    <n v="0.28399999999999997"/>
    <n v="0.31180000000000002"/>
    <n v="0.31609999999999999"/>
    <n v="0.31909999999999999"/>
    <n v="0.32500000000000001"/>
    <n v="0.3256"/>
    <n v="0.3301"/>
    <n v="0.33450000000000002"/>
    <n v="0.33679999999999999"/>
    <n v="0.33850000000000002"/>
    <n v="0.33779999999999999"/>
    <n v="0.33810000000000001"/>
    <n v="0.3417"/>
    <n v="0.34300000000000003"/>
    <n v="0.34200000000000003"/>
    <n v="0.34370000000000001"/>
    <n v="0.34360000000000002"/>
    <n v="0.35170000000000001"/>
    <n v="0.35070000000000001"/>
    <n v="0.35089999999999999"/>
    <n v="0.35139999999999999"/>
    <n v="0.3538"/>
    <n v="0.35759999999999997"/>
    <n v="0.35830000000000001"/>
    <n v="0.35980000000000001"/>
    <n v="0.36"/>
    <n v="0.36080000000000001"/>
    <n v="0.3624"/>
    <n v="0.36180000000000001"/>
    <n v="0.36170000000000002"/>
    <n v="0.36170000000000002"/>
    <n v="0.36209999999999998"/>
    <n v="0.3584"/>
    <n v="0.35930000000000001"/>
    <n v="0.3589"/>
    <n v="0.35880000000000001"/>
    <n v="0.35560000000000003"/>
    <n v="0.3553"/>
    <n v="0.35560000000000003"/>
    <n v="0.35399999999999998"/>
    <n v="0.3518"/>
    <n v="0.35120000000000001"/>
    <n v="0.35089999999999999"/>
    <n v="0.3533"/>
    <n v="0.35299999999999998"/>
    <n v="0.35149999999999998"/>
    <n v="0.35160000000000002"/>
    <n v="0.35170000000000001"/>
    <n v="0.35110000000000002"/>
    <n v="0.35149999999999998"/>
    <n v="0.35189999999999999"/>
    <n v="0.35249999999999998"/>
    <n v="0.35360000000000003"/>
    <n v="0.35580000000000001"/>
    <n v="0.35709999999999997"/>
    <n v="0.35610000000000003"/>
    <n v="0.35659999999999997"/>
    <n v="0.35620000000000002"/>
    <n v="0.35580000000000001"/>
    <n v="0.35539999999999999"/>
    <n v="0.35510000000000003"/>
    <n v="0.35499999999999998"/>
    <n v="0.35470000000000002"/>
    <n v="0.35449999999999998"/>
    <n v="0.35870000000000002"/>
    <n v="0.35859999999999997"/>
    <n v="0.35849999999999999"/>
    <n v="0.3584"/>
    <n v="0.35820000000000002"/>
    <n v="0.35699999999999998"/>
    <n v="0.35680000000000001"/>
    <n v="0.35670000000000002"/>
    <n v="0.35670000000000002"/>
    <n v="0.35680000000000001"/>
    <n v="0.35699999999999998"/>
    <n v="0.35830000000000001"/>
    <n v="0.35799999999999998"/>
    <n v="0.35399999999999998"/>
    <n v="0.35299999999999998"/>
    <n v="0.35749999999999998"/>
    <n v="0.35489999999999999"/>
    <n v="0.35270000000000001"/>
    <n v="0.35020000000000001"/>
    <n v="0.3493"/>
    <n v="0.3483"/>
    <n v="0.34739999999999999"/>
    <n v="0.34649999999999997"/>
    <n v="0.34560000000000002"/>
    <n v="0.34489999999999998"/>
    <n v="0.34429999999999999"/>
    <n v="0.34379999999999999"/>
    <n v="0.34649999999999997"/>
    <n v="0.3458"/>
    <n v="0.34499999999999997"/>
    <n v="0.34350000000000003"/>
    <n v="0.3427"/>
    <n v="0.34329999999999999"/>
    <n v="0.34279999999999999"/>
    <n v="0.34250000000000003"/>
    <n v="0.34160000000000001"/>
    <n v="0.34160000000000001"/>
    <n v="0.34560000000000002"/>
    <n v="0.34549999999999997"/>
    <n v="0.34610000000000002"/>
    <n v="0.34620000000000001"/>
    <n v="0.34670000000000001"/>
    <n v="0.34720000000000001"/>
    <n v="0.34670000000000001"/>
    <n v="0.34499999999999997"/>
    <n v="0.34360000000000002"/>
    <n v="0.34289999999999998"/>
    <n v="0.3422"/>
    <n v="0.33929999999999999"/>
    <n v="0.33850000000000002"/>
    <n v="0.33679999999999999"/>
    <n v="0.33579999999999999"/>
    <n v="0.33500000000000002"/>
    <n v="0.32740000000000002"/>
    <n v="0.32579999999999998"/>
    <n v="0.32429999999999998"/>
    <n v="0.32290000000000002"/>
    <n v="0.32119999999999999"/>
    <n v="0.3216"/>
    <n v="0.32490000000000002"/>
    <n v="0.32469999999999999"/>
    <n v="0.32450000000000001"/>
    <n v="0.3221"/>
    <n v="0.32150000000000001"/>
    <n v="0.32079999999999997"/>
    <n v="0.32040000000000002"/>
    <n v="0.32029999999999997"/>
    <n v="0.32469999999999999"/>
    <n v="0.32340000000000002"/>
    <n v="0.3236"/>
    <n v="0.33210000000000001"/>
    <n v="0.33189999999999997"/>
    <n v="0.3352"/>
    <n v="0.33789999999999998"/>
    <n v="0.33779999999999999"/>
    <n v="0.33610000000000001"/>
    <n v="0.33639999999999998"/>
    <n v="0.34870000000000001"/>
    <n v="0.3498"/>
    <n v="0.34799999999999998"/>
    <n v="0.34770000000000001"/>
    <n v="0.34749999999999998"/>
    <n v="0.3468"/>
    <n v="0.34429999999999999"/>
    <n v="0.34239999999999998"/>
    <n v="0.33989999999999998"/>
    <n v="0.33929999999999999"/>
    <n v="0.33910000000000001"/>
    <n v="0.3427"/>
    <n v="0.34229999999999999"/>
    <n v="0.34200000000000003"/>
    <n v="0.34599999999999997"/>
    <n v="0.34560000000000002"/>
    <n v="0.33850000000000002"/>
    <n v="0.33800000000000002"/>
    <n v="0.33750000000000002"/>
    <n v="0.33650000000000002"/>
    <n v="0.33350000000000002"/>
    <n v="0.33379999999999999"/>
    <n v="0.32900000000000001"/>
    <n v="0.32800000000000001"/>
    <n v="0.3271"/>
    <n v="0.32629999999999998"/>
    <n v="0.3256"/>
    <n v="0.32500000000000001"/>
    <n v="0.32440000000000002"/>
    <n v="0.32400000000000001"/>
    <n v="0.32519999999999999"/>
    <n v="0.32440000000000002"/>
    <n v="0.32369999999999999"/>
    <n v="0.32729999999999998"/>
    <n v="0.32650000000000001"/>
    <n v="0.32569999999999999"/>
    <n v="0.33"/>
    <n v="0.32929999999999998"/>
    <n v="0.32879999999999998"/>
    <n v="0.33300000000000002"/>
    <n v="0.33210000000000001"/>
    <n v="0.32829999999999998"/>
    <n v="0.32729999999999998"/>
    <n v="0.32619999999999999"/>
    <n v="0.32490000000000002"/>
    <n v="0.32040000000000002"/>
    <n v="0.3196"/>
    <n v="0.32269999999999999"/>
    <n v="0.32169999999999999"/>
    <n v="0.318"/>
    <n v="0.314"/>
    <n v="0.3105"/>
    <n v="0.30930000000000002"/>
    <n v="0.3085"/>
    <n v="0.30790000000000001"/>
    <n v="0.30730000000000002"/>
    <n v="0.30780000000000002"/>
    <n v="0.30880000000000002"/>
    <n v="0.315"/>
    <n v="0.31440000000000001"/>
    <n v="0.31390000000000001"/>
    <n v="0.31330000000000002"/>
    <n v="0.31259999999999999"/>
    <n v="0.31219999999999998"/>
    <n v="0.31690000000000002"/>
    <n v="0.31569999999999998"/>
    <n v="0.31540000000000001"/>
    <n v="0.31509999999999999"/>
    <n v="0.31509999999999999"/>
    <n v="0.32119999999999999"/>
    <n v="0.3206"/>
    <n v="0.31990000000000002"/>
    <n v="0.31790000000000002"/>
    <n v="0.31709999999999999"/>
    <n v="0.3165"/>
    <n v="0.31619999999999998"/>
    <n v="0.31590000000000001"/>
    <n v="0.31569999999999998"/>
    <n v="0.31580000000000003"/>
    <n v="0.31590000000000001"/>
    <n v="0.313"/>
    <n v="0.31259999999999999"/>
    <n v="0.31240000000000001"/>
    <n v="0.31790000000000002"/>
    <n v="0.317"/>
    <n v="0.31419999999999998"/>
    <n v="0.31319999999999998"/>
    <n v="0.31219999999999998"/>
    <n v="0.31040000000000001"/>
    <n v="0.30909999999999999"/>
    <n v="0.31369999999999998"/>
    <n v="0.31340000000000001"/>
    <n v="0.31319999999999998"/>
    <n v="0.31290000000000001"/>
    <n v="0.31740000000000002"/>
    <n v="0.31730000000000003"/>
    <n v="0.31790000000000002"/>
    <n v="0.32700000000000001"/>
    <n v="0.33539999999999998"/>
    <n v="0.33429999999999999"/>
    <n v="0.33300000000000002"/>
    <n v="0.3327"/>
    <n v="0.33239999999999997"/>
    <n v="0.33210000000000001"/>
    <n v="0.33169999999999999"/>
    <n v="0.33160000000000001"/>
    <n v="0.32900000000000001"/>
    <n v="0.32650000000000001"/>
    <n v="0.3251"/>
    <n v="0.32119999999999999"/>
    <n v="0.32019999999999998"/>
    <n v="0.31940000000000002"/>
    <n v="0.31850000000000001"/>
    <n v="0.31759999999999999"/>
    <n v="0.31669999999999998"/>
    <n v="0.31559999999999999"/>
    <n v="0.31519999999999998"/>
    <n v="0.31369999999999998"/>
    <n v="0.31209999999999999"/>
    <n v="0.3105"/>
    <n v="0.30640000000000001"/>
    <n v="0.3044"/>
    <n v="0.30969999999999998"/>
    <n v="0.30890000000000001"/>
    <n v="0.30740000000000001"/>
    <n v="0.30599999999999999"/>
    <n v="0.31280000000000002"/>
    <n v="0.312"/>
    <n v="0.31440000000000001"/>
    <n v="0.31979999999999997"/>
    <n v="0.31900000000000001"/>
    <n v="0.31819999999999998"/>
    <n v="0.31740000000000002"/>
    <n v="0.31669999999999998"/>
    <n v="0.311"/>
    <n v="0.31019999999999998"/>
    <n v="0.3095"/>
    <n v="0.30620000000000003"/>
    <n v="0.30520000000000003"/>
    <n v="0.29870000000000002"/>
    <n v="0.29759999999999998"/>
    <n v="0.29699999999999999"/>
    <n v="0.29659999999999997"/>
    <n v="0.2964"/>
    <n v="0.29970000000000002"/>
    <n v="0.29880000000000001"/>
    <n v="0.29780000000000001"/>
    <n v="0.29670000000000002"/>
    <n v="0.29570000000000002"/>
    <n v="0.29470000000000002"/>
    <n v="0.29409999999999997"/>
    <n v="0.29899999999999999"/>
    <n v="0.2979"/>
    <n v="0.29670000000000002"/>
    <n v="0.29559999999999997"/>
    <n v="0.29449999999999998"/>
    <n v="0.29559999999999997"/>
    <s v="WITNESS SRTT FWD-1"/>
    <n v="0.33145516014234866"/>
    <n v="106.5"/>
    <n v="100"/>
    <n v="-3.0999999999999917E-3"/>
    <n v="-0.18993024974139192"/>
    <n v="-0.2091748964293827"/>
    <n v="0"/>
    <x v="5"/>
    <x v="92"/>
  </r>
  <r>
    <x v="0"/>
    <n v="-7.2"/>
    <n v="-6.7"/>
    <s v="P225/60R16"/>
    <x v="1"/>
    <s v="ZL010401"/>
    <n v="1171"/>
    <n v="35"/>
    <s v="APXOB2UU3223"/>
    <d v="2025-02-03T00:00:00"/>
    <n v="0.31780000000000003"/>
    <n v="0.31669999999999998"/>
    <n v="100"/>
    <n v="100"/>
    <n v="100"/>
    <n v="100"/>
    <n v="75.400000000001029"/>
    <s v=""/>
    <n v="1372"/>
    <n v="100"/>
    <m/>
    <m/>
    <m/>
    <m/>
    <m/>
    <m/>
    <n v="0.1908"/>
    <n v="0.24249999999999999"/>
    <n v="0.2868"/>
    <n v="0.30230000000000001"/>
    <n v="0.31319999999999998"/>
    <n v="0.31809999999999999"/>
    <n v="0.32569999999999999"/>
    <n v="0.32219999999999999"/>
    <n v="0.32419999999999999"/>
    <n v="0.32819999999999999"/>
    <n v="0.33050000000000002"/>
    <n v="0.33110000000000001"/>
    <n v="0.33539999999999998"/>
    <n v="0.33550000000000002"/>
    <n v="0.33579999999999999"/>
    <n v="0.33550000000000002"/>
    <n v="0.33460000000000001"/>
    <n v="0.33460000000000001"/>
    <n v="0.33510000000000001"/>
    <n v="0.33650000000000002"/>
    <n v="0.33860000000000001"/>
    <n v="0.34039999999999998"/>
    <n v="0.34050000000000002"/>
    <n v="0.34060000000000001"/>
    <n v="0.33850000000000002"/>
    <n v="0.33800000000000002"/>
    <n v="0.33529999999999999"/>
    <n v="0.33510000000000001"/>
    <n v="0.33360000000000001"/>
    <n v="0.3332"/>
    <n v="0.33200000000000002"/>
    <n v="0.33200000000000002"/>
    <n v="0.33439999999999998"/>
    <n v="0.33389999999999997"/>
    <n v="0.33350000000000002"/>
    <n v="0.33439999999999998"/>
    <n v="0.3342"/>
    <n v="0.3337"/>
    <n v="0.3332"/>
    <n v="0.33429999999999999"/>
    <n v="0.3337"/>
    <n v="0.33360000000000001"/>
    <n v="0.3327"/>
    <n v="0.33150000000000002"/>
    <n v="0.33239999999999997"/>
    <n v="0.33300000000000002"/>
    <n v="0.3332"/>
    <n v="0.33329999999999999"/>
    <n v="0.3332"/>
    <n v="0.33279999999999998"/>
    <n v="0.33260000000000001"/>
    <n v="0.33200000000000002"/>
    <n v="0.33119999999999999"/>
    <n v="0.3322"/>
    <n v="0.3337"/>
    <n v="0.33339999999999997"/>
    <n v="0.33310000000000001"/>
    <n v="0.33289999999999997"/>
    <n v="0.3327"/>
    <n v="0.3327"/>
    <n v="0.32940000000000003"/>
    <n v="0.33179999999999998"/>
    <n v="0.33169999999999999"/>
    <n v="0.33210000000000001"/>
    <n v="0.33200000000000002"/>
    <n v="0.33200000000000002"/>
    <n v="0.33189999999999997"/>
    <n v="0.33179999999999998"/>
    <n v="0.32750000000000001"/>
    <n v="0.32750000000000001"/>
    <n v="0.32750000000000001"/>
    <n v="0.32729999999999998"/>
    <n v="0.3256"/>
    <n v="0.32529999999999998"/>
    <n v="0.3226"/>
    <n v="0.32190000000000002"/>
    <n v="0.32240000000000002"/>
    <n v="0.3221"/>
    <n v="0.32300000000000001"/>
    <n v="0.3241"/>
    <n v="0.3241"/>
    <n v="0.32429999999999998"/>
    <n v="0.32450000000000001"/>
    <n v="0.32290000000000002"/>
    <n v="0.32190000000000002"/>
    <n v="0.32190000000000002"/>
    <n v="0.32169999999999999"/>
    <n v="0.31969999999999998"/>
    <n v="0.31950000000000001"/>
    <n v="0.31929999999999997"/>
    <n v="0.31969999999999998"/>
    <n v="0.31879999999999997"/>
    <n v="0.31879999999999997"/>
    <n v="0.31869999999999998"/>
    <n v="0.31840000000000002"/>
    <n v="0.31840000000000002"/>
    <n v="0.31969999999999998"/>
    <n v="0.31950000000000001"/>
    <n v="0.31890000000000002"/>
    <n v="0.31819999999999998"/>
    <n v="0.31790000000000002"/>
    <n v="0.31769999999999998"/>
    <n v="0.32150000000000001"/>
    <n v="0.32169999999999999"/>
    <n v="0.32190000000000002"/>
    <n v="0.3221"/>
    <n v="0.32229999999999998"/>
    <n v="0.3211"/>
    <n v="0.31900000000000001"/>
    <n v="0.31879999999999997"/>
    <n v="0.31929999999999997"/>
    <n v="0.31780000000000003"/>
    <n v="0.317"/>
    <n v="0.31559999999999999"/>
    <n v="0.31490000000000001"/>
    <n v="0.31159999999999999"/>
    <n v="0.31219999999999998"/>
    <n v="0.3105"/>
    <n v="0.30990000000000001"/>
    <n v="0.3095"/>
    <n v="0.30909999999999999"/>
    <n v="0.30809999999999998"/>
    <n v="0.31169999999999998"/>
    <n v="0.31159999999999999"/>
    <n v="0.31159999999999999"/>
    <n v="0.3115"/>
    <n v="0.31169999999999998"/>
    <n v="0.31080000000000002"/>
    <n v="0.31109999999999999"/>
    <n v="0.31130000000000002"/>
    <n v="0.31080000000000002"/>
    <n v="0.31859999999999999"/>
    <n v="0.31900000000000001"/>
    <n v="0.31919999999999998"/>
    <n v="0.3201"/>
    <n v="0.32019999999999998"/>
    <n v="0.31790000000000002"/>
    <n v="0.31690000000000002"/>
    <n v="0.31609999999999999"/>
    <n v="0.31590000000000001"/>
    <n v="0.31569999999999998"/>
    <n v="0.3155"/>
    <n v="0.31559999999999999"/>
    <n v="0.31830000000000003"/>
    <n v="0.314"/>
    <n v="0.31369999999999998"/>
    <n v="0.31390000000000001"/>
    <n v="0.31569999999999998"/>
    <n v="0.31540000000000001"/>
    <n v="0.315"/>
    <n v="0.31469999999999998"/>
    <n v="0.31459999999999999"/>
    <n v="0.3145"/>
    <n v="0.31790000000000002"/>
    <n v="0.3201"/>
    <n v="0.31919999999999998"/>
    <n v="0.3221"/>
    <n v="0.32090000000000002"/>
    <n v="0.32119999999999999"/>
    <n v="0.32050000000000001"/>
    <n v="0.3196"/>
    <n v="0.31909999999999999"/>
    <n v="0.31419999999999998"/>
    <n v="0.31440000000000001"/>
    <n v="0.31130000000000002"/>
    <n v="0.31169999999999998"/>
    <n v="0.3125"/>
    <n v="0.31390000000000001"/>
    <n v="0.31780000000000003"/>
    <n v="0.32119999999999999"/>
    <n v="0.32229999999999998"/>
    <n v="0.32219999999999999"/>
    <n v="0.32290000000000002"/>
    <n v="0.32050000000000001"/>
    <n v="0.31840000000000002"/>
    <n v="0.31790000000000002"/>
    <n v="0.31730000000000003"/>
    <n v="0.31719999999999998"/>
    <n v="0.31990000000000002"/>
    <n v="0.31900000000000001"/>
    <n v="0.31690000000000002"/>
    <n v="0.31640000000000001"/>
    <n v="0.31609999999999999"/>
    <n v="0.31569999999999998"/>
    <n v="0.31559999999999999"/>
    <n v="0.31469999999999998"/>
    <n v="0.31380000000000002"/>
    <n v="0.31290000000000001"/>
    <n v="0.31209999999999999"/>
    <n v="0.30759999999999998"/>
    <n v="0.30690000000000001"/>
    <n v="0.30620000000000003"/>
    <n v="0.3044"/>
    <n v="0.3034"/>
    <n v="0.30620000000000003"/>
    <n v="0.30549999999999999"/>
    <n v="0.3049"/>
    <n v="0.30430000000000001"/>
    <n v="0.30809999999999998"/>
    <n v="0.30790000000000001"/>
    <n v="0.31180000000000002"/>
    <n v="0.31169999999999998"/>
    <n v="0.31169999999999998"/>
    <n v="0.31069999999999998"/>
    <n v="0.31180000000000002"/>
    <n v="0.31169999999999998"/>
    <n v="0.31040000000000001"/>
    <n v="0.31030000000000002"/>
    <n v="0.31030000000000002"/>
    <n v="0.31090000000000001"/>
    <n v="0.31090000000000001"/>
    <n v="0.31180000000000002"/>
    <n v="0.31119999999999998"/>
    <n v="0.30719999999999997"/>
    <n v="0.30630000000000002"/>
    <n v="0.30570000000000003"/>
    <n v="0.30520000000000003"/>
    <n v="0.30420000000000003"/>
    <n v="0.30330000000000001"/>
    <n v="0.30230000000000001"/>
    <n v="0.3014"/>
    <n v="0.30049999999999999"/>
    <n v="0.29959999999999998"/>
    <n v="0.29859999999999998"/>
    <n v="0.29770000000000002"/>
    <n v="0.29670000000000002"/>
    <n v="0.29559999999999997"/>
    <n v="0.29449999999999998"/>
    <n v="0.29389999999999999"/>
    <n v="0.29330000000000001"/>
    <n v="0.29249999999999998"/>
    <n v="0.29099999999999998"/>
    <n v="0.29020000000000001"/>
    <n v="0.28939999999999999"/>
    <n v="0.28870000000000001"/>
    <n v="0.28810000000000002"/>
    <n v="0.28760000000000002"/>
    <n v="0.2873"/>
    <n v="0.28699999999999998"/>
    <n v="0.28670000000000001"/>
    <n v="0.28649999999999998"/>
    <n v="0.2863"/>
    <n v="0.28589999999999999"/>
    <n v="0.29020000000000001"/>
    <n v="0.29089999999999999"/>
    <n v="0.29010000000000002"/>
    <n v="0.2928"/>
    <n v="0.29210000000000003"/>
    <n v="0.29149999999999998"/>
    <n v="0.29099999999999998"/>
    <n v="0.29060000000000002"/>
    <n v="0.29060000000000002"/>
    <n v="0.2898"/>
    <n v="0.28899999999999998"/>
    <n v="0.28810000000000002"/>
    <n v="0.2873"/>
    <n v="0.28899999999999998"/>
    <n v="0.28860000000000002"/>
    <n v="0.2883"/>
    <n v="0.28799999999999998"/>
    <n v="0.28810000000000002"/>
    <n v="0.2868"/>
    <n v="0.2898"/>
    <n v="0.28870000000000001"/>
    <n v="0.28770000000000001"/>
    <n v="0.2868"/>
    <n v="0.2858"/>
    <n v="0.2843"/>
    <n v="0.28360000000000002"/>
    <n v="0.28299999999999997"/>
    <n v="0.28349999999999997"/>
    <n v="0.28720000000000001"/>
    <n v="0.28670000000000001"/>
    <n v="0.2918"/>
    <n v="0.29120000000000001"/>
    <n v="0.29070000000000001"/>
    <n v="0.2903"/>
    <n v="0.29060000000000002"/>
    <n v="0.28920000000000001"/>
    <n v="0.28139999999999998"/>
    <n v="0.28089999999999998"/>
    <n v="0.28039999999999998"/>
    <n v="0.28289999999999998"/>
    <n v="0.28289999999999998"/>
    <n v="0.27829999999999999"/>
    <n v="0.27800000000000002"/>
    <n v="0.2777"/>
    <n v="0.28110000000000002"/>
    <n v="0.28070000000000001"/>
    <n v="0.28010000000000002"/>
    <n v="0.27950000000000003"/>
    <n v="0.27889999999999998"/>
    <n v="0.27929999999999999"/>
    <n v="0.27479999999999999"/>
    <n v="0.27160000000000001"/>
    <n v="0.27160000000000001"/>
    <n v="0.26989999999999997"/>
    <n v="0.26929999999999998"/>
    <n v="0.26860000000000001"/>
    <n v="0.2681"/>
    <m/>
    <n v="0.3106234875444841"/>
    <n v="100"/>
    <n v="93.896713615023472"/>
    <n v="1.1000000000000454E-3"/>
    <n v="-0.23018590217230672"/>
    <n v="-0.20346574868305764"/>
    <n v="-5.7091477463250551E-3"/>
    <x v="5"/>
    <x v="93"/>
  </r>
  <r>
    <x v="0"/>
    <n v="-7.2"/>
    <n v="-6.7"/>
    <s v="225/45R17"/>
    <x v="6"/>
    <s v="01911233"/>
    <n v="1093"/>
    <n v="42"/>
    <s v="1N48A0A5X3424"/>
    <d v="2025-02-03T00:00:00"/>
    <n v="0.36559999999999998"/>
    <n v="0.37190000000000001"/>
    <n v="115"/>
    <n v="115"/>
    <n v="117"/>
    <n v="117"/>
    <n v="75.400000000001029"/>
    <s v=""/>
    <n v="98"/>
    <n v="116"/>
    <m/>
    <m/>
    <m/>
    <m/>
    <m/>
    <m/>
    <n v="0.1555"/>
    <n v="0.2165"/>
    <n v="0.27179999999999999"/>
    <n v="0.28100000000000003"/>
    <n v="0.28999999999999998"/>
    <n v="0.30230000000000001"/>
    <n v="0.3004"/>
    <n v="0.3"/>
    <n v="0.29959999999999998"/>
    <n v="0.30180000000000001"/>
    <n v="0.30380000000000001"/>
    <n v="0.30409999999999998"/>
    <n v="0.30590000000000001"/>
    <n v="0.31340000000000001"/>
    <n v="0.31769999999999998"/>
    <n v="0.3175"/>
    <n v="0.32140000000000002"/>
    <n v="0.32490000000000002"/>
    <n v="0.32479999999999998"/>
    <n v="0.3251"/>
    <n v="0.32900000000000001"/>
    <n v="0.33389999999999997"/>
    <n v="0.33400000000000002"/>
    <n v="0.33439999999999998"/>
    <n v="0.33460000000000001"/>
    <n v="0.3352"/>
    <n v="0.33750000000000002"/>
    <n v="0.3397"/>
    <n v="0.34029999999999999"/>
    <n v="0.34100000000000003"/>
    <n v="0.34129999999999999"/>
    <n v="0.33689999999999998"/>
    <n v="0.33650000000000002"/>
    <n v="0.33639999999999998"/>
    <n v="0.33389999999999997"/>
    <n v="0.3342"/>
    <n v="0.33360000000000001"/>
    <n v="0.33329999999999999"/>
    <n v="0.33289999999999997"/>
    <n v="0.33260000000000001"/>
    <n v="0.33250000000000002"/>
    <n v="0.33439999999999998"/>
    <n v="0.33460000000000001"/>
    <n v="0.3352"/>
    <n v="0.33550000000000002"/>
    <n v="0.33539999999999998"/>
    <n v="0.33960000000000001"/>
    <n v="0.33960000000000001"/>
    <n v="0.34150000000000003"/>
    <n v="0.3417"/>
    <n v="0.34189999999999998"/>
    <n v="0.34250000000000003"/>
    <n v="0.34339999999999998"/>
    <n v="0.35120000000000001"/>
    <n v="0.35120000000000001"/>
    <n v="0.35399999999999998"/>
    <n v="0.35420000000000001"/>
    <n v="0.35549999999999998"/>
    <n v="0.35580000000000001"/>
    <n v="0.35699999999999998"/>
    <n v="0.35620000000000002"/>
    <n v="0.35570000000000002"/>
    <n v="0.3553"/>
    <n v="0.3553"/>
    <n v="0.35439999999999999"/>
    <n v="0.3533"/>
    <n v="0.3528"/>
    <n v="0.3528"/>
    <n v="0.35289999999999999"/>
    <n v="0.35249999999999998"/>
    <n v="0.35320000000000001"/>
    <n v="0.3538"/>
    <n v="0.35399999999999998"/>
    <n v="0.3543"/>
    <n v="0.35780000000000001"/>
    <n v="0.35820000000000002"/>
    <n v="0.35849999999999999"/>
    <n v="0.35670000000000002"/>
    <n v="0.35680000000000001"/>
    <n v="0.3548"/>
    <n v="0.36070000000000002"/>
    <n v="0.36520000000000002"/>
    <n v="0.35970000000000002"/>
    <n v="0.35930000000000001"/>
    <n v="0.35909999999999997"/>
    <n v="0.35909999999999997"/>
    <n v="0.35920000000000002"/>
    <n v="0.3599"/>
    <n v="0.36259999999999998"/>
    <n v="0.36230000000000001"/>
    <n v="0.36459999999999998"/>
    <n v="0.36399999999999999"/>
    <n v="0.36599999999999999"/>
    <n v="0.36570000000000003"/>
    <n v="0.36559999999999998"/>
    <n v="0.3654"/>
    <n v="0.3654"/>
    <n v="0.36520000000000002"/>
    <n v="0.36509999999999998"/>
    <n v="0.36520000000000002"/>
    <n v="0.3654"/>
    <n v="0.36599999999999999"/>
    <n v="0.373"/>
    <n v="0.37319999999999998"/>
    <n v="0.36990000000000001"/>
    <n v="0.36659999999999998"/>
    <n v="0.36620000000000003"/>
    <n v="0.36559999999999998"/>
    <n v="0.36509999999999998"/>
    <n v="0.36459999999999998"/>
    <n v="0.36449999999999999"/>
    <n v="0.36509999999999998"/>
    <n v="0.37309999999999999"/>
    <n v="0.37669999999999998"/>
    <n v="0.376"/>
    <n v="0.37530000000000002"/>
    <n v="0.3735"/>
    <n v="0.3725"/>
    <n v="0.37180000000000002"/>
    <n v="0.36980000000000002"/>
    <n v="0.36940000000000001"/>
    <n v="0.36670000000000003"/>
    <n v="0.36230000000000001"/>
    <n v="0.36209999999999998"/>
    <n v="0.3609"/>
    <n v="0.3609"/>
    <n v="0.36109999999999998"/>
    <n v="0.3614"/>
    <n v="0.3619"/>
    <n v="0.36230000000000001"/>
    <n v="0.36370000000000002"/>
    <n v="0.3664"/>
    <n v="0.37059999999999998"/>
    <n v="0.37630000000000002"/>
    <n v="0.37609999999999999"/>
    <n v="0.376"/>
    <n v="0.37269999999999998"/>
    <n v="0.3725"/>
    <n v="0.3695"/>
    <n v="0.36899999999999999"/>
    <n v="0.36890000000000001"/>
    <n v="0.36530000000000001"/>
    <n v="0.36990000000000001"/>
    <n v="0.374"/>
    <n v="0.37209999999999999"/>
    <n v="0.37180000000000002"/>
    <n v="0.37109999999999999"/>
    <n v="0.36890000000000001"/>
    <n v="0.36859999999999998"/>
    <n v="0.36830000000000002"/>
    <n v="0.36849999999999999"/>
    <n v="0.372"/>
    <n v="0.37480000000000002"/>
    <n v="0.37480000000000002"/>
    <n v="0.3735"/>
    <n v="0.38059999999999999"/>
    <n v="0.38109999999999999"/>
    <n v="0.37569999999999998"/>
    <n v="0.37830000000000003"/>
    <n v="0.37869999999999998"/>
    <n v="0.38169999999999998"/>
    <n v="0.38229999999999997"/>
    <n v="0.378"/>
    <n v="0.37819999999999998"/>
    <n v="0.37940000000000002"/>
    <n v="0.37830000000000003"/>
    <n v="0.38400000000000001"/>
    <n v="0.38279999999999997"/>
    <n v="0.38500000000000001"/>
    <n v="0.3871"/>
    <n v="0.38679999999999998"/>
    <n v="0.38669999999999999"/>
    <n v="0.39190000000000003"/>
    <n v="0.39169999999999999"/>
    <n v="0.38950000000000001"/>
    <n v="0.38179999999999997"/>
    <n v="0.38140000000000002"/>
    <n v="0.38829999999999998"/>
    <n v="0.38850000000000001"/>
    <n v="0.39050000000000001"/>
    <n v="0.3876"/>
    <n v="0.38719999999999999"/>
    <n v="0.38690000000000002"/>
    <n v="0.38729999999999998"/>
    <n v="0.38769999999999999"/>
    <n v="0.3866"/>
    <n v="0.38629999999999998"/>
    <n v="0.38569999999999999"/>
    <n v="0.38390000000000002"/>
    <n v="0.38279999999999997"/>
    <n v="0.3821"/>
    <n v="0.38140000000000002"/>
    <n v="0.38069999999999998"/>
    <n v="0.38009999999999999"/>
    <n v="0.37680000000000002"/>
    <n v="0.37609999999999999"/>
    <n v="0.37559999999999999"/>
    <n v="0.37509999999999999"/>
    <n v="0.37480000000000002"/>
    <n v="0.38279999999999997"/>
    <n v="0.38109999999999999"/>
    <n v="0.38119999999999998"/>
    <n v="0.38279999999999997"/>
    <n v="0.38279999999999997"/>
    <n v="0.3886"/>
    <n v="0.38840000000000002"/>
    <n v="0.3876"/>
    <n v="0.3871"/>
    <n v="0.38640000000000002"/>
    <n v="0.38479999999999998"/>
    <n v="0.38469999999999999"/>
    <n v="0.38369999999999999"/>
    <n v="0.38119999999999998"/>
    <n v="0.38100000000000001"/>
    <n v="0.38100000000000001"/>
    <n v="0.38119999999999998"/>
    <n v="0.3785"/>
    <n v="0.37959999999999999"/>
    <n v="0.38519999999999999"/>
    <n v="0.38740000000000002"/>
    <n v="0.38790000000000002"/>
    <n v="0.3886"/>
    <n v="0.39410000000000001"/>
    <n v="0.39350000000000002"/>
    <n v="0.39290000000000003"/>
    <n v="0.39240000000000003"/>
    <n v="0.39229999999999998"/>
    <n v="0.39539999999999997"/>
    <n v="0.3952"/>
    <n v="0.38879999999999998"/>
    <n v="0.3896"/>
    <n v="0.38919999999999999"/>
    <n v="0.3891"/>
    <n v="0.3881"/>
    <n v="0.3871"/>
    <n v="0.3846"/>
    <n v="0.38240000000000002"/>
    <n v="0.37669999999999998"/>
    <n v="0.37459999999999999"/>
    <n v="0.37330000000000002"/>
    <n v="0.37219999999999998"/>
    <n v="0.37159999999999999"/>
    <n v="0.371"/>
    <n v="0.36930000000000002"/>
    <n v="0.36859999999999998"/>
    <n v="0.36770000000000003"/>
    <n v="0.36969999999999997"/>
    <n v="0.3669"/>
    <n v="0.36649999999999999"/>
    <n v="0.36630000000000001"/>
    <n v="0.36720000000000003"/>
    <n v="0.36659999999999998"/>
    <n v="0.36620000000000003"/>
    <n v="0.38219999999999998"/>
    <n v="0.38279999999999997"/>
    <n v="0.38369999999999999"/>
    <n v="0.38340000000000002"/>
    <n v="0.38319999999999999"/>
    <n v="0.3795"/>
    <n v="0.3851"/>
    <n v="0.38479999999999998"/>
    <n v="0.38450000000000001"/>
    <n v="0.3846"/>
    <n v="0.38069999999999998"/>
    <n v="0.3861"/>
    <n v="0.38550000000000001"/>
    <n v="0.3846"/>
    <n v="0.37840000000000001"/>
    <n v="0.37590000000000001"/>
    <n v="0.36870000000000003"/>
    <n v="0.36709999999999998"/>
    <n v="0.36599999999999999"/>
    <n v="0.36320000000000002"/>
    <n v="0.36320000000000002"/>
    <n v="0.36220000000000002"/>
    <n v="0.36120000000000002"/>
    <n v="0.36520000000000002"/>
    <n v="0.36370000000000002"/>
    <n v="0.36180000000000001"/>
    <n v="0.36059999999999998"/>
    <n v="0.3594"/>
    <n v="0.35820000000000002"/>
    <n v="0.35730000000000001"/>
    <n v="0.35639999999999999"/>
    <n v="0.35560000000000003"/>
    <n v="0.35510000000000003"/>
    <n v="0.35470000000000002"/>
    <n v="0.35420000000000001"/>
    <n v="0.3538"/>
    <n v="0.35730000000000001"/>
    <n v="0.36399999999999999"/>
    <n v="0.37030000000000002"/>
    <n v="0.37719999999999998"/>
    <n v="0.37690000000000001"/>
    <n v="0.37659999999999999"/>
    <n v="0.37469999999999998"/>
    <n v="0.37390000000000001"/>
    <n v="0.37319999999999998"/>
    <n v="0.37330000000000002"/>
    <n v="0.373"/>
    <m/>
    <n v="0.36814412811387931"/>
    <n v="116"/>
    <n v="108.92018779342723"/>
    <n v="-6.3000000000000278E-3"/>
    <n v="4.4185015516477249E-3"/>
    <n v="0.12995300111412775"/>
    <n v="-0.33912789754351047"/>
    <x v="5"/>
    <x v="94"/>
  </r>
  <r>
    <x v="0"/>
    <n v="-7.2"/>
    <n v="-6.7"/>
    <s v="205/55R16"/>
    <x v="7"/>
    <s v="6379205633"/>
    <n v="1093"/>
    <n v="42"/>
    <s v="16Y2X7YAA4024"/>
    <d v="2025-02-03T00:00:00"/>
    <n v="0.36130000000000001"/>
    <n v="0.36380000000000001"/>
    <n v="113"/>
    <n v="114"/>
    <n v="114"/>
    <n v="115"/>
    <n v="75.400000000001029"/>
    <s v=""/>
    <n v="77"/>
    <n v="114"/>
    <m/>
    <m/>
    <m/>
    <m/>
    <m/>
    <m/>
    <n v="0.1983"/>
    <n v="0.2616"/>
    <n v="0.28620000000000001"/>
    <n v="0.29620000000000002"/>
    <n v="0.30659999999999998"/>
    <n v="0.3216"/>
    <n v="0.32419999999999999"/>
    <n v="0.32800000000000001"/>
    <n v="0.33229999999999998"/>
    <n v="0.3342"/>
    <n v="0.33529999999999999"/>
    <n v="0.33800000000000002"/>
    <n v="0.34"/>
    <n v="0.34139999999999998"/>
    <n v="0.34110000000000001"/>
    <n v="0.3468"/>
    <n v="0.34639999999999999"/>
    <n v="0.34610000000000002"/>
    <n v="0.34760000000000002"/>
    <n v="0.34520000000000001"/>
    <n v="0.34539999999999998"/>
    <n v="0.3448"/>
    <n v="0.34570000000000001"/>
    <n v="0.34560000000000002"/>
    <n v="0.34260000000000002"/>
    <n v="0.3422"/>
    <n v="0.3427"/>
    <n v="0.34250000000000003"/>
    <n v="0.34250000000000003"/>
    <n v="0.34250000000000003"/>
    <n v="0.3427"/>
    <n v="0.34660000000000002"/>
    <n v="0.3473"/>
    <n v="0.35039999999999999"/>
    <n v="0.34899999999999998"/>
    <n v="0.34870000000000001"/>
    <n v="0.35060000000000002"/>
    <n v="0.35089999999999999"/>
    <n v="0.34739999999999999"/>
    <n v="0.34549999999999997"/>
    <n v="0.34420000000000001"/>
    <n v="0.34339999999999998"/>
    <n v="0.34310000000000002"/>
    <n v="0.3412"/>
    <n v="0.34470000000000001"/>
    <n v="0.3458"/>
    <n v="0.34610000000000002"/>
    <n v="0.34899999999999998"/>
    <n v="0.34949999999999998"/>
    <n v="0.35049999999999998"/>
    <n v="0.35060000000000002"/>
    <n v="0.35070000000000001"/>
    <n v="0.35070000000000001"/>
    <n v="0.3508"/>
    <n v="0.34839999999999999"/>
    <n v="0.34870000000000001"/>
    <n v="0.3488"/>
    <n v="0.34899999999999998"/>
    <n v="0.35489999999999999"/>
    <n v="0.35759999999999997"/>
    <n v="0.35589999999999999"/>
    <n v="0.35539999999999999"/>
    <n v="0.35799999999999998"/>
    <n v="0.3579"/>
    <n v="0.35630000000000001"/>
    <n v="0.35639999999999999"/>
    <n v="0.35670000000000002"/>
    <n v="0.3604"/>
    <n v="0.36030000000000001"/>
    <n v="0.36099999999999999"/>
    <n v="0.35920000000000002"/>
    <n v="0.3589"/>
    <n v="0.35859999999999997"/>
    <n v="0.35830000000000001"/>
    <n v="0.35870000000000002"/>
    <n v="0.3624"/>
    <n v="0.36220000000000002"/>
    <n v="0.36199999999999999"/>
    <n v="0.3619"/>
    <n v="0.36109999999999998"/>
    <n v="0.36"/>
    <n v="0.36070000000000002"/>
    <n v="0.36049999999999999"/>
    <n v="0.36030000000000001"/>
    <n v="0.36009999999999998"/>
    <n v="0.35980000000000001"/>
    <n v="0.35959999999999998"/>
    <n v="0.3594"/>
    <n v="0.35920000000000002"/>
    <n v="0.3569"/>
    <n v="0.3569"/>
    <n v="0.35680000000000001"/>
    <n v="0.35670000000000002"/>
    <n v="0.35410000000000003"/>
    <n v="0.35370000000000001"/>
    <n v="0.3533"/>
    <n v="0.35299999999999998"/>
    <n v="0.35270000000000001"/>
    <n v="0.35239999999999999"/>
    <n v="0.35220000000000001"/>
    <n v="0.35299999999999998"/>
    <n v="0.35260000000000002"/>
    <n v="0.35139999999999999"/>
    <n v="0.35160000000000002"/>
    <n v="0.35499999999999998"/>
    <n v="0.3548"/>
    <n v="0.3523"/>
    <n v="0.3458"/>
    <n v="0.3458"/>
    <n v="0.3448"/>
    <n v="0.34449999999999997"/>
    <n v="0.3463"/>
    <n v="0.34539999999999998"/>
    <n v="0.34539999999999998"/>
    <n v="0.34549999999999997"/>
    <n v="0.3453"/>
    <n v="0.34320000000000001"/>
    <n v="0.34470000000000001"/>
    <n v="0.34470000000000001"/>
    <n v="0.34460000000000002"/>
    <n v="0.3448"/>
    <n v="0.34670000000000001"/>
    <n v="0.34660000000000002"/>
    <n v="0.34839999999999999"/>
    <n v="0.34710000000000002"/>
    <n v="0.34710000000000002"/>
    <n v="0.34710000000000002"/>
    <n v="0.35210000000000002"/>
    <n v="0.34839999999999999"/>
    <n v="0.34799999999999998"/>
    <n v="0.34770000000000001"/>
    <n v="0.34520000000000001"/>
    <n v="0.34810000000000002"/>
    <n v="0.3503"/>
    <n v="0.34939999999999999"/>
    <n v="0.3533"/>
    <n v="0.35610000000000003"/>
    <n v="0.3538"/>
    <n v="0.35239999999999999"/>
    <n v="0.35730000000000001"/>
    <n v="0.36630000000000001"/>
    <n v="0.36969999999999997"/>
    <n v="0.3695"/>
    <n v="0.36830000000000002"/>
    <n v="0.36780000000000002"/>
    <n v="0.36770000000000003"/>
    <n v="0.36820000000000003"/>
    <n v="0.37159999999999999"/>
    <n v="0.36859999999999998"/>
    <n v="0.36919999999999997"/>
    <n v="0.37019999999999997"/>
    <n v="0.37209999999999999"/>
    <n v="0.37040000000000001"/>
    <n v="0.37090000000000001"/>
    <n v="0.37030000000000002"/>
    <n v="0.36940000000000001"/>
    <n v="0.37059999999999998"/>
    <n v="0.376"/>
    <n v="0.36959999999999998"/>
    <n v="0.36919999999999997"/>
    <n v="0.36870000000000003"/>
    <n v="0.36820000000000003"/>
    <n v="0.36799999999999999"/>
    <n v="0.3674"/>
    <n v="0.37"/>
    <n v="0.36880000000000002"/>
    <n v="0.3674"/>
    <n v="0.36620000000000003"/>
    <n v="0.36509999999999998"/>
    <n v="0.3639"/>
    <n v="0.36580000000000001"/>
    <n v="0.36370000000000002"/>
    <n v="0.36890000000000001"/>
    <n v="0.36870000000000003"/>
    <n v="0.36659999999999998"/>
    <n v="0.36870000000000003"/>
    <n v="0.36849999999999999"/>
    <n v="0.37319999999999998"/>
    <n v="0.36980000000000002"/>
    <n v="0.36980000000000002"/>
    <n v="0.37040000000000001"/>
    <n v="0.37119999999999997"/>
    <n v="0.37719999999999998"/>
    <n v="0.37719999999999998"/>
    <n v="0.3785"/>
    <n v="0.3795"/>
    <n v="0.38640000000000002"/>
    <n v="0.38950000000000001"/>
    <n v="0.38940000000000002"/>
    <n v="0.38900000000000001"/>
    <n v="0.38829999999999998"/>
    <n v="0.38969999999999999"/>
    <n v="0.38940000000000002"/>
    <n v="0.38919999999999999"/>
    <n v="0.38600000000000001"/>
    <n v="0.38690000000000002"/>
    <n v="0.38669999999999999"/>
    <n v="0.38650000000000001"/>
    <n v="0.3861"/>
    <n v="0.38800000000000001"/>
    <n v="0.38529999999999998"/>
    <n v="0.38450000000000001"/>
    <n v="0.38369999999999999"/>
    <n v="0.38800000000000001"/>
    <n v="0.38729999999999998"/>
    <n v="0.38340000000000002"/>
    <n v="0.37890000000000001"/>
    <n v="0.37280000000000002"/>
    <n v="0.372"/>
    <n v="0.37119999999999997"/>
    <n v="0.36919999999999997"/>
    <n v="0.36859999999999998"/>
    <n v="0.36809999999999998"/>
    <n v="0.37090000000000001"/>
    <n v="0.37069999999999997"/>
    <n v="0.3705"/>
    <n v="0.37669999999999998"/>
    <n v="0.38190000000000002"/>
    <n v="0.38059999999999999"/>
    <n v="0.37969999999999998"/>
    <n v="0.37880000000000003"/>
    <n v="0.37790000000000001"/>
    <n v="0.37680000000000002"/>
    <n v="0.37580000000000002"/>
    <n v="0.37490000000000001"/>
    <n v="0.37530000000000002"/>
    <n v="0.37419999999999998"/>
    <n v="0.37640000000000001"/>
    <n v="0.37809999999999999"/>
    <n v="0.37709999999999999"/>
    <n v="0.378"/>
    <n v="0.3826"/>
    <n v="0.38140000000000002"/>
    <n v="0.38059999999999999"/>
    <n v="0.37980000000000003"/>
    <n v="0.37890000000000001"/>
    <n v="0.37759999999999999"/>
    <n v="0.37669999999999998"/>
    <n v="0.3785"/>
    <n v="0.37740000000000001"/>
    <n v="0.37359999999999999"/>
    <n v="0.37230000000000002"/>
    <n v="0.37009999999999998"/>
    <n v="0.3695"/>
    <n v="0.36820000000000003"/>
    <n v="0.37530000000000002"/>
    <n v="0.37380000000000002"/>
    <n v="0.3735"/>
    <n v="0.37319999999999998"/>
    <n v="0.37280000000000002"/>
    <n v="0.37240000000000001"/>
    <n v="0.37359999999999999"/>
    <n v="0.38090000000000002"/>
    <n v="0.38159999999999999"/>
    <n v="0.38119999999999998"/>
    <n v="0.37430000000000002"/>
    <n v="0.37330000000000002"/>
    <n v="0.37230000000000002"/>
    <n v="0.37059999999999998"/>
    <n v="0.37140000000000001"/>
    <n v="0.37330000000000002"/>
    <n v="0.36890000000000001"/>
    <n v="0.37669999999999998"/>
    <n v="0.3805"/>
    <n v="0.379"/>
    <n v="0.37709999999999999"/>
    <n v="0.376"/>
    <n v="0.37509999999999999"/>
    <n v="0.37569999999999998"/>
    <n v="0.37709999999999999"/>
    <n v="0.37619999999999998"/>
    <n v="0.37540000000000001"/>
    <n v="0.37459999999999999"/>
    <n v="0.37480000000000002"/>
    <n v="0.37409999999999999"/>
    <n v="0.37340000000000001"/>
    <n v="0.36990000000000001"/>
    <n v="0.3695"/>
    <n v="0.37009999999999998"/>
    <n v="0.3674"/>
    <n v="0.36659999999999998"/>
    <n v="0.3634"/>
    <n v="0.36280000000000001"/>
    <n v="0.3624"/>
    <n v="0.3624"/>
    <n v="0.3619"/>
    <n v="0.3644"/>
    <n v="0.3644"/>
    <n v="0.36330000000000001"/>
    <n v="0.36670000000000003"/>
    <n v="0.36630000000000001"/>
    <n v="0.36599999999999999"/>
    <n v="0.36580000000000001"/>
    <n v="0.36559999999999998"/>
    <n v="0.3654"/>
    <n v="0.36549999999999999"/>
    <n v="0.36699999999999999"/>
    <n v="0.36709999999999998"/>
    <n v="0.36349999999999999"/>
    <n v="0.36349999999999999"/>
    <m/>
    <n v="0.364009252669039"/>
    <n v="114"/>
    <n v="107.04225352112675"/>
    <n v="-2.5000000000000022E-3"/>
    <n v="0.11151381705334706"/>
    <n v="0.1162378176075458"/>
    <n v="-0.32541271403692851"/>
    <x v="5"/>
    <x v="95"/>
  </r>
  <r>
    <x v="0"/>
    <n v="-7.2"/>
    <n v="-6.7"/>
    <s v="P225/60R16"/>
    <x v="1"/>
    <s v="ZL010401"/>
    <n v="1171"/>
    <n v="35"/>
    <s v="APXOB2UU3223"/>
    <d v="2025-02-03T00:00:00"/>
    <n v="0.31590000000000001"/>
    <n v="0.31630000000000003"/>
    <n v="100"/>
    <n v="100"/>
    <n v="100"/>
    <n v="100"/>
    <n v="75.400000000001029"/>
    <s v=""/>
    <n v="1384"/>
    <n v="100"/>
    <m/>
    <m/>
    <m/>
    <m/>
    <m/>
    <m/>
    <n v="0.19939999999999999"/>
    <n v="0.25390000000000001"/>
    <n v="0.2802"/>
    <n v="0.30480000000000002"/>
    <n v="0.31280000000000002"/>
    <n v="0.32429999999999998"/>
    <n v="0.32750000000000001"/>
    <n v="0.32919999999999999"/>
    <n v="0.3296"/>
    <n v="0.33229999999999998"/>
    <n v="0.33329999999999999"/>
    <n v="0.33300000000000002"/>
    <n v="0.32990000000000003"/>
    <n v="0.32890000000000003"/>
    <n v="0.32940000000000003"/>
    <n v="0.32969999999999999"/>
    <n v="0.33119999999999999"/>
    <n v="0.33119999999999999"/>
    <n v="0.3337"/>
    <n v="0.33360000000000001"/>
    <n v="0.33539999999999998"/>
    <n v="0.3352"/>
    <n v="0.33760000000000001"/>
    <n v="0.33839999999999998"/>
    <n v="0.33850000000000002"/>
    <n v="0.3382"/>
    <n v="0.3427"/>
    <n v="0.34229999999999999"/>
    <n v="0.34139999999999998"/>
    <n v="0.34460000000000002"/>
    <n v="0.34449999999999997"/>
    <n v="0.34250000000000003"/>
    <n v="0.34320000000000001"/>
    <n v="0.34289999999999998"/>
    <n v="0.34279999999999999"/>
    <n v="0.34350000000000003"/>
    <n v="0.34329999999999999"/>
    <n v="0.34470000000000001"/>
    <n v="0.34670000000000001"/>
    <n v="0.34570000000000001"/>
    <n v="0.3453"/>
    <n v="0.34520000000000001"/>
    <n v="0.34499999999999997"/>
    <n v="0.34420000000000001"/>
    <n v="0.3427"/>
    <n v="0.3427"/>
    <n v="0.34449999999999997"/>
    <n v="0.3458"/>
    <n v="0.34179999999999999"/>
    <n v="0.34060000000000001"/>
    <n v="0.33950000000000002"/>
    <n v="0.33810000000000001"/>
    <n v="0.33710000000000001"/>
    <n v="0.33650000000000002"/>
    <n v="0.33679999999999999"/>
    <n v="0.33650000000000002"/>
    <n v="0.33639999999999998"/>
    <n v="0.3387"/>
    <n v="0.34050000000000002"/>
    <n v="0.34160000000000001"/>
    <n v="0.33839999999999998"/>
    <n v="0.33789999999999998"/>
    <n v="0.33739999999999998"/>
    <n v="0.33679999999999999"/>
    <n v="0.33639999999999998"/>
    <n v="0.33600000000000002"/>
    <n v="0.33560000000000001"/>
    <n v="0.3352"/>
    <n v="0.33339999999999997"/>
    <n v="0.33279999999999998"/>
    <n v="0.3322"/>
    <n v="0.33079999999999998"/>
    <n v="0.33040000000000003"/>
    <n v="0.32950000000000002"/>
    <n v="0.3276"/>
    <n v="0.32700000000000001"/>
    <n v="0.3296"/>
    <n v="0.32919999999999999"/>
    <n v="0.32890000000000003"/>
    <n v="0.32929999999999998"/>
    <n v="0.3281"/>
    <n v="0.32750000000000001"/>
    <n v="0.32700000000000001"/>
    <n v="0.3266"/>
    <n v="0.32629999999999998"/>
    <n v="0.32329999999999998"/>
    <n v="0.32169999999999999"/>
    <n v="0.32100000000000001"/>
    <n v="0.32050000000000001"/>
    <n v="0.32"/>
    <n v="0.31909999999999999"/>
    <n v="0.31869999999999998"/>
    <n v="0.32050000000000001"/>
    <n v="0.31990000000000002"/>
    <n v="0.31950000000000001"/>
    <n v="0.31909999999999999"/>
    <n v="0.31890000000000002"/>
    <n v="0.31869999999999998"/>
    <n v="0.31840000000000002"/>
    <n v="0.31819999999999998"/>
    <n v="0.31819999999999998"/>
    <n v="0.31819999999999998"/>
    <n v="0.31769999999999998"/>
    <n v="0.32319999999999999"/>
    <n v="0.32340000000000002"/>
    <n v="0.32190000000000002"/>
    <n v="0.32150000000000001"/>
    <n v="0.3211"/>
    <n v="0.32079999999999997"/>
    <n v="0.32040000000000002"/>
    <n v="0.318"/>
    <n v="0.31759999999999999"/>
    <n v="0.31609999999999999"/>
    <n v="0.31569999999999998"/>
    <n v="0.3145"/>
    <n v="0.31430000000000002"/>
    <n v="0.318"/>
    <n v="0.318"/>
    <n v="0.31819999999999998"/>
    <n v="0.31740000000000002"/>
    <n v="0.31890000000000002"/>
    <n v="0.32040000000000002"/>
    <n v="0.32029999999999997"/>
    <n v="0.32040000000000002"/>
    <n v="0.31859999999999999"/>
    <n v="0.32179999999999997"/>
    <n v="0.3221"/>
    <n v="0.32240000000000002"/>
    <n v="0.32290000000000002"/>
    <n v="0.32250000000000001"/>
    <n v="0.32269999999999999"/>
    <n v="0.32329999999999998"/>
    <n v="0.32450000000000001"/>
    <n v="0.32319999999999999"/>
    <n v="0.32390000000000002"/>
    <n v="0.32400000000000001"/>
    <n v="0.32450000000000001"/>
    <n v="0.32169999999999999"/>
    <n v="0.32"/>
    <n v="0.31879999999999997"/>
    <n v="0.31640000000000001"/>
    <n v="0.31330000000000002"/>
    <n v="0.31159999999999999"/>
    <n v="0.31030000000000002"/>
    <n v="0.30959999999999999"/>
    <n v="0.30880000000000002"/>
    <n v="0.30730000000000002"/>
    <n v="0.30940000000000001"/>
    <n v="0.30819999999999997"/>
    <n v="0.30709999999999998"/>
    <n v="0.30599999999999999"/>
    <n v="0.30480000000000002"/>
    <n v="0.30349999999999999"/>
    <n v="0.30230000000000001"/>
    <n v="0.30359999999999998"/>
    <n v="0.30030000000000001"/>
    <n v="0.29959999999999998"/>
    <n v="0.29870000000000002"/>
    <n v="0.29830000000000001"/>
    <n v="0.30130000000000001"/>
    <n v="0.30080000000000001"/>
    <n v="0.29959999999999998"/>
    <n v="0.29880000000000001"/>
    <n v="0.3049"/>
    <n v="0.30549999999999999"/>
    <n v="0.30590000000000001"/>
    <n v="0.31209999999999999"/>
    <n v="0.31309999999999999"/>
    <n v="0.31459999999999999"/>
    <n v="0.316"/>
    <n v="0.31509999999999999"/>
    <n v="0.31430000000000002"/>
    <n v="0.3175"/>
    <n v="0.31630000000000003"/>
    <n v="0.31330000000000002"/>
    <n v="0.31230000000000002"/>
    <n v="0.31290000000000001"/>
    <n v="0.30909999999999999"/>
    <n v="0.30809999999999998"/>
    <n v="0.30719999999999997"/>
    <n v="0.30620000000000003"/>
    <n v="0.30880000000000002"/>
    <n v="0.30840000000000001"/>
    <n v="0.3085"/>
    <n v="0.30769999999999997"/>
    <n v="0.30709999999999998"/>
    <n v="0.30730000000000002"/>
    <n v="0.30649999999999999"/>
    <n v="0.30559999999999998"/>
    <n v="0.30480000000000002"/>
    <n v="0.30430000000000001"/>
    <n v="0.30769999999999997"/>
    <n v="0.30599999999999999"/>
    <n v="0.30530000000000002"/>
    <n v="0.30449999999999999"/>
    <n v="0.30380000000000001"/>
    <n v="0.3029"/>
    <n v="0.3019"/>
    <n v="0.29620000000000002"/>
    <n v="0.29559999999999997"/>
    <n v="0.2949"/>
    <n v="0.2979"/>
    <n v="0.29759999999999998"/>
    <n v="0.29730000000000001"/>
    <n v="0.29970000000000002"/>
    <n v="0.2994"/>
    <n v="0.29920000000000002"/>
    <n v="0.29899999999999999"/>
    <n v="0.29859999999999998"/>
    <n v="0.29820000000000002"/>
    <n v="0.29749999999999999"/>
    <n v="0.29670000000000002"/>
    <n v="0.29559999999999997"/>
    <n v="0.29270000000000002"/>
    <n v="0.29199999999999998"/>
    <n v="0.29899999999999999"/>
    <n v="0.29899999999999999"/>
    <n v="0.29899999999999999"/>
    <n v="0.29949999999999999"/>
    <n v="0.3019"/>
    <n v="0.30159999999999998"/>
    <n v="0.29980000000000001"/>
    <n v="0.29930000000000001"/>
    <n v="0.30330000000000001"/>
    <n v="0.30270000000000002"/>
    <n v="0.30220000000000002"/>
    <n v="0.30199999999999999"/>
    <n v="0.3019"/>
    <n v="0.30330000000000001"/>
    <n v="0.3"/>
    <n v="0.29970000000000002"/>
    <n v="0.2994"/>
    <n v="0.2989"/>
    <n v="0.29749999999999999"/>
    <n v="0.2969"/>
    <n v="0.2964"/>
    <n v="0.29599999999999999"/>
    <n v="0.2954"/>
    <n v="0.29470000000000002"/>
    <n v="0.29630000000000001"/>
    <n v="0.29580000000000001"/>
    <n v="0.29520000000000002"/>
    <n v="0.29249999999999998"/>
    <n v="0.29170000000000001"/>
    <n v="0.29099999999999998"/>
    <n v="0.28999999999999998"/>
    <n v="0.28899999999999998"/>
    <n v="0.29039999999999999"/>
    <n v="0.2893"/>
    <n v="0.28820000000000001"/>
    <n v="0.28710000000000002"/>
    <n v="0.28599999999999998"/>
    <n v="0.2848"/>
    <n v="0.28360000000000002"/>
    <n v="0.28239999999999998"/>
    <n v="0.28110000000000002"/>
    <n v="0.27979999999999999"/>
    <n v="0.27579999999999999"/>
    <n v="0.27439999999999998"/>
    <n v="0.27310000000000001"/>
    <n v="0.2717"/>
    <n v="0.27039999999999997"/>
    <n v="0.26910000000000001"/>
    <n v="0.26790000000000003"/>
    <n v="0.26690000000000003"/>
    <n v="0.26590000000000003"/>
    <n v="0.26989999999999997"/>
    <n v="0.26869999999999999"/>
    <n v="0.26740000000000003"/>
    <n v="0.26479999999999998"/>
    <n v="0.26279999999999998"/>
    <n v="0.26929999999999998"/>
    <n v="0.2702"/>
    <n v="0.27539999999999998"/>
    <n v="0.27429999999999999"/>
    <n v="0.27350000000000002"/>
    <n v="0.2727"/>
    <n v="0.27210000000000001"/>
    <n v="0.27139999999999997"/>
    <n v="0.27100000000000002"/>
    <n v="0.27089999999999997"/>
    <n v="0.27400000000000002"/>
    <n v="0.27329999999999999"/>
    <n v="0.27910000000000001"/>
    <n v="0.28110000000000002"/>
    <n v="0.2838"/>
    <n v="0.28320000000000001"/>
    <n v="0.28299999999999997"/>
    <n v="0.28179999999999999"/>
    <n v="0.28210000000000002"/>
    <n v="0.28260000000000002"/>
    <n v="0.28539999999999999"/>
    <n v="0.28539999999999999"/>
    <n v="0.28539999999999999"/>
    <n v="0.28539999999999999"/>
    <n v="0.28570000000000001"/>
    <n v="0.28639999999999999"/>
    <n v="0.28599999999999998"/>
    <n v="0.2853"/>
    <n v="0.27700000000000002"/>
    <m/>
    <n v="0.30960177935943056"/>
    <n v="100"/>
    <n v="93.896713615023472"/>
    <n v="-4.0000000000001146E-4"/>
    <n v="-0.25103783064873642"/>
    <n v="-0.25037604517085094"/>
    <n v="4.1201148741468241E-2"/>
    <x v="5"/>
    <x v="96"/>
  </r>
  <r>
    <x v="0"/>
    <n v="-7.2"/>
    <n v="-6.7"/>
    <s v="LT245/75R16"/>
    <x v="8"/>
    <s v="42400691046"/>
    <n v="1502"/>
    <n v="45"/>
    <s v="KABMD39R0724"/>
    <d v="2025-02-03T00:00:00"/>
    <n v="0.30590000000000001"/>
    <n v="0.30399999999999999"/>
    <n v="96"/>
    <n v="96"/>
    <n v="95"/>
    <n v="96"/>
    <n v="75.400000000001029"/>
    <s v=""/>
    <n v="81"/>
    <n v="95.75"/>
    <m/>
    <m/>
    <m/>
    <m/>
    <m/>
    <m/>
    <n v="0.11799999999999999"/>
    <n v="0.19670000000000001"/>
    <n v="0.23050000000000001"/>
    <n v="0.24329999999999999"/>
    <n v="0.25609999999999999"/>
    <n v="0.26989999999999997"/>
    <n v="0.28129999999999999"/>
    <n v="0.28689999999999999"/>
    <n v="0.29499999999999998"/>
    <n v="0.2984"/>
    <n v="0.30280000000000001"/>
    <n v="0.31180000000000002"/>
    <n v="0.31340000000000001"/>
    <n v="0.3125"/>
    <n v="0.31390000000000001"/>
    <n v="0.31490000000000001"/>
    <n v="0.32069999999999999"/>
    <n v="0.31780000000000003"/>
    <n v="0.31659999999999999"/>
    <n v="0.31580000000000003"/>
    <n v="0.31669999999999998"/>
    <n v="0.31569999999999998"/>
    <n v="0.31340000000000001"/>
    <n v="0.31290000000000001"/>
    <n v="0.31169999999999998"/>
    <n v="0.31230000000000002"/>
    <n v="0.31380000000000002"/>
    <n v="0.3145"/>
    <n v="0.31590000000000001"/>
    <n v="0.31969999999999998"/>
    <n v="0.32190000000000002"/>
    <n v="0.3221"/>
    <n v="0.32229999999999998"/>
    <n v="0.32190000000000002"/>
    <n v="0.32179999999999997"/>
    <n v="0.32179999999999997"/>
    <n v="0.32529999999999998"/>
    <n v="0.33"/>
    <n v="0.32850000000000001"/>
    <n v="0.32829999999999998"/>
    <n v="0.32790000000000002"/>
    <n v="0.3266"/>
    <n v="0.32879999999999998"/>
    <n v="0.32979999999999998"/>
    <n v="0.32940000000000003"/>
    <n v="0.32919999999999999"/>
    <n v="0.32919999999999999"/>
    <n v="0.32929999999999998"/>
    <n v="0.32940000000000003"/>
    <n v="0.32869999999999999"/>
    <n v="0.33239999999999997"/>
    <n v="0.33210000000000001"/>
    <n v="0.33189999999999997"/>
    <n v="0.33169999999999999"/>
    <n v="0.33150000000000002"/>
    <n v="0.33169999999999999"/>
    <n v="0.33119999999999999"/>
    <n v="0.33079999999999998"/>
    <n v="0.33079999999999998"/>
    <n v="0.32840000000000003"/>
    <n v="0.3276"/>
    <n v="0.32679999999999998"/>
    <n v="0.3241"/>
    <n v="0.32"/>
    <n v="0.31869999999999998"/>
    <n v="0.31519999999999998"/>
    <n v="0.31459999999999999"/>
    <n v="0.31309999999999999"/>
    <n v="0.3125"/>
    <n v="0.31169999999999998"/>
    <n v="0.31080000000000002"/>
    <n v="0.31019999999999998"/>
    <n v="0.30780000000000002"/>
    <n v="0.30840000000000001"/>
    <n v="0.30630000000000002"/>
    <n v="0.3085"/>
    <n v="0.3085"/>
    <n v="0.3135"/>
    <n v="0.31359999999999999"/>
    <n v="0.31340000000000001"/>
    <n v="0.31330000000000002"/>
    <n v="0.31130000000000002"/>
    <n v="0.31080000000000002"/>
    <n v="0.31309999999999999"/>
    <n v="0.31290000000000001"/>
    <n v="0.31280000000000002"/>
    <n v="0.31280000000000002"/>
    <n v="0.31280000000000002"/>
    <n v="0.313"/>
    <n v="0.3175"/>
    <n v="0.32169999999999999"/>
    <n v="0.3236"/>
    <n v="0.32350000000000001"/>
    <n v="0.32169999999999999"/>
    <n v="0.31859999999999999"/>
    <n v="0.31809999999999999"/>
    <n v="0.31790000000000002"/>
    <n v="0.31780000000000003"/>
    <n v="0.31769999999999998"/>
    <n v="0.31769999999999998"/>
    <n v="0.31790000000000002"/>
    <n v="0.31809999999999999"/>
    <n v="0.31859999999999999"/>
    <n v="0.31830000000000003"/>
    <n v="0.31869999999999998"/>
    <n v="0.3196"/>
    <n v="0.31890000000000002"/>
    <n v="0.318"/>
    <n v="0.31719999999999998"/>
    <n v="0.3165"/>
    <n v="0.31559999999999999"/>
    <n v="0.31469999999999998"/>
    <n v="0.31669999999999998"/>
    <n v="0.3165"/>
    <n v="0.31659999999999999"/>
    <n v="0.31459999999999999"/>
    <n v="0.31359999999999999"/>
    <n v="0.31269999999999998"/>
    <n v="0.31230000000000002"/>
    <n v="0.31019999999999998"/>
    <n v="0.3095"/>
    <n v="0.31030000000000002"/>
    <n v="0.309"/>
    <n v="0.30730000000000002"/>
    <n v="0.31030000000000002"/>
    <n v="0.3095"/>
    <n v="0.30859999999999999"/>
    <n v="0.30790000000000001"/>
    <n v="0.30690000000000001"/>
    <n v="0.30620000000000003"/>
    <n v="0.30719999999999997"/>
    <n v="0.30630000000000002"/>
    <n v="0.30549999999999999"/>
    <n v="0.30459999999999998"/>
    <n v="0.30370000000000003"/>
    <n v="0.30270000000000002"/>
    <n v="0.30170000000000002"/>
    <n v="0.30059999999999998"/>
    <n v="0.30020000000000002"/>
    <n v="0.29920000000000002"/>
    <n v="0.29809999999999998"/>
    <n v="0.2954"/>
    <n v="0.29430000000000001"/>
    <n v="0.29330000000000001"/>
    <n v="0.29220000000000002"/>
    <n v="0.29099999999999998"/>
    <n v="0.2898"/>
    <n v="0.28860000000000002"/>
    <n v="0.28989999999999999"/>
    <n v="0.28910000000000002"/>
    <n v="0.2908"/>
    <n v="0.28989999999999999"/>
    <n v="0.28899999999999998"/>
    <n v="0.29120000000000001"/>
    <n v="0.29089999999999999"/>
    <n v="0.28949999999999998"/>
    <n v="0.28910000000000002"/>
    <n v="0.2888"/>
    <n v="0.28849999999999998"/>
    <n v="0.28839999999999999"/>
    <n v="0.28849999999999998"/>
    <n v="0.28860000000000002"/>
    <n v="0.2888"/>
    <n v="0.28899999999999998"/>
    <n v="0.28949999999999998"/>
    <n v="0.2923"/>
    <n v="0.2913"/>
    <n v="0.28999999999999998"/>
    <n v="0.28999999999999998"/>
    <n v="0.29020000000000001"/>
    <n v="0.29039999999999999"/>
    <n v="0.2908"/>
    <n v="0.29470000000000002"/>
    <n v="0.29549999999999998"/>
    <n v="0.2944"/>
    <n v="0.29809999999999998"/>
    <n v="0.29770000000000002"/>
    <n v="0.2974"/>
    <n v="0.29720000000000002"/>
    <n v="0.2984"/>
    <n v="0.29870000000000002"/>
    <n v="0.29930000000000001"/>
    <n v="0.30020000000000002"/>
    <n v="0.30070000000000002"/>
    <n v="0.29830000000000001"/>
    <n v="0.30049999999999999"/>
    <n v="0.30009999999999998"/>
    <n v="0.2999"/>
    <n v="0.29980000000000001"/>
    <n v="0.29959999999999998"/>
    <n v="0.29909999999999998"/>
    <n v="0.29870000000000002"/>
    <n v="0.29899999999999999"/>
    <n v="0.29849999999999999"/>
    <n v="0.29809999999999998"/>
    <n v="0.29770000000000002"/>
    <n v="0.29730000000000001"/>
    <n v="0.29699999999999999"/>
    <n v="0.29649999999999999"/>
    <n v="0.29599999999999999"/>
    <n v="0.29559999999999997"/>
    <n v="0.29499999999999998"/>
    <n v="0.29389999999999999"/>
    <n v="0.29249999999999998"/>
    <n v="0.28970000000000001"/>
    <n v="0.28820000000000001"/>
    <n v="0.28689999999999999"/>
    <n v="0.28599999999999998"/>
    <n v="0.28510000000000002"/>
    <n v="0.2843"/>
    <n v="0.28399999999999997"/>
    <n v="0.28370000000000001"/>
    <n v="0.2833"/>
    <n v="0.27689999999999998"/>
    <n v="0.27450000000000002"/>
    <n v="0.27360000000000001"/>
    <n v="0.27279999999999999"/>
    <n v="0.27210000000000001"/>
    <n v="0.27150000000000002"/>
    <n v="0.27100000000000002"/>
    <n v="0.27100000000000002"/>
    <n v="0.27100000000000002"/>
    <n v="0.2681"/>
    <n v="0.26790000000000003"/>
    <n v="0.2681"/>
    <n v="0.26850000000000002"/>
    <n v="0.26440000000000002"/>
    <n v="0.26440000000000002"/>
    <n v="0.2646"/>
    <n v="0.26479999999999998"/>
    <n v="0.26500000000000001"/>
    <n v="0.2651"/>
    <n v="0.2656"/>
    <n v="0.26750000000000002"/>
    <n v="0.26779999999999998"/>
    <n v="0.26800000000000002"/>
    <n v="0.26819999999999999"/>
    <n v="0.26850000000000002"/>
    <n v="0.26919999999999999"/>
    <n v="0.27010000000000001"/>
    <n v="0.27110000000000001"/>
    <n v="0.27260000000000001"/>
    <n v="0.27550000000000002"/>
    <n v="0.27610000000000001"/>
    <n v="0.2772"/>
    <n v="0.27950000000000003"/>
    <n v="0.28449999999999998"/>
    <n v="0.28439999999999999"/>
    <n v="0.28449999999999998"/>
    <n v="0.28460000000000002"/>
    <n v="0.28449999999999998"/>
    <n v="0.28470000000000001"/>
    <n v="0.28489999999999999"/>
    <n v="0.2853"/>
    <n v="0.2853"/>
    <n v="0.28589999999999999"/>
    <n v="0.2868"/>
    <n v="0.28639999999999999"/>
    <n v="0.28599999999999998"/>
    <n v="0.28570000000000001"/>
    <n v="0.2853"/>
    <n v="0.2868"/>
    <n v="0.28639999999999999"/>
    <n v="0.2848"/>
    <n v="0.28399999999999997"/>
    <n v="0.28360000000000002"/>
    <n v="0.28339999999999999"/>
    <n v="0.28249999999999997"/>
    <n v="0.28170000000000001"/>
    <n v="0.28079999999999999"/>
    <n v="0.27979999999999999"/>
    <n v="0.27889999999999998"/>
    <n v="0.27800000000000002"/>
    <n v="0.27700000000000002"/>
    <n v="0.27589999999999998"/>
    <n v="0.27510000000000001"/>
    <n v="0.27400000000000002"/>
    <n v="0.2727"/>
    <n v="0.27239999999999998"/>
    <n v="0.27560000000000001"/>
    <n v="0.27489999999999998"/>
    <n v="0.27429999999999999"/>
    <n v="0.27379999999999999"/>
    <n v="0.27360000000000001"/>
    <n v="0.27160000000000001"/>
    <n v="0.27060000000000001"/>
    <n v="0.27"/>
    <n v="0.26950000000000002"/>
    <n v="0.26910000000000001"/>
    <n v="0.26860000000000001"/>
    <n v="0.26819999999999999"/>
    <n v="0.26740000000000003"/>
    <n v="0.26719999999999999"/>
    <n v="0.2661"/>
    <n v="0.2631"/>
    <n v="0.2621"/>
    <n v="0.25919999999999999"/>
    <n v="0.25850000000000001"/>
    <n v="0.25919999999999999"/>
    <n v="0.25840000000000002"/>
    <m/>
    <n v="0.29753416370106739"/>
    <n v="95.75"/>
    <n v="89.906103286384976"/>
    <n v="1.9000000000000128E-3"/>
    <n v="-0.23122964385990841"/>
    <n v="-0.22376499475386435"/>
    <n v="1.459009832448166E-2"/>
    <x v="5"/>
    <x v="97"/>
  </r>
  <r>
    <x v="0"/>
    <n v="-7.2"/>
    <n v="-6.7"/>
    <s v="225/45R17"/>
    <x v="9"/>
    <s v="01912981"/>
    <n v="1093"/>
    <n v="42"/>
    <s v="1N48A0A5X3424"/>
    <d v="2025-02-03T00:00:00"/>
    <n v="0.38350000000000001"/>
    <n v="0.38340000000000002"/>
    <n v="120"/>
    <n v="120"/>
    <n v="120"/>
    <n v="121"/>
    <n v="75.400000000001029"/>
    <s v=""/>
    <n v="1646"/>
    <n v="120.25"/>
    <m/>
    <m/>
    <m/>
    <m/>
    <m/>
    <m/>
    <n v="0.13980000000000001"/>
    <n v="0.20880000000000001"/>
    <n v="0.26960000000000001"/>
    <n v="0.28570000000000001"/>
    <n v="0.29699999999999999"/>
    <n v="0.30780000000000002"/>
    <n v="0.3085"/>
    <n v="0.31519999999999998"/>
    <n v="0.31919999999999998"/>
    <n v="0.32490000000000002"/>
    <n v="0.32929999999999998"/>
    <n v="0.33339999999999997"/>
    <n v="0.33510000000000001"/>
    <n v="0.33960000000000001"/>
    <n v="0.34029999999999999"/>
    <n v="0.34089999999999998"/>
    <n v="0.34050000000000002"/>
    <n v="0.34089999999999998"/>
    <n v="0.34139999999999998"/>
    <n v="0.34300000000000003"/>
    <n v="0.34370000000000001"/>
    <n v="0.34570000000000001"/>
    <n v="0.3453"/>
    <n v="0.34620000000000001"/>
    <n v="0.34849999999999998"/>
    <n v="0.35"/>
    <n v="0.3543"/>
    <n v="0.35410000000000003"/>
    <n v="0.35610000000000003"/>
    <n v="0.36009999999999998"/>
    <n v="0.3604"/>
    <n v="0.36309999999999998"/>
    <n v="0.3634"/>
    <n v="0.36430000000000001"/>
    <n v="0.37340000000000001"/>
    <n v="0.374"/>
    <n v="0.374"/>
    <n v="0.37430000000000002"/>
    <n v="0.377"/>
    <n v="0.379"/>
    <n v="0.37930000000000003"/>
    <n v="0.37969999999999998"/>
    <n v="0.37940000000000002"/>
    <n v="0.3821"/>
    <n v="0.38250000000000001"/>
    <n v="0.38300000000000001"/>
    <n v="0.3836"/>
    <n v="0.38729999999999998"/>
    <n v="0.3831"/>
    <n v="0.38250000000000001"/>
    <n v="0.38030000000000003"/>
    <n v="0.37940000000000002"/>
    <n v="0.37880000000000003"/>
    <n v="0.37830000000000003"/>
    <n v="0.37790000000000001"/>
    <n v="0.37609999999999999"/>
    <n v="0.3775"/>
    <n v="0.37709999999999999"/>
    <n v="0.37659999999999999"/>
    <n v="0.37569999999999998"/>
    <n v="0.37480000000000002"/>
    <n v="0.37390000000000001"/>
    <n v="0.37259999999999999"/>
    <n v="0.37269999999999998"/>
    <n v="0.37390000000000001"/>
    <n v="0.37119999999999997"/>
    <n v="0.37090000000000001"/>
    <n v="0.37059999999999998"/>
    <n v="0.37230000000000002"/>
    <n v="0.37169999999999997"/>
    <n v="0.37309999999999999"/>
    <n v="0.37130000000000002"/>
    <n v="0.37059999999999998"/>
    <n v="0.37"/>
    <n v="0.36930000000000002"/>
    <n v="0.37069999999999997"/>
    <n v="0.36980000000000002"/>
    <n v="0.36909999999999998"/>
    <n v="0.36990000000000001"/>
    <n v="0.36919999999999997"/>
    <n v="0.36980000000000002"/>
    <n v="0.37"/>
    <n v="0.36959999999999998"/>
    <n v="0.3695"/>
    <n v="0.36969999999999997"/>
    <n v="0.373"/>
    <n v="0.37240000000000001"/>
    <n v="0.37140000000000001"/>
    <n v="0.37219999999999998"/>
    <n v="0.37290000000000001"/>
    <n v="0.37359999999999999"/>
    <n v="0.37409999999999999"/>
    <n v="0.37469999999999998"/>
    <n v="0.37909999999999999"/>
    <n v="0.37980000000000003"/>
    <n v="0.38030000000000003"/>
    <n v="0.38069999999999998"/>
    <n v="0.38109999999999999"/>
    <n v="0.38150000000000001"/>
    <n v="0.38190000000000002"/>
    <n v="0.38229999999999997"/>
    <n v="0.38179999999999997"/>
    <n v="0.38190000000000002"/>
    <n v="0.38219999999999998"/>
    <n v="0.38479999999999998"/>
    <n v="0.38529999999999998"/>
    <n v="0.38579999999999998"/>
    <n v="0.38600000000000001"/>
    <n v="0.38629999999999998"/>
    <n v="0.38650000000000001"/>
    <n v="0.3926"/>
    <n v="0.39279999999999998"/>
    <n v="0.39"/>
    <n v="0.3896"/>
    <n v="0.3896"/>
    <n v="0.3896"/>
    <n v="0.38950000000000001"/>
    <n v="0.38969999999999999"/>
    <n v="0.39369999999999999"/>
    <n v="0.39040000000000002"/>
    <n v="0.39029999999999998"/>
    <n v="0.38850000000000001"/>
    <n v="0.38679999999999998"/>
    <n v="0.38490000000000002"/>
    <n v="0.38150000000000001"/>
    <n v="0.37590000000000001"/>
    <n v="0.37469999999999998"/>
    <n v="0.37369999999999998"/>
    <n v="0.37290000000000001"/>
    <n v="0.37230000000000002"/>
    <n v="0.37469999999999998"/>
    <n v="0.37569999999999998"/>
    <n v="0.37230000000000002"/>
    <n v="0.37430000000000002"/>
    <n v="0.37409999999999999"/>
    <n v="0.37619999999999998"/>
    <n v="0.37319999999999998"/>
    <n v="0.37319999999999998"/>
    <n v="0.37319999999999998"/>
    <n v="0.37769999999999998"/>
    <n v="0.37840000000000001"/>
    <n v="0.38550000000000001"/>
    <n v="0.38300000000000001"/>
    <n v="0.38379999999999997"/>
    <n v="0.38869999999999999"/>
    <n v="0.38519999999999999"/>
    <n v="0.38529999999999998"/>
    <n v="0.3876"/>
    <n v="0.38940000000000002"/>
    <n v="0.38890000000000002"/>
    <n v="0.3861"/>
    <n v="0.3851"/>
    <n v="0.38290000000000002"/>
    <n v="0.38119999999999998"/>
    <n v="0.38569999999999999"/>
    <n v="0.3861"/>
    <n v="0.38619999999999999"/>
    <n v="0.38590000000000002"/>
    <n v="0.38569999999999999"/>
    <n v="0.37809999999999999"/>
    <n v="0.37719999999999998"/>
    <n v="0.37630000000000002"/>
    <n v="0.37540000000000001"/>
    <n v="0.37430000000000002"/>
    <n v="0.37419999999999998"/>
    <n v="0.37059999999999998"/>
    <n v="0.37090000000000001"/>
    <n v="0.37490000000000001"/>
    <n v="0.37790000000000001"/>
    <n v="0.37730000000000002"/>
    <n v="0.38240000000000002"/>
    <n v="0.38269999999999998"/>
    <n v="0.38250000000000001"/>
    <n v="0.38219999999999998"/>
    <n v="0.38190000000000002"/>
    <n v="0.38159999999999999"/>
    <n v="0.38109999999999999"/>
    <n v="0.38600000000000001"/>
    <n v="0.38540000000000002"/>
    <n v="0.38490000000000002"/>
    <n v="0.38080000000000003"/>
    <n v="0.3765"/>
    <n v="0.37569999999999998"/>
    <n v="0.37919999999999998"/>
    <n v="0.37830000000000003"/>
    <n v="0.377"/>
    <n v="0.37590000000000001"/>
    <n v="0.37190000000000001"/>
    <n v="0.37040000000000001"/>
    <n v="0.36909999999999998"/>
    <n v="0.36799999999999999"/>
    <n v="0.36649999999999999"/>
    <n v="0.36630000000000001"/>
    <n v="0.37640000000000001"/>
    <n v="0.37619999999999998"/>
    <n v="0.38579999999999998"/>
    <n v="0.3851"/>
    <n v="0.38440000000000002"/>
    <n v="0.3795"/>
    <n v="0.37869999999999998"/>
    <n v="0.37659999999999999"/>
    <n v="0.38159999999999999"/>
    <n v="0.38100000000000001"/>
    <n v="0.38159999999999999"/>
    <n v="0.3826"/>
    <n v="0.38229999999999997"/>
    <n v="0.3821"/>
    <n v="0.38179999999999997"/>
    <n v="0.38159999999999999"/>
    <n v="0.38129999999999997"/>
    <n v="0.38090000000000002"/>
    <n v="0.38030000000000003"/>
    <n v="0.37740000000000001"/>
    <n v="0.37719999999999998"/>
    <n v="0.374"/>
    <n v="0.37340000000000001"/>
    <n v="0.37740000000000001"/>
    <n v="0.38069999999999998"/>
    <n v="0.3795"/>
    <n v="0.38030000000000003"/>
    <n v="0.37940000000000002"/>
    <n v="0.37840000000000001"/>
    <n v="0.37730000000000002"/>
    <n v="0.37590000000000001"/>
    <n v="0.3725"/>
    <n v="0.37080000000000002"/>
    <n v="0.36909999999999998"/>
    <n v="0.37240000000000001"/>
    <n v="0.3841"/>
    <n v="0.38290000000000002"/>
    <n v="0.38150000000000001"/>
    <n v="0.38100000000000001"/>
    <n v="0.3805"/>
    <n v="0.37690000000000001"/>
    <n v="0.378"/>
    <n v="0.378"/>
    <n v="0.37809999999999999"/>
    <n v="0.37790000000000001"/>
    <n v="0.377"/>
    <n v="0.37769999999999998"/>
    <n v="0.37069999999999997"/>
    <n v="0.36699999999999999"/>
    <n v="0.36609999999999998"/>
    <n v="0.3659"/>
    <n v="0.36570000000000003"/>
    <n v="0.36609999999999998"/>
    <n v="0.36749999999999999"/>
    <n v="0.37069999999999997"/>
    <n v="0.37130000000000002"/>
    <n v="0.37869999999999998"/>
    <n v="0.38479999999999998"/>
    <n v="0.38379999999999997"/>
    <n v="0.38250000000000001"/>
    <n v="0.38219999999999998"/>
    <n v="0.38340000000000002"/>
    <n v="0.38140000000000002"/>
    <n v="0.38009999999999999"/>
    <n v="0.38550000000000001"/>
    <n v="0.38869999999999999"/>
    <n v="0.38879999999999998"/>
    <n v="0.38869999999999999"/>
    <n v="0.39360000000000001"/>
    <n v="0.38669999999999999"/>
    <n v="0.38640000000000002"/>
    <n v="0.38619999999999999"/>
    <n v="0.38600000000000001"/>
    <n v="0.38579999999999998"/>
    <n v="0.38669999999999999"/>
    <n v="0.38540000000000002"/>
    <n v="0.3826"/>
    <n v="0.37819999999999998"/>
    <n v="0.37669999999999998"/>
    <n v="0.37519999999999998"/>
    <n v="0.37359999999999999"/>
    <n v="0.372"/>
    <n v="0.36770000000000003"/>
    <n v="0.36609999999999998"/>
    <n v="0.36280000000000001"/>
    <n v="0.36120000000000002"/>
    <n v="0.35949999999999999"/>
    <n v="0.35830000000000001"/>
    <n v="0.35730000000000001"/>
    <n v="0.35659999999999997"/>
    <n v="0.35639999999999999"/>
    <n v="0.36599999999999999"/>
    <n v="0.36599999999999999"/>
    <n v="0.36520000000000002"/>
    <n v="0.36480000000000001"/>
    <n v="0.36020000000000002"/>
    <n v="0.35880000000000001"/>
    <n v="0.35799999999999998"/>
    <n v="0.35749999999999998"/>
    <n v="0.35770000000000002"/>
    <n v="0.35639999999999999"/>
    <n v="0.35470000000000002"/>
    <n v="0.3619"/>
    <n v="0.36020000000000002"/>
    <n v="0.36359999999999998"/>
    <n v="0.36280000000000001"/>
    <n v="0.36320000000000002"/>
    <m/>
    <n v="0.37584448398576525"/>
    <n v="120.25"/>
    <n v="112.91079812206573"/>
    <n v="9.9999999999988987E-5"/>
    <n v="-8.39067533619033E-2"/>
    <n v="2.687535830566053E-3"/>
    <n v="-0.21186243225994875"/>
    <x v="5"/>
    <x v="98"/>
  </r>
  <r>
    <x v="0"/>
    <n v="-6.7"/>
    <n v="-6.7"/>
    <s v="P225/60R16"/>
    <x v="1"/>
    <s v="ZL010401"/>
    <n v="1171"/>
    <n v="35"/>
    <s v="APXOB2UU3223"/>
    <d v="2025-02-03T00:00:00"/>
    <n v="0.31969999999999998"/>
    <n v="0.31900000000000001"/>
    <n v="100"/>
    <n v="100"/>
    <n v="100"/>
    <n v="100"/>
    <n v="75.400000000001029"/>
    <s v=""/>
    <n v="1394"/>
    <n v="100"/>
    <m/>
    <m/>
    <m/>
    <m/>
    <m/>
    <m/>
    <n v="0.15640000000000001"/>
    <n v="0.22439999999999999"/>
    <n v="0.26400000000000001"/>
    <n v="0.2959"/>
    <n v="0.31190000000000001"/>
    <n v="0.31569999999999998"/>
    <n v="0.31929999999999997"/>
    <n v="0.32729999999999998"/>
    <n v="0.32940000000000003"/>
    <n v="0.3286"/>
    <n v="0.32900000000000001"/>
    <n v="0.33179999999999998"/>
    <n v="0.33179999999999998"/>
    <n v="0.33289999999999997"/>
    <n v="0.33389999999999997"/>
    <n v="0.33500000000000002"/>
    <n v="0.33660000000000001"/>
    <n v="0.33889999999999998"/>
    <n v="0.3392"/>
    <n v="0.3387"/>
    <n v="0.33850000000000002"/>
    <n v="0.33860000000000001"/>
    <n v="0.33760000000000001"/>
    <n v="0.33660000000000001"/>
    <n v="0.33610000000000001"/>
    <n v="0.33579999999999999"/>
    <n v="0.33589999999999998"/>
    <n v="0.33579999999999999"/>
    <n v="0.33879999999999999"/>
    <n v="0.33729999999999999"/>
    <n v="0.33710000000000001"/>
    <n v="0.33950000000000002"/>
    <n v="0.33960000000000001"/>
    <n v="0.34010000000000001"/>
    <n v="0.33989999999999998"/>
    <n v="0.33960000000000001"/>
    <n v="0.33929999999999999"/>
    <n v="0.33839999999999998"/>
    <n v="0.33800000000000002"/>
    <n v="0.33879999999999999"/>
    <n v="0.33910000000000001"/>
    <n v="0.33889999999999998"/>
    <n v="0.33800000000000002"/>
    <n v="0.33750000000000002"/>
    <n v="0.33639999999999998"/>
    <n v="0.3362"/>
    <n v="0.33910000000000001"/>
    <n v="0.33979999999999999"/>
    <n v="0.33810000000000001"/>
    <n v="0.33829999999999999"/>
    <n v="0.33860000000000001"/>
    <n v="0.3392"/>
    <n v="0.33989999999999998"/>
    <n v="0.3402"/>
    <n v="0.34089999999999998"/>
    <n v="0.34110000000000001"/>
    <n v="0.34110000000000001"/>
    <n v="0.34100000000000003"/>
    <n v="0.34100000000000003"/>
    <n v="0.34029999999999999"/>
    <n v="0.33829999999999999"/>
    <n v="0.33800000000000002"/>
    <n v="0.3362"/>
    <n v="0.33589999999999998"/>
    <n v="0.3357"/>
    <n v="0.33550000000000002"/>
    <n v="0.33539999999999998"/>
    <n v="0.33729999999999999"/>
    <n v="0.33739999999999998"/>
    <n v="0.33760000000000001"/>
    <n v="0.33879999999999999"/>
    <n v="0.33879999999999999"/>
    <n v="0.3387"/>
    <n v="0.33860000000000001"/>
    <n v="0.33839999999999998"/>
    <n v="0.33700000000000002"/>
    <n v="0.33739999999999998"/>
    <n v="0.33439999999999998"/>
    <n v="0.33410000000000001"/>
    <n v="0.33379999999999999"/>
    <n v="0.33350000000000002"/>
    <n v="0.33300000000000002"/>
    <n v="0.33329999999999999"/>
    <n v="0.33050000000000002"/>
    <n v="0.3296"/>
    <n v="0.32890000000000003"/>
    <n v="0.32800000000000001"/>
    <n v="0.32719999999999999"/>
    <n v="0.32700000000000001"/>
    <n v="0.32679999999999998"/>
    <n v="0.3266"/>
    <n v="0.32640000000000002"/>
    <n v="0.3271"/>
    <n v="0.32719999999999999"/>
    <n v="0.3286"/>
    <n v="0.32850000000000001"/>
    <n v="0.32840000000000003"/>
    <n v="0.32829999999999998"/>
    <n v="0.3281"/>
    <n v="0.32790000000000002"/>
    <n v="0.32750000000000001"/>
    <n v="0.32679999999999998"/>
    <n v="0.32700000000000001"/>
    <n v="0.32690000000000002"/>
    <n v="0.32679999999999998"/>
    <n v="0.32629999999999998"/>
    <n v="0.32600000000000001"/>
    <n v="0.32569999999999999"/>
    <n v="0.32540000000000002"/>
    <n v="0.32500000000000001"/>
    <n v="0.32469999999999999"/>
    <n v="0.32419999999999999"/>
    <n v="0.32369999999999999"/>
    <n v="0.32340000000000002"/>
    <n v="0.32419999999999999"/>
    <n v="0.32400000000000001"/>
    <n v="0.32329999999999998"/>
    <n v="0.32219999999999999"/>
    <n v="0.32140000000000002"/>
    <n v="0.32019999999999998"/>
    <n v="0.31979999999999997"/>
    <n v="0.31950000000000001"/>
    <n v="0.3196"/>
    <n v="0.31990000000000002"/>
    <n v="0.3196"/>
    <n v="0.32029999999999997"/>
    <n v="0.3206"/>
    <n v="0.32019999999999998"/>
    <n v="0.32200000000000001"/>
    <n v="0.32140000000000002"/>
    <n v="0.32040000000000002"/>
    <n v="0.31879999999999997"/>
    <n v="0.31769999999999998"/>
    <n v="0.31630000000000003"/>
    <n v="0.31369999999999998"/>
    <n v="0.31219999999999998"/>
    <n v="0.31"/>
    <n v="0.30690000000000001"/>
    <n v="0.30590000000000001"/>
    <n v="0.30470000000000003"/>
    <n v="0.30359999999999998"/>
    <n v="0.30330000000000001"/>
    <n v="0.30349999999999999"/>
    <n v="0.30270000000000002"/>
    <n v="0.30170000000000002"/>
    <n v="0.30009999999999998"/>
    <n v="0.29880000000000001"/>
    <n v="0.29849999999999999"/>
    <n v="0.29859999999999998"/>
    <n v="0.3004"/>
    <n v="0.30149999999999999"/>
    <n v="0.30120000000000002"/>
    <n v="0.30099999999999999"/>
    <n v="0.30109999999999998"/>
    <n v="0.30120000000000002"/>
    <n v="0.30149999999999999"/>
    <n v="0.30180000000000001"/>
    <n v="0.29959999999999998"/>
    <n v="0.3095"/>
    <n v="0.30869999999999997"/>
    <n v="0.31090000000000001"/>
    <n v="0.3105"/>
    <n v="0.31030000000000002"/>
    <n v="0.31040000000000001"/>
    <n v="0.31619999999999998"/>
    <n v="0.3206"/>
    <n v="0.31630000000000003"/>
    <n v="0.3155"/>
    <n v="0.31359999999999999"/>
    <n v="0.31309999999999999"/>
    <n v="0.3125"/>
    <n v="0.30480000000000002"/>
    <n v="0.307"/>
    <n v="0.30680000000000002"/>
    <n v="0.3044"/>
    <n v="0.30130000000000001"/>
    <n v="0.29930000000000001"/>
    <n v="0.29949999999999999"/>
    <n v="0.30249999999999999"/>
    <n v="0.30209999999999998"/>
    <n v="0.3014"/>
    <n v="0.30099999999999999"/>
    <n v="0.30070000000000002"/>
    <n v="0.3004"/>
    <n v="0.3"/>
    <n v="0.29959999999999998"/>
    <n v="0.29649999999999999"/>
    <n v="0.29599999999999999"/>
    <n v="0.30640000000000001"/>
    <n v="0.30590000000000001"/>
    <n v="0.29849999999999999"/>
    <n v="0.29780000000000001"/>
    <n v="0.29730000000000001"/>
    <n v="0.29670000000000002"/>
    <n v="0.30309999999999998"/>
    <n v="0.30690000000000001"/>
    <n v="0.30570000000000003"/>
    <n v="0.30740000000000001"/>
    <n v="0.30630000000000002"/>
    <n v="0.30509999999999998"/>
    <n v="0.30380000000000001"/>
    <n v="0.29959999999999998"/>
    <n v="0.29909999999999998"/>
    <n v="0.29630000000000001"/>
    <n v="0.29570000000000002"/>
    <n v="0.2928"/>
    <n v="0.29239999999999999"/>
    <n v="0.29189999999999999"/>
    <n v="0.29070000000000001"/>
    <n v="0.28939999999999999"/>
    <n v="0.2883"/>
    <n v="0.28710000000000002"/>
    <n v="0.28589999999999999"/>
    <n v="0.2848"/>
    <n v="0.28370000000000001"/>
    <n v="0.28260000000000002"/>
    <n v="0.28160000000000002"/>
    <n v="0.28060000000000002"/>
    <n v="0.27950000000000003"/>
    <n v="0.27860000000000001"/>
    <n v="0.27789999999999998"/>
    <n v="0.28420000000000001"/>
    <n v="0.28360000000000002"/>
    <n v="0.28320000000000001"/>
    <n v="0.29060000000000002"/>
    <n v="0.28999999999999998"/>
    <n v="0.29549999999999998"/>
    <n v="0.29459999999999997"/>
    <n v="0.29330000000000001"/>
    <n v="0.2923"/>
    <n v="0.29820000000000002"/>
    <n v="0.29509999999999997"/>
    <n v="0.29420000000000002"/>
    <n v="0.29310000000000003"/>
    <n v="0.29880000000000001"/>
    <n v="0.29859999999999998"/>
    <n v="0.30130000000000001"/>
    <n v="0.30080000000000001"/>
    <n v="0.3004"/>
    <n v="0.30009999999999998"/>
    <n v="0.2999"/>
    <n v="0.29980000000000001"/>
    <n v="0.29980000000000001"/>
    <n v="0.30009999999999998"/>
    <n v="0.2999"/>
    <n v="0.29980000000000001"/>
    <n v="0.2999"/>
    <n v="0.3"/>
    <n v="0.30030000000000001"/>
    <n v="0.30009999999999998"/>
    <n v="0.30249999999999999"/>
    <n v="0.30180000000000001"/>
    <n v="0.29580000000000001"/>
    <n v="0.29380000000000001"/>
    <n v="0.29060000000000002"/>
    <n v="0.2898"/>
    <n v="0.28899999999999998"/>
    <n v="0.28820000000000001"/>
    <n v="0.28749999999999998"/>
    <n v="0.28689999999999999"/>
    <n v="0.28620000000000001"/>
    <n v="0.2858"/>
    <n v="0.28249999999999997"/>
    <n v="0.28649999999999998"/>
    <n v="0.28560000000000002"/>
    <n v="0.28460000000000002"/>
    <n v="0.28360000000000002"/>
    <n v="0.28270000000000001"/>
    <n v="0.28179999999999999"/>
    <n v="0.28189999999999998"/>
    <n v="0.28129999999999999"/>
    <n v="0.28070000000000001"/>
    <n v="0.28010000000000002"/>
    <n v="0.27950000000000003"/>
    <n v="0.27889999999999998"/>
    <n v="0.27850000000000003"/>
    <n v="0.27810000000000001"/>
    <n v="0.27729999999999999"/>
    <n v="0.27700000000000002"/>
    <n v="0.27679999999999999"/>
    <n v="0.27660000000000001"/>
    <n v="0.27629999999999999"/>
    <n v="0.2762"/>
    <n v="0.27739999999999998"/>
    <n v="0.27700000000000002"/>
    <n v="0.2802"/>
    <n v="0.2797"/>
    <n v="0.27929999999999999"/>
    <n v="0.27889999999999998"/>
    <n v="0.27829999999999999"/>
    <n v="0.27760000000000001"/>
    <n v="0.2767"/>
    <n v="0.27660000000000001"/>
    <n v="0.2797"/>
    <n v="0.2792"/>
    <n v="0.28389999999999999"/>
    <n v="0.2833"/>
    <n v="0.28770000000000001"/>
    <n v="0.28860000000000002"/>
    <n v="0.28810000000000002"/>
    <m/>
    <n v="0.30987935943060496"/>
    <n v="100"/>
    <n v="93.896713615023472"/>
    <n v="6.9999999999997842E-4"/>
    <n v="-0.22363070784690411"/>
    <n v="-0.24296374217135935"/>
    <n v="3.3788845741976659E-2"/>
    <x v="5"/>
    <x v="99"/>
  </r>
  <r>
    <x v="0"/>
    <n v="-6.7"/>
    <n v="-6.7"/>
    <s v="P195/75R14"/>
    <x v="0"/>
    <s v="ZB007833"/>
    <n v="1031"/>
    <n v="35"/>
    <s v="APKAB3UU0720"/>
    <d v="2025-02-03T00:00:00"/>
    <n v="0.33300000000000002"/>
    <n v="0.33179999999999998"/>
    <n v="104"/>
    <s v=""/>
    <n v="104"/>
    <s v=""/>
    <n v="75.400000000001029"/>
    <s v=""/>
    <n v="219"/>
    <n v="104"/>
    <m/>
    <m/>
    <m/>
    <m/>
    <m/>
    <m/>
    <n v="0.23250000000000001"/>
    <n v="0.27689999999999998"/>
    <n v="0.29360000000000003"/>
    <n v="0.30649999999999999"/>
    <n v="0.30759999999999998"/>
    <n v="0.31480000000000002"/>
    <n v="0.31709999999999999"/>
    <n v="0.31490000000000001"/>
    <n v="0.31419999999999998"/>
    <n v="0.31390000000000001"/>
    <n v="0.31369999999999998"/>
    <n v="0.31459999999999999"/>
    <n v="0.31719999999999998"/>
    <n v="0.31940000000000002"/>
    <n v="0.32219999999999999"/>
    <n v="0.32619999999999999"/>
    <n v="0.32740000000000002"/>
    <n v="0.3271"/>
    <n v="0.32519999999999999"/>
    <n v="0.3251"/>
    <n v="0.32879999999999998"/>
    <n v="0.3291"/>
    <n v="0.33169999999999999"/>
    <n v="0.33450000000000002"/>
    <n v="0.33589999999999998"/>
    <n v="0.33610000000000001"/>
    <n v="0.34639999999999999"/>
    <n v="0.34649999999999997"/>
    <n v="0.3493"/>
    <n v="0.34899999999999998"/>
    <n v="0.35060000000000002"/>
    <n v="0.35020000000000001"/>
    <n v="0.3508"/>
    <n v="0.3503"/>
    <n v="0.3498"/>
    <n v="0.35270000000000001"/>
    <n v="0.35239999999999999"/>
    <n v="0.35210000000000002"/>
    <n v="0.35170000000000001"/>
    <n v="0.35"/>
    <n v="0.34960000000000002"/>
    <n v="0.34820000000000001"/>
    <n v="0.34749999999999998"/>
    <n v="0.34689999999999999"/>
    <n v="0.34350000000000003"/>
    <n v="0.33929999999999999"/>
    <n v="0.3377"/>
    <n v="0.33689999999999998"/>
    <n v="0.33579999999999999"/>
    <n v="0.33760000000000001"/>
    <n v="0.33710000000000001"/>
    <n v="0.33600000000000002"/>
    <n v="0.33429999999999999"/>
    <n v="0.33250000000000002"/>
    <n v="0.33189999999999997"/>
    <n v="0.33150000000000002"/>
    <n v="0.33150000000000002"/>
    <n v="0.33079999999999998"/>
    <n v="0.3306"/>
    <n v="0.33040000000000003"/>
    <n v="0.33019999999999999"/>
    <n v="0.33"/>
    <n v="0.3301"/>
    <n v="0.3281"/>
    <n v="0.32669999999999999"/>
    <n v="0.32200000000000001"/>
    <n v="0.32200000000000001"/>
    <n v="0.32200000000000001"/>
    <n v="0.32200000000000001"/>
    <n v="0.32640000000000002"/>
    <n v="0.32590000000000002"/>
    <n v="0.32590000000000002"/>
    <n v="0.32369999999999999"/>
    <n v="0.3236"/>
    <n v="0.32190000000000002"/>
    <n v="0.3211"/>
    <n v="0.32250000000000001"/>
    <n v="0.32250000000000001"/>
    <n v="0.32250000000000001"/>
    <n v="0.32240000000000002"/>
    <n v="0.32219999999999999"/>
    <n v="0.32069999999999999"/>
    <n v="0.31969999999999998"/>
    <n v="0.31909999999999999"/>
    <n v="0.31859999999999999"/>
    <n v="0.31979999999999997"/>
    <n v="0.3196"/>
    <n v="0.3196"/>
    <n v="0.31969999999999998"/>
    <n v="0.32040000000000002"/>
    <n v="0.32269999999999999"/>
    <n v="0.32279999999999998"/>
    <n v="0.32279999999999998"/>
    <n v="0.32279999999999998"/>
    <n v="0.32519999999999999"/>
    <n v="0.3261"/>
    <n v="0.32600000000000001"/>
    <n v="0.32450000000000001"/>
    <n v="0.32419999999999999"/>
    <n v="0.3241"/>
    <n v="0.32350000000000001"/>
    <n v="0.32379999999999998"/>
    <n v="0.32679999999999998"/>
    <n v="0.32900000000000001"/>
    <n v="0.33100000000000002"/>
    <n v="0.33150000000000002"/>
    <n v="0.33179999999999998"/>
    <n v="0.3362"/>
    <n v="0.33639999999999998"/>
    <n v="0.33660000000000001"/>
    <n v="0.33700000000000002"/>
    <n v="0.33779999999999999"/>
    <n v="0.33889999999999998"/>
    <n v="0.33929999999999999"/>
    <n v="0.33929999999999999"/>
    <n v="0.33929999999999999"/>
    <n v="0.33839999999999998"/>
    <n v="0.3387"/>
    <n v="0.33900000000000002"/>
    <n v="0.33989999999999998"/>
    <n v="0.34110000000000001"/>
    <n v="0.33910000000000001"/>
    <n v="0.3422"/>
    <n v="0.34139999999999998"/>
    <n v="0.34079999999999999"/>
    <n v="0.34089999999999998"/>
    <n v="0.33989999999999998"/>
    <n v="0.33889999999999998"/>
    <n v="0.3352"/>
    <n v="0.33239999999999997"/>
    <n v="0.33129999999999998"/>
    <n v="0.32840000000000003"/>
    <n v="0.3276"/>
    <n v="0.3271"/>
    <n v="0.32690000000000002"/>
    <n v="0.32579999999999998"/>
    <n v="0.32540000000000002"/>
    <n v="0.32350000000000001"/>
    <n v="0.32300000000000001"/>
    <n v="0.32400000000000001"/>
    <n v="0.3261"/>
    <n v="0.32390000000000002"/>
    <n v="0.32369999999999999"/>
    <n v="0.3231"/>
    <n v="0.32379999999999998"/>
    <n v="0.3221"/>
    <n v="0.32169999999999999"/>
    <n v="0.32140000000000002"/>
    <n v="0.32140000000000002"/>
    <n v="0.32150000000000001"/>
    <n v="0.32579999999999998"/>
    <n v="0.32450000000000001"/>
    <n v="0.3236"/>
    <n v="0.32300000000000001"/>
    <n v="0.32240000000000002"/>
    <n v="0.32190000000000002"/>
    <n v="0.32200000000000001"/>
    <n v="0.32219999999999999"/>
    <n v="0.32229999999999998"/>
    <n v="0.32350000000000001"/>
    <n v="0.3216"/>
    <n v="0.31879999999999997"/>
    <n v="0.317"/>
    <n v="0.31669999999999998"/>
    <n v="0.31640000000000001"/>
    <n v="0.31709999999999999"/>
    <n v="0.31790000000000002"/>
    <n v="0.31819999999999998"/>
    <n v="0.33400000000000002"/>
    <n v="0.33400000000000002"/>
    <n v="0.33350000000000002"/>
    <n v="0.33300000000000002"/>
    <n v="0.33239999999999997"/>
    <n v="0.33179999999999998"/>
    <n v="0.32590000000000002"/>
    <n v="0.32179999999999997"/>
    <n v="0.32200000000000001"/>
    <n v="0.32190000000000002"/>
    <n v="0.3236"/>
    <n v="0.32340000000000002"/>
    <n v="0.32350000000000001"/>
    <n v="0.32169999999999999"/>
    <n v="0.32140000000000002"/>
    <n v="0.3221"/>
    <n v="0.32219999999999999"/>
    <n v="0.32850000000000001"/>
    <n v="0.3332"/>
    <n v="0.33650000000000002"/>
    <n v="0.33560000000000001"/>
    <n v="0.33429999999999999"/>
    <n v="0.3337"/>
    <n v="0.33250000000000002"/>
    <n v="0.3271"/>
    <n v="0.32629999999999998"/>
    <n v="0.32569999999999999"/>
    <n v="0.31979999999999997"/>
    <n v="0.31259999999999999"/>
    <n v="0.3115"/>
    <n v="0.31490000000000001"/>
    <n v="0.31850000000000001"/>
    <n v="0.31830000000000003"/>
    <n v="0.318"/>
    <n v="0.31780000000000003"/>
    <n v="0.31769999999999998"/>
    <n v="0.31719999999999998"/>
    <n v="0.31719999999999998"/>
    <n v="0.31709999999999999"/>
    <n v="0.31709999999999999"/>
    <n v="0.31830000000000003"/>
    <n v="0.32700000000000001"/>
    <n v="0.32190000000000002"/>
    <n v="0.32229999999999998"/>
    <n v="0.32269999999999999"/>
    <n v="0.32319999999999999"/>
    <n v="0.32379999999999998"/>
    <n v="0.32529999999999998"/>
    <n v="0.33260000000000001"/>
    <n v="0.33639999999999998"/>
    <n v="0.33579999999999999"/>
    <n v="0.3352"/>
    <n v="0.33450000000000002"/>
    <n v="0.33350000000000002"/>
    <n v="0.33210000000000001"/>
    <n v="0.33019999999999999"/>
    <n v="0.32769999999999999"/>
    <n v="0.32629999999999998"/>
    <n v="0.3251"/>
    <n v="0.32379999999999998"/>
    <n v="0.32269999999999999"/>
    <n v="0.31730000000000003"/>
    <n v="0.3241"/>
    <n v="0.32319999999999999"/>
    <n v="0.3322"/>
    <n v="0.33090000000000003"/>
    <n v="0.32969999999999999"/>
    <n v="0.32700000000000001"/>
    <n v="0.32619999999999999"/>
    <n v="0.32490000000000002"/>
    <n v="0.31909999999999999"/>
    <n v="0.31469999999999998"/>
    <n v="0.31380000000000002"/>
    <n v="0.313"/>
    <n v="0.31240000000000001"/>
    <n v="0.30470000000000003"/>
    <n v="0.3039"/>
    <n v="0.30309999999999998"/>
    <n v="0.3024"/>
    <n v="0.30180000000000001"/>
    <n v="0.30159999999999998"/>
    <n v="0.29949999999999999"/>
    <n v="0.30080000000000001"/>
    <n v="0.30020000000000002"/>
    <n v="0.29949999999999999"/>
    <n v="0.29880000000000001"/>
    <n v="0.29820000000000002"/>
    <n v="0.29759999999999998"/>
    <n v="0.29730000000000001"/>
    <n v="0.29720000000000002"/>
    <n v="0.29759999999999998"/>
    <n v="0.3019"/>
    <n v="0.30159999999999998"/>
    <n v="0.30120000000000002"/>
    <n v="0.30080000000000001"/>
    <n v="0.3004"/>
    <n v="0.2999"/>
    <n v="0.29949999999999999"/>
    <n v="0.30420000000000003"/>
    <n v="0.30580000000000002"/>
    <n v="0.30459999999999998"/>
    <n v="0.30420000000000003"/>
    <n v="0.30809999999999998"/>
    <n v="0.30730000000000002"/>
    <n v="0.30690000000000001"/>
    <n v="0.30649999999999999"/>
    <n v="0.30649999999999999"/>
    <n v="0.30669999999999997"/>
    <n v="0.30669999999999997"/>
    <n v="0.307"/>
    <n v="0.30969999999999998"/>
    <n v="0.31530000000000002"/>
    <n v="0.316"/>
    <n v="0.315"/>
    <n v="0.31190000000000001"/>
    <n v="0.31"/>
    <n v="0.30809999999999998"/>
    <n v="0.30620000000000003"/>
    <n v="0.30459999999999998"/>
    <n v="0.31440000000000001"/>
    <n v="0.31290000000000001"/>
    <n v="0.31119999999999998"/>
    <n v="0.30890000000000001"/>
    <n v="0.3034"/>
    <n v="0.30180000000000001"/>
    <n v="0.30059999999999998"/>
    <n v="0.2994"/>
    <n v="0.29830000000000001"/>
    <n v="0.29730000000000001"/>
    <n v="0.2964"/>
    <n v="0.29549999999999998"/>
    <n v="0.29420000000000002"/>
    <m/>
    <n v="0.32363238434163721"/>
    <n v="104"/>
    <n v="97.652582159624416"/>
    <n v="1.2000000000000344E-3"/>
    <n v="-0.16630367962169357"/>
    <n v="-0.12170905039535314"/>
    <n v="-8.7465846034029557E-2"/>
    <x v="5"/>
    <x v="100"/>
  </r>
  <r>
    <x v="0"/>
    <n v="-6.7"/>
    <n v="-6.7"/>
    <s v="225/45R17"/>
    <x v="6"/>
    <s v="01911233"/>
    <n v="1093"/>
    <n v="42"/>
    <s v="1N48A0A5X3424"/>
    <d v="2025-02-03T00:00:00"/>
    <n v="0.3856"/>
    <n v="0.3851"/>
    <n v="121"/>
    <s v=""/>
    <n v="121"/>
    <s v=""/>
    <n v="75.400000000001029"/>
    <s v=""/>
    <n v="110"/>
    <n v="121"/>
    <m/>
    <m/>
    <m/>
    <m/>
    <m/>
    <m/>
    <n v="0.17530000000000001"/>
    <n v="0.23100000000000001"/>
    <n v="0.25130000000000002"/>
    <n v="0.27189999999999998"/>
    <n v="0.29909999999999998"/>
    <n v="0.30459999999999998"/>
    <n v="0.30980000000000002"/>
    <n v="0.3145"/>
    <n v="0.32290000000000002"/>
    <n v="0.32940000000000003"/>
    <n v="0.33710000000000001"/>
    <n v="0.34010000000000001"/>
    <n v="0.34210000000000002"/>
    <n v="0.3458"/>
    <n v="0.35370000000000001"/>
    <n v="0.35560000000000003"/>
    <n v="0.35630000000000001"/>
    <n v="0.3569"/>
    <n v="0.36099999999999999"/>
    <n v="0.36330000000000001"/>
    <n v="0.36320000000000002"/>
    <n v="0.36420000000000002"/>
    <n v="0.36680000000000001"/>
    <n v="0.37269999999999998"/>
    <n v="0.37209999999999999"/>
    <n v="0.37119999999999997"/>
    <n v="0.37040000000000001"/>
    <n v="0.36980000000000002"/>
    <n v="0.3695"/>
    <n v="0.36870000000000003"/>
    <n v="0.36870000000000003"/>
    <n v="0.36840000000000001"/>
    <n v="0.37209999999999999"/>
    <n v="0.37219999999999998"/>
    <n v="0.37230000000000002"/>
    <n v="0.373"/>
    <n v="0.37330000000000002"/>
    <n v="0.37290000000000001"/>
    <n v="0.37209999999999999"/>
    <n v="0.37330000000000002"/>
    <n v="0.37319999999999998"/>
    <n v="0.37259999999999999"/>
    <n v="0.37209999999999999"/>
    <n v="0.3715"/>
    <n v="0.37119999999999997"/>
    <n v="0.3705"/>
    <n v="0.3705"/>
    <n v="0.37259999999999999"/>
    <n v="0.37209999999999999"/>
    <n v="0.37190000000000001"/>
    <n v="0.3715"/>
    <n v="0.3725"/>
    <n v="0.37169999999999997"/>
    <n v="0.37090000000000001"/>
    <n v="0.3705"/>
    <n v="0.37380000000000002"/>
    <n v="0.374"/>
    <n v="0.37430000000000002"/>
    <n v="0.37840000000000001"/>
    <n v="0.37809999999999999"/>
    <n v="0.37969999999999998"/>
    <n v="0.37959999999999999"/>
    <n v="0.37940000000000002"/>
    <n v="0.37940000000000002"/>
    <n v="0.37769999999999998"/>
    <n v="0.38119999999999998"/>
    <n v="0.37909999999999999"/>
    <n v="0.379"/>
    <n v="0.37880000000000003"/>
    <n v="0.37880000000000003"/>
    <n v="0.37880000000000003"/>
    <n v="0.38229999999999997"/>
    <n v="0.38290000000000002"/>
    <n v="0.38240000000000002"/>
    <n v="0.3821"/>
    <n v="0.38190000000000002"/>
    <n v="0.38159999999999999"/>
    <n v="0.38129999999999997"/>
    <n v="0.38109999999999999"/>
    <n v="0.38490000000000002"/>
    <n v="0.38669999999999999"/>
    <n v="0.38640000000000002"/>
    <n v="0.3861"/>
    <n v="0.38569999999999999"/>
    <n v="0.38500000000000001"/>
    <n v="0.38429999999999997"/>
    <n v="0.38529999999999998"/>
    <n v="0.38279999999999997"/>
    <n v="0.38329999999999997"/>
    <n v="0.3826"/>
    <n v="0.38190000000000002"/>
    <n v="0.38150000000000001"/>
    <n v="0.38100000000000001"/>
    <n v="0.38069999999999998"/>
    <n v="0.38059999999999999"/>
    <n v="0.38069999999999998"/>
    <n v="0.38090000000000002"/>
    <n v="0.38119999999999998"/>
    <n v="0.38159999999999999"/>
    <n v="0.38190000000000002"/>
    <n v="0.38250000000000001"/>
    <n v="0.38519999999999999"/>
    <n v="0.38169999999999998"/>
    <n v="0.38219999999999998"/>
    <n v="0.38190000000000002"/>
    <n v="0.38169999999999998"/>
    <n v="0.38159999999999999"/>
    <n v="0.38150000000000001"/>
    <n v="0.38129999999999997"/>
    <n v="0.38109999999999999"/>
    <n v="0.38119999999999998"/>
    <n v="0.38069999999999998"/>
    <n v="0.38030000000000003"/>
    <n v="0.37980000000000003"/>
    <n v="0.37940000000000002"/>
    <n v="0.37809999999999999"/>
    <n v="0.3765"/>
    <n v="0.38030000000000003"/>
    <n v="0.37690000000000001"/>
    <n v="0.37619999999999998"/>
    <n v="0.375"/>
    <n v="0.37219999999999998"/>
    <n v="0.371"/>
    <n v="0.36990000000000001"/>
    <n v="0.36969999999999997"/>
    <n v="0.3664"/>
    <n v="0.36530000000000001"/>
    <n v="0.36280000000000001"/>
    <n v="0.36249999999999999"/>
    <n v="0.36259999999999998"/>
    <n v="0.36259999999999998"/>
    <n v="0.3634"/>
    <n v="0.36420000000000002"/>
    <n v="0.36749999999999999"/>
    <n v="0.36840000000000001"/>
    <n v="0.37359999999999999"/>
    <n v="0.3775"/>
    <n v="0.37740000000000001"/>
    <n v="0.3785"/>
    <n v="0.37630000000000002"/>
    <n v="0.379"/>
    <n v="0.38240000000000002"/>
    <n v="0.38300000000000001"/>
    <n v="0.38390000000000002"/>
    <n v="0.38800000000000001"/>
    <n v="0.38819999999999999"/>
    <n v="0.38640000000000002"/>
    <n v="0.38640000000000002"/>
    <n v="0.3926"/>
    <n v="0.39129999999999998"/>
    <n v="0.39269999999999999"/>
    <n v="0.39229999999999998"/>
    <n v="0.39240000000000003"/>
    <n v="0.38950000000000001"/>
    <n v="0.38640000000000002"/>
    <n v="0.38379999999999997"/>
    <n v="0.3841"/>
    <n v="0.38650000000000001"/>
    <n v="0.38490000000000002"/>
    <n v="0.3861"/>
    <n v="0.38579999999999998"/>
    <n v="0.38540000000000002"/>
    <n v="0.3851"/>
    <n v="0.38879999999999998"/>
    <n v="0.3916"/>
    <n v="0.39100000000000001"/>
    <n v="0.39029999999999998"/>
    <n v="0.38979999999999998"/>
    <n v="0.38979999999999998"/>
    <n v="0.38829999999999998"/>
    <n v="0.38300000000000001"/>
    <n v="0.38169999999999998"/>
    <n v="0.38"/>
    <n v="0.379"/>
    <n v="0.37790000000000001"/>
    <n v="0.3765"/>
    <n v="0.38040000000000002"/>
    <n v="0.378"/>
    <n v="0.37780000000000002"/>
    <n v="0.37969999999999998"/>
    <n v="0.38540000000000002"/>
    <n v="0.38490000000000002"/>
    <n v="0.38429999999999997"/>
    <n v="0.38369999999999999"/>
    <n v="0.38350000000000001"/>
    <n v="0.38319999999999999"/>
    <n v="0.38890000000000002"/>
    <n v="0.38829999999999998"/>
    <n v="0.38690000000000002"/>
    <n v="0.3866"/>
    <n v="0.38550000000000001"/>
    <n v="0.38450000000000001"/>
    <n v="0.38329999999999997"/>
    <n v="0.3821"/>
    <n v="0.38080000000000003"/>
    <n v="0.37440000000000001"/>
    <n v="0.37919999999999998"/>
    <n v="0.37809999999999999"/>
    <n v="0.37659999999999999"/>
    <n v="0.375"/>
    <n v="0.37380000000000002"/>
    <n v="0.37269999999999998"/>
    <n v="0.37140000000000001"/>
    <n v="0.37030000000000002"/>
    <n v="0.36940000000000001"/>
    <n v="0.36849999999999999"/>
    <n v="0.37159999999999999"/>
    <n v="0.37069999999999997"/>
    <n v="0.36959999999999998"/>
    <n v="0.36890000000000001"/>
    <n v="0.36969999999999997"/>
    <n v="0.36909999999999998"/>
    <n v="0.36959999999999998"/>
    <n v="0.37559999999999999"/>
    <n v="0.37540000000000001"/>
    <n v="0.37519999999999998"/>
    <n v="0.37490000000000001"/>
    <n v="0.375"/>
    <n v="0.37540000000000001"/>
    <n v="0.38159999999999999"/>
    <n v="0.38429999999999997"/>
    <n v="0.3841"/>
    <n v="0.38190000000000002"/>
    <n v="0.38190000000000002"/>
    <n v="0.39439999999999997"/>
    <n v="0.39400000000000002"/>
    <n v="0.39379999999999998"/>
    <n v="0.39510000000000001"/>
    <n v="0.39069999999999999"/>
    <n v="0.38990000000000002"/>
    <n v="0.3891"/>
    <n v="0.38819999999999999"/>
    <n v="0.38740000000000002"/>
    <n v="0.3866"/>
    <n v="0.39200000000000002"/>
    <n v="0.3876"/>
    <n v="0.38669999999999999"/>
    <n v="0.38419999999999999"/>
    <n v="0.38279999999999997"/>
    <n v="0.376"/>
    <n v="0.37419999999999998"/>
    <n v="0.37259999999999999"/>
    <n v="0.37469999999999998"/>
    <n v="0.37080000000000002"/>
    <n v="0.37080000000000002"/>
    <n v="0.37140000000000001"/>
    <n v="0.37"/>
    <n v="0.37130000000000002"/>
    <n v="0.36709999999999998"/>
    <n v="0.36699999999999999"/>
    <n v="0.3669"/>
    <n v="0.36670000000000003"/>
    <n v="0.36649999999999999"/>
    <n v="0.37540000000000001"/>
    <n v="0.37559999999999999"/>
    <n v="0.37680000000000002"/>
    <n v="0.376"/>
    <n v="0.37930000000000003"/>
    <n v="0.37930000000000003"/>
    <n v="0.38059999999999999"/>
    <n v="0.37430000000000002"/>
    <n v="0.3715"/>
    <n v="0.37009999999999998"/>
    <n v="0.36899999999999999"/>
    <n v="0.3679"/>
    <n v="0.36699999999999999"/>
    <n v="0.36609999999999998"/>
    <n v="0.36980000000000002"/>
    <n v="0.36930000000000002"/>
    <n v="0.36880000000000002"/>
    <n v="0.36849999999999999"/>
    <n v="0.36809999999999998"/>
    <n v="0.36849999999999999"/>
    <n v="0.36799999999999999"/>
    <n v="0.36859999999999998"/>
    <n v="0.36820000000000003"/>
    <n v="0.36649999999999999"/>
    <n v="0.36649999999999999"/>
    <n v="0.3695"/>
    <n v="0.37430000000000002"/>
    <n v="0.37409999999999999"/>
    <n v="0.373"/>
    <n v="0.37280000000000002"/>
    <n v="0.36670000000000003"/>
    <n v="0.36670000000000003"/>
    <n v="0.36099999999999999"/>
    <n v="0.36099999999999999"/>
    <n v="0.36080000000000001"/>
    <n v="0.36030000000000001"/>
    <n v="0.35959999999999998"/>
    <n v="0.3589"/>
    <n v="0.35799999999999998"/>
    <n v="0.35570000000000002"/>
    <n v="0.35780000000000001"/>
    <n v="0.35809999999999997"/>
    <n v="0.35849999999999999"/>
    <n v="0.35709999999999997"/>
    <n v="0.35680000000000001"/>
    <n v="0.35649999999999998"/>
    <n v="0.35549999999999998"/>
    <m/>
    <n v="0.37661814946619238"/>
    <n v="121"/>
    <n v="113.6150234741784"/>
    <n v="5.0000000000000044E-4"/>
    <n v="-7.4716270134476154E-2"/>
    <n v="-2.0902551677140915E-2"/>
    <n v="-0.18827234475224178"/>
    <x v="5"/>
    <x v="101"/>
  </r>
  <r>
    <x v="0"/>
    <n v="-8.9"/>
    <n v="-7.8"/>
    <s v="P195/75R14"/>
    <x v="0"/>
    <s v="ZB007833"/>
    <n v="1031"/>
    <n v="35"/>
    <s v="APKAB3UU0720"/>
    <d v="2025-02-07T00:00:00"/>
    <n v="0.31380000000000002"/>
    <n v="0.3175"/>
    <n v="97"/>
    <s v=""/>
    <n v="98"/>
    <s v=""/>
    <n v="75.5"/>
    <s v=""/>
    <n v="230"/>
    <n v="97.5"/>
    <m/>
    <m/>
    <m/>
    <m/>
    <m/>
    <m/>
    <n v="0.25840000000000002"/>
    <n v="0.27629999999999999"/>
    <n v="0.29070000000000001"/>
    <n v="0.31109999999999999"/>
    <n v="0.31929999999999997"/>
    <n v="0.32219999999999999"/>
    <n v="0.32129999999999997"/>
    <n v="0.3145"/>
    <n v="0.31640000000000001"/>
    <n v="0.32350000000000001"/>
    <n v="0.32579999999999998"/>
    <n v="0.32819999999999999"/>
    <n v="0.3266"/>
    <n v="0.32569999999999999"/>
    <n v="0.3241"/>
    <n v="0.32829999999999998"/>
    <n v="0.32740000000000002"/>
    <n v="0.32790000000000002"/>
    <n v="0.3327"/>
    <n v="0.33150000000000002"/>
    <n v="0.33040000000000003"/>
    <n v="0.32529999999999998"/>
    <n v="0.32540000000000002"/>
    <n v="0.3251"/>
    <n v="0.32440000000000002"/>
    <n v="0.3226"/>
    <n v="0.3211"/>
    <n v="0.32"/>
    <n v="0.31740000000000002"/>
    <n v="0.3155"/>
    <n v="0.31509999999999999"/>
    <n v="0.31440000000000001"/>
    <n v="0.31580000000000003"/>
    <n v="0.31559999999999999"/>
    <n v="0.31509999999999999"/>
    <n v="0.3145"/>
    <n v="0.314"/>
    <n v="0.3135"/>
    <n v="0.313"/>
    <n v="0.31259999999999999"/>
    <n v="0.311"/>
    <n v="0.31269999999999998"/>
    <n v="0.313"/>
    <n v="0.30969999999999998"/>
    <n v="0.30940000000000001"/>
    <n v="0.309"/>
    <n v="0.30990000000000001"/>
    <n v="0.30819999999999997"/>
    <n v="0.30790000000000001"/>
    <n v="0.30769999999999997"/>
    <n v="0.3075"/>
    <n v="0.30740000000000001"/>
    <n v="0.30709999999999998"/>
    <n v="0.3095"/>
    <n v="0.30959999999999999"/>
    <n v="0.31240000000000001"/>
    <n v="0.31569999999999998"/>
    <n v="0.31690000000000002"/>
    <n v="0.31619999999999998"/>
    <n v="0.31569999999999998"/>
    <n v="0.31530000000000002"/>
    <n v="0.31580000000000003"/>
    <n v="0.3155"/>
    <n v="0.31519999999999998"/>
    <n v="0.31490000000000001"/>
    <n v="0.316"/>
    <n v="0.31569999999999998"/>
    <n v="0.32090000000000002"/>
    <n v="0.32140000000000002"/>
    <n v="0.32440000000000002"/>
    <n v="0.32429999999999998"/>
    <n v="0.3241"/>
    <n v="0.317"/>
    <n v="0.31730000000000003"/>
    <n v="0.31740000000000002"/>
    <n v="0.31759999999999999"/>
    <n v="0.31919999999999998"/>
    <n v="0.31909999999999999"/>
    <n v="0.31909999999999999"/>
    <n v="0.31900000000000001"/>
    <n v="0.31900000000000001"/>
    <n v="0.31900000000000001"/>
    <n v="0.31900000000000001"/>
    <n v="0.31890000000000002"/>
    <n v="0.31890000000000002"/>
    <n v="0.31900000000000001"/>
    <n v="0.32279999999999998"/>
    <n v="0.32379999999999998"/>
    <n v="0.32350000000000001"/>
    <n v="0.3231"/>
    <n v="0.32269999999999999"/>
    <n v="0.32219999999999999"/>
    <n v="0.32179999999999997"/>
    <n v="0.32140000000000002"/>
    <n v="0.32100000000000001"/>
    <n v="0.3206"/>
    <n v="0.3201"/>
    <n v="0.31969999999999998"/>
    <n v="0.31929999999999997"/>
    <n v="0.31890000000000002"/>
    <n v="0.316"/>
    <n v="0.31630000000000003"/>
    <n v="0.31569999999999998"/>
    <n v="0.31509999999999999"/>
    <n v="0.31440000000000001"/>
    <n v="0.30859999999999999"/>
    <n v="0.31"/>
    <n v="0.31080000000000002"/>
    <n v="0.31030000000000002"/>
    <n v="0.30990000000000001"/>
    <n v="0.30790000000000001"/>
    <n v="0.30609999999999998"/>
    <n v="0.30590000000000001"/>
    <n v="0.30570000000000003"/>
    <n v="0.30559999999999998"/>
    <n v="0.30480000000000002"/>
    <n v="0.30459999999999998"/>
    <n v="0.30470000000000003"/>
    <n v="0.30640000000000001"/>
    <n v="0.30620000000000003"/>
    <n v="0.30620000000000003"/>
    <n v="0.30659999999999998"/>
    <n v="0.30669999999999997"/>
    <n v="0.30669999999999997"/>
    <n v="0.3039"/>
    <n v="0.30630000000000002"/>
    <n v="0.30570000000000003"/>
    <n v="0.30509999999999998"/>
    <n v="0.30449999999999999"/>
    <n v="0.30359999999999998"/>
    <n v="0.3049"/>
    <n v="0.3044"/>
    <n v="0.30399999999999999"/>
    <n v="0.3029"/>
    <n v="0.30270000000000002"/>
    <n v="0.30249999999999999"/>
    <n v="0.3024"/>
    <n v="0.30249999999999999"/>
    <n v="0.30409999999999998"/>
    <n v="0.30559999999999998"/>
    <n v="0.30549999999999999"/>
    <n v="0.30530000000000002"/>
    <n v="0.30180000000000001"/>
    <n v="0.30299999999999999"/>
    <n v="0.31059999999999999"/>
    <n v="0.31069999999999998"/>
    <n v="0.31080000000000002"/>
    <n v="0.31040000000000001"/>
    <n v="0.312"/>
    <n v="0.31169999999999998"/>
    <n v="0.31159999999999999"/>
    <n v="0.31169999999999998"/>
    <n v="0.313"/>
    <n v="0.31280000000000002"/>
    <n v="0.31269999999999998"/>
    <n v="0.31030000000000002"/>
    <n v="0.30690000000000001"/>
    <n v="0.307"/>
    <n v="0.30690000000000001"/>
    <n v="0.3075"/>
    <n v="0.30659999999999998"/>
    <n v="0.31109999999999999"/>
    <n v="0.31609999999999999"/>
    <n v="0.31640000000000001"/>
    <n v="0.31669999999999998"/>
    <n v="0.31190000000000001"/>
    <n v="0.31680000000000003"/>
    <n v="0.31950000000000001"/>
    <n v="0.32040000000000002"/>
    <n v="0.32119999999999999"/>
    <n v="0.31830000000000003"/>
    <n v="0.31790000000000002"/>
    <n v="0.31230000000000002"/>
    <n v="0.31169999999999998"/>
    <n v="0.30709999999999998"/>
    <n v="0.30549999999999999"/>
    <n v="0.30480000000000002"/>
    <n v="0.30609999999999998"/>
    <n v="0.30570000000000003"/>
    <n v="0.30580000000000002"/>
    <n v="0.30780000000000002"/>
    <n v="0.31769999999999998"/>
    <n v="0.32150000000000001"/>
    <n v="0.32090000000000002"/>
    <n v="0.32729999999999998"/>
    <n v="0.33689999999999998"/>
    <n v="0.33710000000000001"/>
    <n v="0.33760000000000001"/>
    <n v="0.33760000000000001"/>
    <n v="0.3372"/>
    <n v="0.32900000000000001"/>
    <n v="0.32900000000000001"/>
    <n v="0.32840000000000003"/>
    <n v="0.32750000000000001"/>
    <n v="0.3231"/>
    <n v="0.32129999999999997"/>
    <n v="0.3196"/>
    <n v="0.31819999999999998"/>
    <n v="0.31709999999999999"/>
    <n v="0.31609999999999999"/>
    <n v="0.31509999999999999"/>
    <n v="0.3196"/>
    <n v="0.31909999999999999"/>
    <n v="0.31609999999999999"/>
    <n v="0.31530000000000002"/>
    <n v="0.31019999999999998"/>
    <n v="0.30919999999999997"/>
    <n v="0.30859999999999999"/>
    <n v="0.30759999999999998"/>
    <n v="0.30740000000000001"/>
    <n v="0.30969999999999998"/>
    <n v="0.3125"/>
    <n v="0.32019999999999998"/>
    <n v="0.32290000000000002"/>
    <n v="0.32819999999999999"/>
    <n v="0.32919999999999999"/>
    <n v="0.32979999999999998"/>
    <n v="0.3327"/>
    <n v="0.33329999999999999"/>
    <n v="0.33379999999999999"/>
    <n v="0.33379999999999999"/>
    <n v="0.33310000000000001"/>
    <n v="0.33229999999999998"/>
    <n v="0.33100000000000002"/>
    <n v="0.33050000000000002"/>
    <n v="0.33"/>
    <n v="0.32979999999999998"/>
    <n v="0.33179999999999998"/>
    <n v="0.33110000000000001"/>
    <n v="0.32890000000000003"/>
    <n v="0.32779999999999998"/>
    <n v="0.32650000000000001"/>
    <n v="0.32790000000000002"/>
    <n v="0.32719999999999999"/>
    <n v="0.32719999999999999"/>
    <n v="0.32769999999999999"/>
    <n v="0.32850000000000001"/>
    <n v="0.33119999999999999"/>
    <n v="0.3286"/>
    <n v="0.32840000000000003"/>
    <n v="0.33"/>
    <n v="0.33139999999999997"/>
    <n v="0.33119999999999999"/>
    <n v="0.32600000000000001"/>
    <n v="0.3256"/>
    <n v="0.3256"/>
    <n v="0.32590000000000002"/>
    <n v="0.3286"/>
    <n v="0.32779999999999998"/>
    <n v="0.32890000000000003"/>
    <n v="0.32950000000000002"/>
    <n v="0.32979999999999998"/>
    <n v="0.32969999999999999"/>
    <n v="0.32990000000000003"/>
    <n v="0.3301"/>
    <n v="0.33040000000000003"/>
    <n v="0.3291"/>
    <n v="0.32829999999999998"/>
    <n v="0.32700000000000001"/>
    <n v="0.32769999999999999"/>
    <n v="0.32419999999999999"/>
    <n v="0.32300000000000001"/>
    <n v="0.3221"/>
    <n v="0.32090000000000002"/>
    <n v="0.31990000000000002"/>
    <n v="0.318"/>
    <n v="0.3165"/>
    <n v="0.31440000000000001"/>
    <n v="0.31790000000000002"/>
    <n v="0.32540000000000002"/>
    <n v="0.32850000000000001"/>
    <n v="0.3271"/>
    <n v="0.3286"/>
    <n v="0.3276"/>
    <n v="0.3266"/>
    <n v="0.32579999999999998"/>
    <n v="0.32529999999999998"/>
    <n v="0.3246"/>
    <n v="0.32400000000000001"/>
    <n v="0.3231"/>
    <n v="0.32200000000000001"/>
    <n v="0.32090000000000002"/>
    <n v="0.31969999999999998"/>
    <n v="0.31900000000000001"/>
    <n v="0.31640000000000001"/>
    <n v="0.31340000000000001"/>
    <n v="0.31280000000000002"/>
    <n v="0.3105"/>
    <n v="0.31"/>
    <n v="0.31709999999999999"/>
    <n v="0.31609999999999999"/>
    <n v="0.31280000000000002"/>
    <n v="0.31180000000000002"/>
    <n v="0.31090000000000001"/>
    <n v="0.31030000000000002"/>
    <n v="0.30940000000000001"/>
    <n v="0.30909999999999999"/>
    <n v="0.30890000000000001"/>
    <n v="0.31190000000000001"/>
    <n v="0.3135"/>
    <m/>
    <n v="0.3174743772241993"/>
    <n v="97.5"/>
    <n v="92.417061611374407"/>
    <n v="-3.6999999999999811E-3"/>
    <n v="9.1817053347125796E-2"/>
    <n v="3.5740516392822011E-2"/>
    <n v="-8.0304384038767343E-2"/>
    <x v="6"/>
    <x v="102"/>
  </r>
  <r>
    <x v="0"/>
    <n v="-8.9"/>
    <n v="-7.8"/>
    <s v="P225/60R16"/>
    <x v="1"/>
    <s v="ZU009500"/>
    <n v="1171"/>
    <n v="35"/>
    <s v="APXOB2UU3324"/>
    <d v="2025-02-07T00:00:00"/>
    <n v="0.32540000000000002"/>
    <n v="0.3261"/>
    <n v="100"/>
    <n v="100"/>
    <n v="100"/>
    <n v="100"/>
    <n v="75.5"/>
    <s v=""/>
    <n v="826"/>
    <n v="100"/>
    <m/>
    <m/>
    <m/>
    <m/>
    <m/>
    <m/>
    <n v="0.2306"/>
    <n v="0.28589999999999999"/>
    <n v="0.31109999999999999"/>
    <n v="0.316"/>
    <n v="0.33850000000000002"/>
    <n v="0.33939999999999998"/>
    <n v="0.34360000000000002"/>
    <n v="0.34320000000000001"/>
    <n v="0.34110000000000001"/>
    <n v="0.33700000000000002"/>
    <n v="0.33929999999999999"/>
    <n v="0.33789999999999998"/>
    <n v="0.3377"/>
    <n v="0.3352"/>
    <n v="0.33750000000000002"/>
    <n v="0.33950000000000002"/>
    <n v="0.34320000000000001"/>
    <n v="0.34279999999999999"/>
    <n v="0.34389999999999998"/>
    <n v="0.34470000000000001"/>
    <n v="0.34420000000000001"/>
    <n v="0.34360000000000002"/>
    <n v="0.34570000000000001"/>
    <n v="0.34489999999999998"/>
    <n v="0.3458"/>
    <n v="0.3448"/>
    <n v="0.3402"/>
    <n v="0.33910000000000001"/>
    <n v="0.33539999999999998"/>
    <n v="0.33589999999999998"/>
    <n v="0.33610000000000001"/>
    <n v="0.3357"/>
    <n v="0.33539999999999998"/>
    <n v="0.33500000000000002"/>
    <n v="0.33479999999999999"/>
    <n v="0.3327"/>
    <n v="0.33200000000000002"/>
    <n v="0.3377"/>
    <n v="0.3422"/>
    <n v="0.34150000000000003"/>
    <n v="0.34089999999999998"/>
    <n v="0.3407"/>
    <n v="0.34060000000000001"/>
    <n v="0.34129999999999999"/>
    <n v="0.34360000000000002"/>
    <n v="0.34370000000000001"/>
    <n v="0.34370000000000001"/>
    <n v="0.34370000000000001"/>
    <n v="0.34370000000000001"/>
    <n v="0.34370000000000001"/>
    <n v="0.34649999999999997"/>
    <n v="0.34620000000000001"/>
    <n v="0.34589999999999999"/>
    <n v="0.34610000000000002"/>
    <n v="0.34599999999999997"/>
    <n v="0.34599999999999997"/>
    <n v="0.34620000000000001"/>
    <n v="0.3478"/>
    <n v="0.34710000000000002"/>
    <n v="0.34649999999999997"/>
    <n v="0.34589999999999999"/>
    <n v="0.34539999999999998"/>
    <n v="0.34499999999999997"/>
    <n v="0.34460000000000002"/>
    <n v="0.34350000000000003"/>
    <n v="0.34329999999999999"/>
    <n v="0.34399999999999997"/>
    <n v="0.34379999999999999"/>
    <n v="0.34289999999999998"/>
    <n v="0.34210000000000002"/>
    <n v="0.34179999999999999"/>
    <n v="0.34139999999999998"/>
    <n v="0.34150000000000003"/>
    <n v="0.3412"/>
    <n v="0.34079999999999999"/>
    <n v="0.34050000000000002"/>
    <n v="0.3397"/>
    <n v="0.33910000000000001"/>
    <n v="0.3387"/>
    <n v="0.3382"/>
    <n v="0.3377"/>
    <n v="0.3367"/>
    <n v="0.33560000000000001"/>
    <n v="0.33450000000000002"/>
    <n v="0.33350000000000002"/>
    <n v="0.33250000000000002"/>
    <n v="0.33150000000000002"/>
    <n v="0.32540000000000002"/>
    <n v="0.3206"/>
    <n v="0.32"/>
    <n v="0.31940000000000002"/>
    <n v="0.31879999999999997"/>
    <n v="0.31819999999999998"/>
    <n v="0.31769999999999998"/>
    <n v="0.317"/>
    <n v="0.3165"/>
    <n v="0.31609999999999999"/>
    <n v="0.3155"/>
    <n v="0.31490000000000001"/>
    <n v="0.3145"/>
    <n v="0.31759999999999999"/>
    <n v="0.316"/>
    <n v="0.3155"/>
    <n v="0.3155"/>
    <n v="0.31519999999999998"/>
    <n v="0.31169999999999998"/>
    <n v="0.31140000000000001"/>
    <n v="0.31140000000000001"/>
    <n v="0.31219999999999998"/>
    <n v="0.31180000000000002"/>
    <n v="0.3105"/>
    <n v="0.31"/>
    <n v="0.3105"/>
    <n v="0.31040000000000001"/>
    <n v="0.31269999999999998"/>
    <n v="0.31459999999999999"/>
    <n v="0.31859999999999999"/>
    <n v="0.31890000000000002"/>
    <n v="0.31919999999999998"/>
    <n v="0.3196"/>
    <n v="0.3201"/>
    <n v="0.32029999999999997"/>
    <n v="0.32340000000000002"/>
    <n v="0.32400000000000001"/>
    <n v="0.32390000000000002"/>
    <n v="0.32390000000000002"/>
    <n v="0.3241"/>
    <n v="0.32279999999999998"/>
    <n v="0.32350000000000001"/>
    <n v="0.32469999999999999"/>
    <n v="0.3271"/>
    <n v="0.32779999999999998"/>
    <n v="0.32729999999999998"/>
    <n v="0.33"/>
    <n v="0.33"/>
    <n v="0.32979999999999998"/>
    <n v="0.32950000000000002"/>
    <n v="0.32929999999999998"/>
    <n v="0.3291"/>
    <n v="0.32919999999999999"/>
    <n v="0.3276"/>
    <n v="0.32750000000000001"/>
    <n v="0.33029999999999998"/>
    <n v="0.32219999999999999"/>
    <n v="0.3251"/>
    <n v="0.3256"/>
    <n v="0.32419999999999999"/>
    <n v="0.32400000000000001"/>
    <n v="0.32300000000000001"/>
    <n v="0.32490000000000002"/>
    <n v="0.32579999999999998"/>
    <n v="0.3256"/>
    <n v="0.32279999999999998"/>
    <n v="0.32479999999999998"/>
    <n v="0.32429999999999998"/>
    <n v="0.32829999999999998"/>
    <n v="0.3271"/>
    <n v="0.32519999999999999"/>
    <n v="0.32279999999999998"/>
    <n v="0.32229999999999998"/>
    <n v="0.32179999999999997"/>
    <n v="0.32050000000000001"/>
    <n v="0.32"/>
    <n v="0.31900000000000001"/>
    <n v="0.3201"/>
    <n v="0.3196"/>
    <n v="0.31909999999999999"/>
    <n v="0.31869999999999998"/>
    <n v="0.32150000000000001"/>
    <n v="0.32150000000000001"/>
    <n v="0.3216"/>
    <n v="0.3241"/>
    <n v="0.32229999999999998"/>
    <n v="0.32169999999999999"/>
    <n v="0.32140000000000002"/>
    <n v="0.32050000000000001"/>
    <n v="0.3165"/>
    <n v="0.31740000000000002"/>
    <n v="0.31690000000000002"/>
    <n v="0.316"/>
    <n v="0.314"/>
    <n v="0.31859999999999999"/>
    <n v="0.31850000000000001"/>
    <n v="0.3145"/>
    <n v="0.31409999999999999"/>
    <n v="0.31359999999999999"/>
    <n v="0.31369999999999998"/>
    <n v="0.31330000000000002"/>
    <n v="0.31319999999999998"/>
    <n v="0.31580000000000003"/>
    <n v="0.31540000000000001"/>
    <n v="0.31530000000000002"/>
    <n v="0.31569999999999998"/>
    <n v="0.31519999999999998"/>
    <n v="0.31540000000000001"/>
    <n v="0.31559999999999999"/>
    <n v="0.31590000000000001"/>
    <n v="0.31459999999999999"/>
    <n v="0.31490000000000001"/>
    <n v="0.31540000000000001"/>
    <n v="0.31969999999999998"/>
    <n v="0.31979999999999997"/>
    <n v="0.32029999999999997"/>
    <n v="0.31709999999999999"/>
    <n v="0.31759999999999999"/>
    <n v="0.31830000000000003"/>
    <n v="0.318"/>
    <n v="0.31780000000000003"/>
    <n v="0.3175"/>
    <n v="0.31790000000000002"/>
    <n v="0.318"/>
    <n v="0.32179999999999997"/>
    <n v="0.31969999999999998"/>
    <n v="0.31990000000000002"/>
    <n v="0.31879999999999997"/>
    <n v="0.3175"/>
    <n v="0.317"/>
    <n v="0.31909999999999999"/>
    <n v="0.31769999999999998"/>
    <n v="0.31519999999999998"/>
    <n v="0.31309999999999999"/>
    <n v="0.31319999999999998"/>
    <n v="0.31609999999999999"/>
    <n v="0.31540000000000001"/>
    <n v="0.31469999999999998"/>
    <n v="0.3145"/>
    <n v="0.31430000000000002"/>
    <n v="0.31430000000000002"/>
    <n v="0.31380000000000002"/>
    <n v="0.31330000000000002"/>
    <n v="0.31280000000000002"/>
    <n v="0.31259999999999999"/>
    <n v="0.31219999999999998"/>
    <n v="0.31190000000000001"/>
    <n v="0.31180000000000002"/>
    <n v="0.31180000000000002"/>
    <n v="0.315"/>
    <n v="0.32119999999999999"/>
    <n v="0.32079999999999997"/>
    <n v="0.32040000000000002"/>
    <n v="0.32"/>
    <n v="0.31940000000000002"/>
    <n v="0.31879999999999997"/>
    <n v="0.31719999999999998"/>
    <n v="0.31619999999999998"/>
    <n v="0.31590000000000001"/>
    <n v="0.32050000000000001"/>
    <n v="0.31950000000000001"/>
    <n v="0.31869999999999998"/>
    <n v="0.32029999999999997"/>
    <n v="0.31979999999999997"/>
    <n v="0.32140000000000002"/>
    <n v="0.3206"/>
    <n v="0.31950000000000001"/>
    <n v="0.31850000000000001"/>
    <n v="0.31690000000000002"/>
    <n v="0.31630000000000003"/>
    <n v="0.31590000000000001"/>
    <n v="0.31559999999999999"/>
    <n v="0.31659999999999999"/>
    <n v="0.31419999999999998"/>
    <n v="0.31340000000000001"/>
    <n v="0.31330000000000002"/>
    <n v="0.31230000000000002"/>
    <n v="0.31130000000000002"/>
    <n v="0.31040000000000001"/>
    <n v="0.30940000000000001"/>
    <n v="0.30869999999999997"/>
    <n v="0.30859999999999999"/>
    <n v="0.30830000000000002"/>
    <n v="0.30790000000000001"/>
    <n v="0.30769999999999997"/>
    <n v="0.30740000000000001"/>
    <n v="0.30680000000000002"/>
    <n v="0.30690000000000001"/>
    <n v="0.30149999999999999"/>
    <n v="0.30059999999999998"/>
    <n v="0.30009999999999998"/>
    <n v="0.30030000000000001"/>
    <n v="0.29830000000000001"/>
    <n v="0.30070000000000002"/>
    <n v="0.30020000000000002"/>
    <n v="0.29970000000000002"/>
    <n v="0.29909999999999998"/>
    <n v="0.3009"/>
    <n v="0.30080000000000001"/>
    <n v="0.30009999999999998"/>
    <n v="0.3049"/>
    <n v="0.30980000000000002"/>
    <n v="0.3095"/>
    <n v="0.30940000000000001"/>
    <n v="0.312"/>
    <n v="0.31090000000000001"/>
    <n v="0.3105"/>
    <n v="0.30990000000000001"/>
    <n v="0.32050000000000001"/>
    <n v="0.31990000000000002"/>
    <n v="0.31929999999999997"/>
    <n v="0.31890000000000002"/>
    <n v="0.31409999999999999"/>
    <m/>
    <n v="0.32275693950177947"/>
    <n v="100"/>
    <n v="94.786729857819907"/>
    <n v="-6.9999999999997842E-4"/>
    <n v="-6.6172897886803569E-2"/>
    <n v="-0.12112229445423951"/>
    <n v="7.655842680829418E-2"/>
    <x v="6"/>
    <x v="103"/>
  </r>
  <r>
    <x v="0"/>
    <n v="-8.9"/>
    <n v="-7.8"/>
    <s v="P225/60R16"/>
    <x v="2"/>
    <s v="ZU010403"/>
    <n v="1171"/>
    <n v="35"/>
    <s v="APXOB2UU3324"/>
    <d v="2025-02-07T00:00:00"/>
    <n v="0.29459999999999997"/>
    <n v="0.29780000000000001"/>
    <n v="91"/>
    <n v="90"/>
    <n v="92"/>
    <n v="91"/>
    <n v="75.5"/>
    <s v=""/>
    <n v="673"/>
    <n v="91"/>
    <m/>
    <m/>
    <m/>
    <m/>
    <m/>
    <m/>
    <n v="0.23250000000000001"/>
    <n v="0.29770000000000002"/>
    <n v="0.30580000000000002"/>
    <n v="0.315"/>
    <n v="0.31680000000000003"/>
    <n v="0.31790000000000002"/>
    <n v="0.31319999999999998"/>
    <n v="0.31630000000000003"/>
    <n v="0.31619999999999998"/>
    <n v="0.31740000000000002"/>
    <n v="0.32069999999999999"/>
    <n v="0.32279999999999998"/>
    <n v="0.3246"/>
    <n v="0.32500000000000001"/>
    <n v="0.32340000000000002"/>
    <n v="0.32290000000000002"/>
    <n v="0.32050000000000001"/>
    <n v="0.31950000000000001"/>
    <n v="0.3196"/>
    <n v="0.31879999999999997"/>
    <n v="0.318"/>
    <n v="0.31859999999999999"/>
    <n v="0.3196"/>
    <n v="0.31859999999999999"/>
    <n v="0.318"/>
    <n v="0.31740000000000002"/>
    <n v="0.32090000000000002"/>
    <n v="0.32050000000000001"/>
    <n v="0.32079999999999997"/>
    <n v="0.32319999999999999"/>
    <n v="0.32279999999999998"/>
    <n v="0.32019999999999998"/>
    <n v="0.31719999999999998"/>
    <n v="0.31609999999999999"/>
    <n v="0.31530000000000002"/>
    <n v="0.31459999999999999"/>
    <n v="0.31509999999999999"/>
    <n v="0.31459999999999999"/>
    <n v="0.31380000000000002"/>
    <n v="0.30930000000000002"/>
    <n v="0.30780000000000002"/>
    <n v="0.30859999999999999"/>
    <n v="0.30769999999999997"/>
    <n v="0.30499999999999999"/>
    <n v="0.30430000000000001"/>
    <n v="0.30380000000000001"/>
    <n v="0.3034"/>
    <n v="0.30530000000000002"/>
    <n v="0.3049"/>
    <n v="0.30349999999999999"/>
    <n v="0.30320000000000003"/>
    <n v="0.3029"/>
    <n v="0.30309999999999998"/>
    <n v="0.30059999999999998"/>
    <n v="0.3"/>
    <n v="0.29820000000000002"/>
    <n v="0.29749999999999999"/>
    <n v="0.2969"/>
    <n v="0.29620000000000002"/>
    <n v="0.29570000000000002"/>
    <n v="0.29520000000000002"/>
    <n v="0.29330000000000001"/>
    <n v="0.2944"/>
    <n v="0.29360000000000003"/>
    <n v="0.29310000000000003"/>
    <n v="0.29370000000000002"/>
    <n v="0.29339999999999999"/>
    <n v="0.29310000000000003"/>
    <n v="0.2928"/>
    <n v="0.29260000000000003"/>
    <n v="0.2923"/>
    <n v="0.29299999999999998"/>
    <n v="0.2928"/>
    <n v="0.29239999999999999"/>
    <n v="0.29220000000000002"/>
    <n v="0.29199999999999998"/>
    <n v="0.29170000000000001"/>
    <n v="0.29139999999999999"/>
    <n v="0.29120000000000001"/>
    <n v="0.29099999999999998"/>
    <n v="0.29449999999999998"/>
    <n v="0.29420000000000002"/>
    <n v="0.29370000000000002"/>
    <n v="0.29349999999999998"/>
    <n v="0.29339999999999999"/>
    <n v="0.29449999999999998"/>
    <n v="0.29420000000000002"/>
    <n v="0.29389999999999999"/>
    <n v="0.29349999999999998"/>
    <n v="0.2903"/>
    <n v="0.2898"/>
    <n v="0.28949999999999998"/>
    <n v="0.2893"/>
    <n v="0.28920000000000001"/>
    <n v="0.28910000000000002"/>
    <n v="0.28899999999999998"/>
    <n v="0.28899999999999998"/>
    <n v="0.28899999999999998"/>
    <n v="0.28910000000000002"/>
    <n v="0.2893"/>
    <n v="0.29120000000000001"/>
    <n v="0.2918"/>
    <n v="0.29160000000000003"/>
    <n v="0.29139999999999999"/>
    <n v="0.29110000000000003"/>
    <n v="0.28839999999999999"/>
    <n v="0.28810000000000002"/>
    <n v="0.28789999999999999"/>
    <n v="0.28749999999999998"/>
    <n v="0.28720000000000001"/>
    <n v="0.2868"/>
    <n v="0.2868"/>
    <n v="0.28699999999999998"/>
    <n v="0.28760000000000002"/>
    <n v="0.28760000000000002"/>
    <n v="0.2878"/>
    <n v="0.28739999999999999"/>
    <n v="0.28820000000000001"/>
    <n v="0.28870000000000001"/>
    <n v="0.28899999999999998"/>
    <n v="0.28939999999999999"/>
    <n v="0.28989999999999999"/>
    <n v="0.2903"/>
    <n v="0.29120000000000001"/>
    <n v="0.29160000000000003"/>
    <n v="0.29370000000000002"/>
    <n v="0.29389999999999999"/>
    <n v="0.29270000000000002"/>
    <n v="0.29470000000000002"/>
    <n v="0.29430000000000001"/>
    <n v="0.29339999999999999"/>
    <n v="0.2928"/>
    <n v="0.29199999999999998"/>
    <n v="0.2908"/>
    <n v="0.2898"/>
    <n v="0.28899999999999998"/>
    <n v="0.28789999999999999"/>
    <n v="0.2908"/>
    <n v="0.2908"/>
    <n v="0.29089999999999999"/>
    <n v="0.2908"/>
    <n v="0.29239999999999999"/>
    <n v="0.29549999999999998"/>
    <n v="0.29430000000000001"/>
    <n v="0.29430000000000001"/>
    <n v="0.29930000000000001"/>
    <n v="0.29920000000000002"/>
    <n v="0.29920000000000002"/>
    <n v="0.29920000000000002"/>
    <n v="0.29930000000000001"/>
    <n v="0.30230000000000001"/>
    <n v="0.3024"/>
    <n v="0.3019"/>
    <n v="0.3"/>
    <n v="0.2974"/>
    <n v="0.29609999999999997"/>
    <n v="0.29509999999999997"/>
    <n v="0.29389999999999999"/>
    <n v="0.29189999999999999"/>
    <n v="0.29039999999999999"/>
    <n v="0.28839999999999999"/>
    <n v="0.28220000000000001"/>
    <n v="0.27850000000000003"/>
    <n v="0.2752"/>
    <n v="0.27479999999999999"/>
    <n v="0.27429999999999999"/>
    <n v="0.2737"/>
    <n v="0.27350000000000002"/>
    <n v="0.27339999999999998"/>
    <n v="0.27350000000000002"/>
    <n v="0.27479999999999999"/>
    <n v="0.2752"/>
    <n v="0.27829999999999999"/>
    <n v="0.27900000000000003"/>
    <n v="0.27629999999999999"/>
    <n v="0.2797"/>
    <n v="0.28310000000000002"/>
    <n v="0.2833"/>
    <n v="0.28560000000000002"/>
    <n v="0.28520000000000001"/>
    <n v="0.2913"/>
    <n v="0.29360000000000003"/>
    <n v="0.29430000000000001"/>
    <n v="0.29430000000000001"/>
    <n v="0.29370000000000002"/>
    <n v="0.29630000000000001"/>
    <n v="0.29649999999999999"/>
    <n v="0.2974"/>
    <n v="0.29809999999999998"/>
    <n v="0.29959999999999998"/>
    <n v="0.29920000000000002"/>
    <n v="0.2989"/>
    <n v="0.29870000000000002"/>
    <n v="0.2984"/>
    <n v="0.29530000000000001"/>
    <n v="0.29389999999999999"/>
    <n v="0.29499999999999998"/>
    <n v="0.29430000000000001"/>
    <n v="0.2913"/>
    <n v="0.29409999999999997"/>
    <n v="0.28999999999999998"/>
    <n v="0.28670000000000001"/>
    <n v="0.28649999999999998"/>
    <n v="0.28689999999999999"/>
    <n v="0.28620000000000001"/>
    <n v="0.28570000000000001"/>
    <n v="0.28499999999999998"/>
    <n v="0.28299999999999997"/>
    <n v="0.28179999999999999"/>
    <n v="0.28039999999999998"/>
    <n v="0.27900000000000003"/>
    <n v="0.27800000000000002"/>
    <n v="0.2772"/>
    <n v="0.27629999999999999"/>
    <n v="0.27539999999999998"/>
    <n v="0.2747"/>
    <n v="0.27379999999999999"/>
    <n v="0.27289999999999998"/>
    <n v="0.2722"/>
    <n v="0.27179999999999999"/>
    <n v="0.27150000000000002"/>
    <n v="0.27129999999999999"/>
    <n v="0.27150000000000002"/>
    <n v="0.27329999999999999"/>
    <n v="0.27300000000000002"/>
    <n v="0.27279999999999999"/>
    <n v="0.27239999999999998"/>
    <n v="0.27789999999999998"/>
    <n v="0.27800000000000002"/>
    <n v="0.27839999999999998"/>
    <n v="0.28029999999999999"/>
    <n v="0.28100000000000003"/>
    <n v="0.28100000000000003"/>
    <n v="0.28089999999999998"/>
    <n v="0.28110000000000002"/>
    <n v="0.28070000000000001"/>
    <n v="0.28070000000000001"/>
    <n v="0.27979999999999999"/>
    <n v="0.2888"/>
    <n v="0.28760000000000002"/>
    <n v="0.28670000000000001"/>
    <n v="0.28689999999999999"/>
    <n v="0.28770000000000001"/>
    <n v="0.28699999999999998"/>
    <n v="0.2863"/>
    <n v="0.28560000000000002"/>
    <n v="0.28470000000000001"/>
    <n v="0.28399999999999997"/>
    <n v="0.28310000000000002"/>
    <n v="0.28210000000000002"/>
    <n v="0.28129999999999999"/>
    <n v="0.27950000000000003"/>
    <n v="0.27700000000000002"/>
    <n v="0.27679999999999999"/>
    <n v="0.27660000000000001"/>
    <n v="0.27379999999999999"/>
    <n v="0.27300000000000002"/>
    <n v="0.27229999999999999"/>
    <n v="0.27189999999999998"/>
    <n v="0.27150000000000002"/>
    <n v="0.27310000000000001"/>
    <n v="0.27250000000000002"/>
    <n v="0.27210000000000001"/>
    <n v="0.27160000000000001"/>
    <n v="0.2712"/>
    <n v="0.2747"/>
    <n v="0.27450000000000002"/>
    <n v="0.27960000000000002"/>
    <n v="0.28079999999999999"/>
    <n v="0.28089999999999998"/>
    <n v="0.28110000000000002"/>
    <n v="0.28129999999999999"/>
    <n v="0.28260000000000002"/>
    <n v="0.2848"/>
    <n v="0.2873"/>
    <n v="0.2868"/>
    <n v="0.28639999999999999"/>
    <n v="0.28589999999999999"/>
    <n v="0.28549999999999998"/>
    <n v="0.2873"/>
    <n v="0.28799999999999998"/>
    <n v="0.28770000000000001"/>
    <n v="0.28770000000000001"/>
    <n v="0.28260000000000002"/>
    <n v="0.28239999999999998"/>
    <n v="0.28199999999999997"/>
    <n v="0.28139999999999998"/>
    <n v="0.28079999999999999"/>
    <n v="0.27950000000000003"/>
    <n v="0.27950000000000003"/>
    <n v="0.28039999999999998"/>
    <n v="0.27929999999999999"/>
    <n v="0.27829999999999999"/>
    <n v="0.27739999999999998"/>
    <n v="0.27650000000000002"/>
    <n v="0.28199999999999997"/>
    <n v="0.28120000000000001"/>
    <n v="0.2802"/>
    <n v="0.27910000000000001"/>
    <n v="0.27810000000000001"/>
    <m/>
    <n v="0.28976049822064048"/>
    <n v="91"/>
    <n v="86.255924170616112"/>
    <n v="-3.2000000000000361E-3"/>
    <n v="-7.3820156642529916E-2"/>
    <n v="-0.10832599595452619"/>
    <n v="6.3762128308580857E-2"/>
    <x v="6"/>
    <x v="104"/>
  </r>
  <r>
    <x v="0"/>
    <n v="-8.9"/>
    <n v="-7.8"/>
    <s v="P225/60R16"/>
    <x v="5"/>
    <s v="ZU009532rev"/>
    <n v="1171"/>
    <n v="35"/>
    <s v="APXOB2UU3324"/>
    <d v="2025-02-07T00:00:00"/>
    <n v="0.34279999999999999"/>
    <n v="0.34310000000000002"/>
    <n v="106"/>
    <n v="105"/>
    <n v="106"/>
    <n v="105"/>
    <n v="75.5"/>
    <s v="rev"/>
    <n v="22"/>
    <n v="105.5"/>
    <m/>
    <m/>
    <m/>
    <m/>
    <m/>
    <m/>
    <n v="0.25740000000000002"/>
    <n v="0.28029999999999999"/>
    <n v="0.31559999999999999"/>
    <n v="0.3271"/>
    <n v="0.33129999999999998"/>
    <n v="0.33229999999999998"/>
    <n v="0.33110000000000001"/>
    <n v="0.33589999999999998"/>
    <n v="0.33800000000000002"/>
    <n v="0.33710000000000001"/>
    <n v="0.33629999999999999"/>
    <n v="0.33679999999999999"/>
    <n v="0.33450000000000002"/>
    <n v="0.33510000000000001"/>
    <n v="0.3357"/>
    <n v="0.33710000000000001"/>
    <n v="0.33529999999999999"/>
    <n v="0.3347"/>
    <n v="0.33450000000000002"/>
    <n v="0.3347"/>
    <n v="0.3342"/>
    <n v="0.3337"/>
    <n v="0.33210000000000001"/>
    <n v="0.33560000000000001"/>
    <n v="0.33529999999999999"/>
    <n v="0.33510000000000001"/>
    <n v="0.33550000000000002"/>
    <n v="0.33589999999999998"/>
    <n v="0.33400000000000002"/>
    <n v="0.33710000000000001"/>
    <n v="0.33750000000000002"/>
    <n v="0.33750000000000002"/>
    <n v="0.33789999999999998"/>
    <n v="0.34699999999999998"/>
    <n v="0.34660000000000002"/>
    <n v="0.34649999999999997"/>
    <n v="0.34489999999999998"/>
    <n v="0.34489999999999998"/>
    <n v="0.34489999999999998"/>
    <n v="0.34670000000000001"/>
    <n v="0.34589999999999999"/>
    <n v="0.34570000000000001"/>
    <n v="0.34599999999999997"/>
    <n v="0.34689999999999999"/>
    <n v="0.35120000000000001"/>
    <n v="0.35110000000000002"/>
    <n v="0.3508"/>
    <n v="0.35099999999999998"/>
    <n v="0.35120000000000001"/>
    <n v="0.35070000000000001"/>
    <n v="0.3503"/>
    <n v="0.3493"/>
    <n v="0.34889999999999999"/>
    <n v="0.34820000000000001"/>
    <n v="0.34770000000000001"/>
    <n v="0.3473"/>
    <n v="0.3478"/>
    <n v="0.34749999999999998"/>
    <n v="0.34820000000000001"/>
    <n v="0.34810000000000002"/>
    <n v="0.35"/>
    <n v="0.35"/>
    <n v="0.34870000000000001"/>
    <n v="0.34870000000000001"/>
    <n v="0.3483"/>
    <n v="0.3478"/>
    <n v="0.34939999999999999"/>
    <n v="0.3483"/>
    <n v="0.3473"/>
    <n v="0.34639999999999999"/>
    <n v="0.34560000000000002"/>
    <n v="0.34429999999999999"/>
    <n v="0.34329999999999999"/>
    <n v="0.34250000000000003"/>
    <n v="0.34350000000000003"/>
    <n v="0.34289999999999998"/>
    <n v="0.34060000000000001"/>
    <n v="0.34039999999999998"/>
    <n v="0.33979999999999999"/>
    <n v="0.33910000000000001"/>
    <n v="0.3387"/>
    <n v="0.34"/>
    <n v="0.33789999999999998"/>
    <n v="0.33789999999999998"/>
    <n v="0.33810000000000001"/>
    <n v="0.33860000000000001"/>
    <n v="0.33760000000000001"/>
    <n v="0.33800000000000002"/>
    <n v="0.33829999999999999"/>
    <n v="0.33860000000000001"/>
    <n v="0.3382"/>
    <n v="0.34010000000000001"/>
    <n v="0.3407"/>
    <n v="0.34089999999999998"/>
    <n v="0.34110000000000001"/>
    <n v="0.34100000000000003"/>
    <n v="0.34079999999999999"/>
    <n v="0.3407"/>
    <n v="0.34060000000000001"/>
    <n v="0.34060000000000001"/>
    <n v="0.34050000000000002"/>
    <n v="0.34050000000000002"/>
    <n v="0.33989999999999998"/>
    <n v="0.34079999999999999"/>
    <n v="0.34029999999999999"/>
    <n v="0.33839999999999998"/>
    <n v="0.33829999999999999"/>
    <n v="0.33760000000000001"/>
    <n v="0.34110000000000001"/>
    <n v="0.34250000000000003"/>
    <n v="0.33989999999999998"/>
    <n v="0.33939999999999998"/>
    <n v="0.33910000000000001"/>
    <n v="0.3367"/>
    <n v="0.33810000000000001"/>
    <n v="0.33800000000000002"/>
    <n v="0.3377"/>
    <n v="0.33950000000000002"/>
    <n v="0.3382"/>
    <n v="0.33910000000000001"/>
    <n v="0.34110000000000001"/>
    <n v="0.34179999999999999"/>
    <n v="0.34250000000000003"/>
    <n v="0.34179999999999999"/>
    <n v="0.34320000000000001"/>
    <n v="0.34310000000000002"/>
    <n v="0.34510000000000002"/>
    <n v="0.34520000000000001"/>
    <n v="0.34549999999999997"/>
    <n v="0.34739999999999999"/>
    <n v="0.34710000000000002"/>
    <n v="0.34710000000000002"/>
    <n v="0.3463"/>
    <n v="0.34660000000000002"/>
    <n v="0.34770000000000001"/>
    <n v="0.34720000000000001"/>
    <n v="0.34699999999999998"/>
    <n v="0.34620000000000001"/>
    <n v="0.3463"/>
    <n v="0.34570000000000001"/>
    <n v="0.34339999999999998"/>
    <n v="0.33760000000000001"/>
    <n v="0.33429999999999999"/>
    <n v="0.33329999999999999"/>
    <n v="0.33500000000000002"/>
    <n v="0.33450000000000002"/>
    <n v="0.33239999999999997"/>
    <n v="0.33310000000000001"/>
    <n v="0.3342"/>
    <n v="0.33389999999999997"/>
    <n v="0.3342"/>
    <n v="0.33389999999999997"/>
    <n v="0.33389999999999997"/>
    <n v="0.33479999999999999"/>
    <n v="0.33550000000000002"/>
    <n v="0.33650000000000002"/>
    <n v="0.33710000000000001"/>
    <n v="0.33750000000000002"/>
    <n v="0.33800000000000002"/>
    <n v="0.3422"/>
    <n v="0.34229999999999999"/>
    <n v="0.34339999999999998"/>
    <n v="0.34379999999999999"/>
    <n v="0.34279999999999999"/>
    <n v="0.3427"/>
    <n v="0.34250000000000003"/>
    <n v="0.34239999999999998"/>
    <n v="0.34129999999999999"/>
    <n v="0.34339999999999998"/>
    <n v="0.3427"/>
    <n v="0.34210000000000002"/>
    <n v="0.34150000000000003"/>
    <n v="0.34100000000000003"/>
    <n v="0.34389999999999998"/>
    <n v="0.34360000000000002"/>
    <n v="0.3503"/>
    <n v="0.35010000000000002"/>
    <n v="0.34989999999999999"/>
    <n v="0.3498"/>
    <n v="0.34899999999999998"/>
    <n v="0.34960000000000002"/>
    <n v="0.34920000000000001"/>
    <n v="0.34839999999999999"/>
    <n v="0.34799999999999998"/>
    <n v="0.34810000000000002"/>
    <n v="0.34960000000000002"/>
    <n v="0.34899999999999998"/>
    <n v="0.34760000000000002"/>
    <n v="0.34649999999999997"/>
    <n v="0.3427"/>
    <n v="0.34229999999999999"/>
    <n v="0.34150000000000003"/>
    <n v="0.34100000000000003"/>
    <n v="0.34029999999999999"/>
    <n v="0.33950000000000002"/>
    <n v="0.33850000000000002"/>
    <n v="0.33639999999999998"/>
    <n v="0.34"/>
    <n v="0.3392"/>
    <n v="0.33839999999999998"/>
    <n v="0.33779999999999999"/>
    <n v="0.3407"/>
    <n v="0.34570000000000001"/>
    <n v="0.34520000000000001"/>
    <n v="0.3448"/>
    <n v="0.34449999999999997"/>
    <n v="0.34429999999999999"/>
    <n v="0.3468"/>
    <n v="0.3463"/>
    <n v="0.34510000000000002"/>
    <n v="0.34489999999999998"/>
    <n v="0.34410000000000002"/>
    <n v="0.34320000000000001"/>
    <n v="0.34260000000000002"/>
    <n v="0.34200000000000003"/>
    <n v="0.34179999999999999"/>
    <n v="0.34129999999999999"/>
    <n v="0.34060000000000001"/>
    <n v="0.33900000000000002"/>
    <n v="0.3382"/>
    <n v="0.33550000000000002"/>
    <n v="0.33539999999999998"/>
    <n v="0.33550000000000002"/>
    <n v="0.33700000000000002"/>
    <n v="0.3372"/>
    <n v="0.3377"/>
    <n v="0.34589999999999999"/>
    <n v="0.34599999999999997"/>
    <n v="0.34570000000000001"/>
    <n v="0.3453"/>
    <n v="0.3448"/>
    <n v="0.34110000000000001"/>
    <n v="0.34110000000000001"/>
    <n v="0.34139999999999998"/>
    <n v="0.3417"/>
    <n v="0.33779999999999999"/>
    <n v="0.33700000000000002"/>
    <n v="0.3362"/>
    <n v="0.33529999999999999"/>
    <n v="0.33479999999999999"/>
    <n v="0.33439999999999998"/>
    <n v="0.33400000000000002"/>
    <n v="0.34060000000000001"/>
    <n v="0.3453"/>
    <n v="0.3448"/>
    <n v="0.34439999999999998"/>
    <n v="0.34389999999999998"/>
    <n v="0.34350000000000003"/>
    <n v="0.34100000000000003"/>
    <n v="0.33950000000000002"/>
    <n v="0.34139999999999998"/>
    <n v="0.34050000000000002"/>
    <n v="0.34079999999999999"/>
    <n v="0.3402"/>
    <n v="0.33929999999999999"/>
    <n v="0.3342"/>
    <n v="0.33350000000000002"/>
    <n v="0.33289999999999997"/>
    <n v="0.3322"/>
    <n v="0.33160000000000001"/>
    <n v="0.33090000000000003"/>
    <n v="0.33029999999999998"/>
    <n v="0.32990000000000003"/>
    <n v="0.32940000000000003"/>
    <n v="0.32919999999999999"/>
    <n v="0.32629999999999998"/>
    <n v="0.32579999999999998"/>
    <n v="0.32550000000000001"/>
    <n v="0.32619999999999999"/>
    <n v="0.32650000000000001"/>
    <n v="0.32669999999999999"/>
    <n v="0.3266"/>
    <n v="0.32650000000000001"/>
    <n v="0.32590000000000002"/>
    <n v="0.33200000000000002"/>
    <n v="0.33829999999999999"/>
    <n v="0.33189999999999997"/>
    <n v="0.33229999999999998"/>
    <n v="0.3337"/>
    <n v="0.33090000000000003"/>
    <n v="0.33050000000000002"/>
    <n v="0.3301"/>
    <n v="0.32969999999999999"/>
    <n v="0.3296"/>
    <n v="0.32990000000000003"/>
    <n v="0.33029999999999998"/>
    <n v="0.32869999999999999"/>
    <n v="0.3246"/>
    <n v="0.33079999999999998"/>
    <n v="0.33029999999999998"/>
    <n v="0.3271"/>
    <n v="0.32600000000000001"/>
    <n v="0.32490000000000002"/>
    <n v="0.32379999999999998"/>
    <n v="0.32269999999999999"/>
    <n v="0.32179999999999997"/>
    <n v="0.32319999999999999"/>
    <n v="0.32229999999999998"/>
    <n v="0.32140000000000002"/>
    <n v="0.32029999999999997"/>
    <s v="WITNESS SRTT FWD-1"/>
    <n v="0.33985017793594308"/>
    <n v="105.5"/>
    <n v="100"/>
    <n v="-3.0000000000002247E-4"/>
    <n v="-6.8456479976355872E-2"/>
    <n v="-4.4563867645945332E-2"/>
    <n v="0"/>
    <x v="6"/>
    <x v="105"/>
  </r>
  <r>
    <x v="0"/>
    <n v="-8.9"/>
    <n v="-7.8"/>
    <s v="P225/60R16"/>
    <x v="1"/>
    <s v="ZU009500"/>
    <n v="1171"/>
    <n v="35"/>
    <s v="APXOB2UU3324"/>
    <d v="2025-02-07T00:00:00"/>
    <n v="0.32819999999999999"/>
    <n v="0.3271"/>
    <n v="100"/>
    <n v="100"/>
    <n v="100"/>
    <n v="100"/>
    <n v="75.5"/>
    <s v=""/>
    <n v="836"/>
    <n v="100"/>
    <m/>
    <m/>
    <m/>
    <m/>
    <m/>
    <m/>
    <n v="0.24199999999999999"/>
    <n v="0.27039999999999997"/>
    <n v="0.28749999999999998"/>
    <n v="0.30159999999999998"/>
    <n v="0.31580000000000003"/>
    <n v="0.31359999999999999"/>
    <n v="0.31219999999999998"/>
    <n v="0.31090000000000001"/>
    <n v="0.313"/>
    <n v="0.31330000000000002"/>
    <n v="0.31269999999999998"/>
    <n v="0.31109999999999999"/>
    <n v="0.31280000000000002"/>
    <n v="0.31209999999999999"/>
    <n v="0.31680000000000003"/>
    <n v="0.31790000000000002"/>
    <n v="0.32529999999999998"/>
    <n v="0.3261"/>
    <n v="0.32500000000000001"/>
    <n v="0.32719999999999999"/>
    <n v="0.33260000000000001"/>
    <n v="0.3327"/>
    <n v="0.33150000000000002"/>
    <n v="0.3306"/>
    <n v="0.3296"/>
    <n v="0.33050000000000002"/>
    <n v="0.32990000000000003"/>
    <n v="0.32940000000000003"/>
    <n v="0.3301"/>
    <n v="0.32979999999999998"/>
    <n v="0.32950000000000002"/>
    <n v="0.32919999999999999"/>
    <n v="0.3276"/>
    <n v="0.32940000000000003"/>
    <n v="0.32800000000000001"/>
    <n v="0.32729999999999998"/>
    <n v="0.32679999999999998"/>
    <n v="0.32640000000000002"/>
    <n v="0.3306"/>
    <n v="0.32950000000000002"/>
    <n v="0.32869999999999999"/>
    <n v="0.32729999999999998"/>
    <n v="0.32629999999999998"/>
    <n v="0.32740000000000002"/>
    <n v="0.32790000000000002"/>
    <n v="0.32900000000000001"/>
    <n v="0.32750000000000001"/>
    <n v="0.32719999999999999"/>
    <n v="0.32890000000000003"/>
    <n v="0.3286"/>
    <n v="0.32829999999999998"/>
    <n v="0.32800000000000001"/>
    <n v="0.32790000000000002"/>
    <n v="0.32779999999999998"/>
    <n v="0.3276"/>
    <n v="0.32579999999999998"/>
    <n v="0.3276"/>
    <n v="0.32729999999999998"/>
    <n v="0.33"/>
    <n v="0.33200000000000002"/>
    <n v="0.33040000000000003"/>
    <n v="0.3296"/>
    <n v="0.32919999999999999"/>
    <n v="0.32869999999999999"/>
    <n v="0.32779999999999998"/>
    <n v="0.32469999999999999"/>
    <n v="0.3241"/>
    <n v="0.3236"/>
    <n v="0.32329999999999998"/>
    <n v="0.32240000000000002"/>
    <n v="0.32190000000000002"/>
    <n v="0.32019999999999998"/>
    <n v="0.31979999999999997"/>
    <n v="0.3196"/>
    <n v="0.32469999999999999"/>
    <n v="0.32479999999999998"/>
    <n v="0.32469999999999999"/>
    <n v="0.32429999999999998"/>
    <n v="0.3246"/>
    <n v="0.3241"/>
    <n v="0.3236"/>
    <n v="0.3226"/>
    <n v="0.32279999999999998"/>
    <n v="0.32269999999999999"/>
    <n v="0.32269999999999999"/>
    <n v="0.32269999999999999"/>
    <n v="0.32269999999999999"/>
    <n v="0.3226"/>
    <n v="0.3226"/>
    <n v="0.32250000000000001"/>
    <n v="0.32229999999999998"/>
    <n v="0.32219999999999999"/>
    <n v="0.32219999999999999"/>
    <n v="0.32300000000000001"/>
    <n v="0.32290000000000002"/>
    <n v="0.32269999999999999"/>
    <n v="0.3226"/>
    <n v="0.32250000000000001"/>
    <n v="0.32240000000000002"/>
    <n v="0.32240000000000002"/>
    <n v="0.3226"/>
    <n v="0.32129999999999997"/>
    <n v="0.32229999999999998"/>
    <n v="0.32340000000000002"/>
    <n v="0.3236"/>
    <n v="0.32729999999999998"/>
    <n v="0.32750000000000001"/>
    <n v="0.32740000000000002"/>
    <n v="0.32740000000000002"/>
    <n v="0.32750000000000001"/>
    <n v="0.3276"/>
    <n v="0.32779999999999998"/>
    <n v="0.33179999999999998"/>
    <n v="0.32929999999999998"/>
    <n v="0.32929999999999998"/>
    <n v="0.3296"/>
    <n v="0.32969999999999999"/>
    <n v="0.32950000000000002"/>
    <n v="0.32979999999999998"/>
    <n v="0.32950000000000002"/>
    <n v="0.32769999999999999"/>
    <n v="0.32790000000000002"/>
    <n v="0.32990000000000003"/>
    <n v="0.3286"/>
    <n v="0.32729999999999998"/>
    <n v="0.32700000000000001"/>
    <n v="0.3246"/>
    <n v="0.32469999999999999"/>
    <n v="0.3226"/>
    <n v="0.32229999999999998"/>
    <n v="0.3231"/>
    <n v="0.32329999999999998"/>
    <n v="0.32379999999999998"/>
    <n v="0.32350000000000001"/>
    <n v="0.32369999999999999"/>
    <n v="0.32450000000000001"/>
    <n v="0.3221"/>
    <n v="0.31869999999999998"/>
    <n v="0.3251"/>
    <n v="0.33119999999999999"/>
    <n v="0.33179999999999998"/>
    <n v="0.33260000000000001"/>
    <n v="0.33310000000000001"/>
    <n v="0.33389999999999997"/>
    <n v="0.33929999999999999"/>
    <n v="0.33960000000000001"/>
    <n v="0.34029999999999999"/>
    <n v="0.34060000000000001"/>
    <n v="0.34079999999999999"/>
    <n v="0.33860000000000001"/>
    <n v="0.33810000000000001"/>
    <n v="0.33700000000000002"/>
    <n v="0.3367"/>
    <n v="0.33500000000000002"/>
    <n v="0.33689999999999998"/>
    <n v="0.3337"/>
    <n v="0.33279999999999998"/>
    <n v="0.3322"/>
    <n v="0.33169999999999999"/>
    <n v="0.33050000000000002"/>
    <n v="0.3281"/>
    <n v="0.3271"/>
    <n v="0.3261"/>
    <n v="0.32419999999999999"/>
    <n v="0.32340000000000002"/>
    <n v="0.32269999999999999"/>
    <n v="0.32290000000000002"/>
    <n v="0.32190000000000002"/>
    <n v="0.32119999999999999"/>
    <n v="0.32040000000000002"/>
    <n v="0.32079999999999997"/>
    <n v="0.32"/>
    <n v="0.31940000000000002"/>
    <n v="0.31879999999999997"/>
    <n v="0.31830000000000003"/>
    <n v="0.31919999999999998"/>
    <n v="0.32250000000000001"/>
    <n v="0.32240000000000002"/>
    <n v="0.3221"/>
    <n v="0.32369999999999999"/>
    <n v="0.32379999999999998"/>
    <n v="0.32400000000000001"/>
    <n v="0.32400000000000001"/>
    <n v="0.32450000000000001"/>
    <n v="0.3291"/>
    <n v="0.3306"/>
    <n v="0.33"/>
    <n v="0.33"/>
    <n v="0.32929999999999998"/>
    <n v="0.32940000000000003"/>
    <n v="0.32579999999999998"/>
    <n v="0.3246"/>
    <n v="0.32119999999999999"/>
    <n v="0.32050000000000001"/>
    <n v="0.31990000000000002"/>
    <n v="0.31940000000000002"/>
    <n v="0.31690000000000002"/>
    <n v="0.31719999999999998"/>
    <n v="0.31719999999999998"/>
    <n v="0.31730000000000003"/>
    <n v="0.31990000000000002"/>
    <n v="0.31979999999999997"/>
    <n v="0.31969999999999998"/>
    <n v="0.32040000000000002"/>
    <n v="0.3241"/>
    <n v="0.3246"/>
    <n v="0.32540000000000002"/>
    <n v="0.3251"/>
    <n v="0.3281"/>
    <n v="0.32829999999999998"/>
    <n v="0.32840000000000003"/>
    <n v="0.32869999999999999"/>
    <n v="0.32900000000000001"/>
    <n v="0.32969999999999999"/>
    <n v="0.33029999999999998"/>
    <n v="0.32990000000000003"/>
    <n v="0.32969999999999999"/>
    <n v="0.3301"/>
    <n v="0.32879999999999998"/>
    <n v="0.32500000000000001"/>
    <n v="0.32329999999999998"/>
    <n v="0.32190000000000002"/>
    <n v="0.3206"/>
    <n v="0.31769999999999998"/>
    <n v="0.31580000000000003"/>
    <n v="0.31290000000000001"/>
    <n v="0.31080000000000002"/>
    <n v="0.30840000000000001"/>
    <n v="0.31080000000000002"/>
    <n v="0.31140000000000001"/>
    <n v="0.30990000000000001"/>
    <n v="0.309"/>
    <n v="0.31440000000000001"/>
    <n v="0.31380000000000002"/>
    <n v="0.31319999999999998"/>
    <n v="0.31259999999999999"/>
    <n v="0.31219999999999998"/>
    <n v="0.31180000000000002"/>
    <n v="0.31619999999999998"/>
    <n v="0.31669999999999998"/>
    <n v="0.3175"/>
    <n v="0.3196"/>
    <n v="0.3201"/>
    <n v="0.32029999999999997"/>
    <n v="0.31609999999999999"/>
    <n v="0.31530000000000002"/>
    <n v="0.31459999999999999"/>
    <n v="0.31619999999999998"/>
    <n v="0.31559999999999999"/>
    <n v="0.315"/>
    <n v="0.31480000000000002"/>
    <n v="0.3155"/>
    <n v="0.3165"/>
    <n v="0.31730000000000003"/>
    <n v="0.31690000000000002"/>
    <n v="0.31630000000000003"/>
    <n v="0.31309999999999999"/>
    <n v="0.3125"/>
    <n v="0.3226"/>
    <n v="0.3251"/>
    <n v="0.32500000000000001"/>
    <n v="0.32490000000000002"/>
    <n v="0.32490000000000002"/>
    <n v="0.32519999999999999"/>
    <n v="0.32219999999999999"/>
    <n v="0.32690000000000002"/>
    <n v="0.32640000000000002"/>
    <n v="0.32590000000000002"/>
    <n v="0.32540000000000002"/>
    <n v="0.32490000000000002"/>
    <n v="0.32490000000000002"/>
    <n v="0.32450000000000001"/>
    <n v="0.3231"/>
    <n v="0.3216"/>
    <n v="0.3211"/>
    <n v="0.32"/>
    <n v="0.31869999999999998"/>
    <n v="0.31730000000000003"/>
    <n v="0.31540000000000001"/>
    <n v="0.314"/>
    <n v="0.31280000000000002"/>
    <n v="0.31190000000000001"/>
    <n v="0.31109999999999999"/>
    <n v="0.31059999999999999"/>
    <n v="0.30769999999999997"/>
    <n v="0.30769999999999997"/>
    <n v="0.31059999999999999"/>
    <n v="0.31040000000000001"/>
    <n v="0.31019999999999998"/>
    <n v="0.31019999999999998"/>
    <n v="0.31580000000000003"/>
    <n v="0.31790000000000002"/>
    <n v="0.32779999999999998"/>
    <n v="0.33079999999999998"/>
    <n v="0.3296"/>
    <n v="0.3327"/>
    <n v="0.33200000000000002"/>
    <n v="0.33139999999999997"/>
    <n v="0.33350000000000002"/>
    <n v="0.33260000000000001"/>
    <m/>
    <n v="0.3241790035587187"/>
    <n v="100"/>
    <n v="94.786729857819907"/>
    <n v="1.0999999999999899E-3"/>
    <n v="-5.9487808482340733E-2"/>
    <n v="-3.7247888024748772E-2"/>
    <n v="-7.3159796211965597E-3"/>
    <x v="6"/>
    <x v="106"/>
  </r>
  <r>
    <x v="0"/>
    <n v="-8.9"/>
    <n v="-7.8"/>
    <s v="225/45R17"/>
    <x v="6"/>
    <s v="01911233"/>
    <n v="1093"/>
    <n v="42"/>
    <s v="1N48A0A5X3424"/>
    <d v="2025-02-07T00:00:00"/>
    <n v="0.36070000000000002"/>
    <n v="0.36580000000000001"/>
    <n v="111"/>
    <n v="110"/>
    <n v="113"/>
    <n v="112"/>
    <n v="75.5"/>
    <s v=""/>
    <n v="150"/>
    <n v="111.5"/>
    <m/>
    <m/>
    <m/>
    <m/>
    <m/>
    <m/>
    <n v="0.20549999999999999"/>
    <n v="0.24629999999999999"/>
    <n v="0.26919999999999999"/>
    <n v="0.2762"/>
    <n v="0.28710000000000002"/>
    <n v="0.3049"/>
    <n v="0.30859999999999999"/>
    <n v="0.31540000000000001"/>
    <n v="0.317"/>
    <n v="0.32369999999999999"/>
    <n v="0.3226"/>
    <n v="0.32350000000000001"/>
    <n v="0.32379999999999998"/>
    <n v="0.3322"/>
    <n v="0.32950000000000002"/>
    <n v="0.33539999999999998"/>
    <n v="0.34420000000000001"/>
    <n v="0.34520000000000001"/>
    <n v="0.34620000000000001"/>
    <n v="0.34689999999999999"/>
    <n v="0.34670000000000001"/>
    <n v="0.3458"/>
    <n v="0.34639999999999999"/>
    <n v="0.34660000000000002"/>
    <n v="0.34739999999999999"/>
    <n v="0.34649999999999997"/>
    <n v="0.34350000000000003"/>
    <n v="0.34429999999999999"/>
    <n v="0.3402"/>
    <n v="0.33900000000000002"/>
    <n v="0.33829999999999999"/>
    <n v="0.33739999999999998"/>
    <n v="0.33700000000000002"/>
    <n v="0.33729999999999999"/>
    <n v="0.33589999999999998"/>
    <n v="0.33329999999999999"/>
    <n v="0.33200000000000002"/>
    <n v="0.33229999999999998"/>
    <n v="0.33189999999999997"/>
    <n v="0.33169999999999999"/>
    <n v="0.33129999999999998"/>
    <n v="0.3306"/>
    <n v="0.3286"/>
    <n v="0.32769999999999999"/>
    <n v="0.33029999999999998"/>
    <n v="0.33339999999999997"/>
    <n v="0.33139999999999997"/>
    <n v="0.33189999999999997"/>
    <n v="0.33169999999999999"/>
    <n v="0.33150000000000002"/>
    <n v="0.33119999999999999"/>
    <n v="0.33260000000000001"/>
    <n v="0.33250000000000002"/>
    <n v="0.33589999999999998"/>
    <n v="0.34010000000000001"/>
    <n v="0.34260000000000002"/>
    <n v="0.34399999999999997"/>
    <n v="0.34410000000000002"/>
    <n v="0.34360000000000002"/>
    <n v="0.34310000000000002"/>
    <n v="0.34310000000000002"/>
    <n v="0.3463"/>
    <n v="0.34970000000000001"/>
    <n v="0.3498"/>
    <n v="0.35020000000000001"/>
    <n v="0.35160000000000002"/>
    <n v="0.35089999999999999"/>
    <n v="0.35049999999999998"/>
    <n v="0.34839999999999999"/>
    <n v="0.3478"/>
    <n v="0.34749999999999998"/>
    <n v="0.3478"/>
    <n v="0.34920000000000001"/>
    <n v="0.35170000000000001"/>
    <n v="0.3503"/>
    <n v="0.34949999999999998"/>
    <n v="0.34920000000000001"/>
    <n v="0.34970000000000001"/>
    <n v="0.34949999999999998"/>
    <n v="0.3488"/>
    <n v="0.34810000000000002"/>
    <n v="0.34610000000000002"/>
    <n v="0.34720000000000001"/>
    <n v="0.34649999999999997"/>
    <n v="0.3458"/>
    <n v="0.34420000000000001"/>
    <n v="0.34150000000000003"/>
    <n v="0.34079999999999999"/>
    <n v="0.3387"/>
    <n v="0.33810000000000001"/>
    <n v="0.3377"/>
    <n v="0.33760000000000001"/>
    <n v="0.33910000000000001"/>
    <n v="0.33889999999999998"/>
    <n v="0.3377"/>
    <n v="0.33729999999999999"/>
    <n v="0.33689999999999998"/>
    <n v="0.33679999999999999"/>
    <n v="0.33679999999999999"/>
    <n v="0.33689999999999998"/>
    <n v="0.33950000000000002"/>
    <n v="0.33950000000000002"/>
    <n v="0.33950000000000002"/>
    <n v="0.33979999999999999"/>
    <n v="0.34670000000000001"/>
    <n v="0.34699999999999998"/>
    <n v="0.34739999999999999"/>
    <n v="0.34889999999999999"/>
    <n v="0.35139999999999999"/>
    <n v="0.35749999999999998"/>
    <n v="0.36080000000000001"/>
    <n v="0.35799999999999998"/>
    <n v="0.35780000000000001"/>
    <n v="0.35749999999999998"/>
    <n v="0.35620000000000002"/>
    <n v="0.35680000000000001"/>
    <n v="0.35510000000000003"/>
    <n v="0.35449999999999998"/>
    <n v="0.35549999999999998"/>
    <n v="0.35510000000000003"/>
    <n v="0.35570000000000002"/>
    <n v="0.35659999999999997"/>
    <n v="0.35720000000000002"/>
    <n v="0.3579"/>
    <n v="0.36070000000000002"/>
    <n v="0.36120000000000002"/>
    <n v="0.36199999999999999"/>
    <n v="0.36330000000000001"/>
    <n v="0.36899999999999999"/>
    <n v="0.36940000000000001"/>
    <n v="0.36809999999999998"/>
    <n v="0.36830000000000002"/>
    <n v="0.37019999999999997"/>
    <n v="0.371"/>
    <n v="0.37590000000000001"/>
    <n v="0.37630000000000002"/>
    <n v="0.37809999999999999"/>
    <n v="0.376"/>
    <n v="0.37009999999999998"/>
    <n v="0.3695"/>
    <n v="0.373"/>
    <n v="0.37159999999999999"/>
    <n v="0.37080000000000002"/>
    <n v="0.37019999999999997"/>
    <n v="0.37240000000000001"/>
    <n v="0.37340000000000001"/>
    <n v="0.36830000000000002"/>
    <n v="0.36420000000000002"/>
    <n v="0.36159999999999998"/>
    <n v="0.36399999999999999"/>
    <n v="0.36759999999999998"/>
    <n v="0.37030000000000002"/>
    <n v="0.37030000000000002"/>
    <n v="0.37069999999999997"/>
    <n v="0.37580000000000002"/>
    <n v="0.37390000000000001"/>
    <n v="0.37330000000000002"/>
    <n v="0.3735"/>
    <n v="0.374"/>
    <n v="0.37759999999999999"/>
    <n v="0.37559999999999999"/>
    <n v="0.37490000000000001"/>
    <n v="0.37430000000000002"/>
    <n v="0.3735"/>
    <n v="0.37319999999999998"/>
    <n v="0.373"/>
    <n v="0.37419999999999998"/>
    <n v="0.37890000000000001"/>
    <n v="0.379"/>
    <n v="0.37790000000000001"/>
    <n v="0.37740000000000001"/>
    <n v="0.37719999999999998"/>
    <n v="0.37690000000000001"/>
    <n v="0.37719999999999998"/>
    <n v="0.37669999999999998"/>
    <n v="0.38030000000000003"/>
    <n v="0.3805"/>
    <n v="0.37959999999999999"/>
    <n v="0.37959999999999999"/>
    <n v="0.38169999999999998"/>
    <n v="0.38340000000000002"/>
    <n v="0.38529999999999998"/>
    <n v="0.38490000000000002"/>
    <n v="0.38429999999999997"/>
    <n v="0.3836"/>
    <n v="0.38279999999999997"/>
    <n v="0.38169999999999998"/>
    <n v="0.38200000000000001"/>
    <n v="0.38400000000000001"/>
    <n v="0.38090000000000002"/>
    <n v="0.38080000000000003"/>
    <n v="0.38069999999999998"/>
    <n v="0.38069999999999998"/>
    <n v="0.38550000000000001"/>
    <n v="0.38400000000000001"/>
    <n v="0.38400000000000001"/>
    <n v="0.38400000000000001"/>
    <n v="0.38429999999999997"/>
    <n v="0.38479999999999998"/>
    <n v="0.3861"/>
    <n v="0.38929999999999998"/>
    <n v="0.38919999999999999"/>
    <n v="0.38940000000000002"/>
    <n v="0.39029999999999998"/>
    <n v="0.39290000000000003"/>
    <n v="0.39450000000000002"/>
    <n v="0.3921"/>
    <n v="0.39179999999999998"/>
    <n v="0.39150000000000001"/>
    <n v="0.38840000000000002"/>
    <n v="0.38790000000000002"/>
    <n v="0.38750000000000001"/>
    <n v="0.38729999999999998"/>
    <n v="0.3891"/>
    <n v="0.39090000000000003"/>
    <n v="0.38400000000000001"/>
    <n v="0.38159999999999999"/>
    <n v="0.38059999999999999"/>
    <n v="0.37990000000000002"/>
    <n v="0.37919999999999998"/>
    <n v="0.37569999999999998"/>
    <n v="0.375"/>
    <n v="0.37269999999999998"/>
    <n v="0.37519999999999998"/>
    <n v="0.37440000000000001"/>
    <n v="0.37209999999999999"/>
    <n v="0.3715"/>
    <n v="0.37119999999999997"/>
    <n v="0.371"/>
    <n v="0.37540000000000001"/>
    <n v="0.37690000000000001"/>
    <n v="0.37719999999999998"/>
    <n v="0.37609999999999999"/>
    <n v="0.37819999999999998"/>
    <n v="0.37940000000000002"/>
    <n v="0.37930000000000003"/>
    <n v="0.3861"/>
    <n v="0.38629999999999998"/>
    <n v="0.3866"/>
    <n v="0.38729999999999998"/>
    <n v="0.38030000000000003"/>
    <n v="0.37909999999999999"/>
    <n v="0.378"/>
    <n v="0.37709999999999999"/>
    <n v="0.37640000000000001"/>
    <n v="0.3715"/>
    <n v="0.37119999999999997"/>
    <n v="0.37059999999999998"/>
    <n v="0.37240000000000001"/>
    <n v="0.37519999999999998"/>
    <n v="0.37419999999999998"/>
    <n v="0.37390000000000001"/>
    <n v="0.37530000000000002"/>
    <n v="0.3755"/>
    <n v="0.37559999999999999"/>
    <n v="0.37809999999999999"/>
    <n v="0.37790000000000001"/>
    <n v="0.37780000000000002"/>
    <n v="0.37790000000000001"/>
    <n v="0.37859999999999999"/>
    <n v="0.37480000000000002"/>
    <n v="0.37269999999999998"/>
    <n v="0.37240000000000001"/>
    <n v="0.37230000000000002"/>
    <n v="0.373"/>
    <n v="0.37590000000000001"/>
    <n v="0.37559999999999999"/>
    <n v="0.37359999999999999"/>
    <n v="0.37790000000000001"/>
    <n v="0.37740000000000001"/>
    <n v="0.37340000000000001"/>
    <n v="0.377"/>
    <n v="0.37630000000000002"/>
    <n v="0.37580000000000002"/>
    <n v="0.37669999999999998"/>
    <n v="0.376"/>
    <n v="0.37519999999999998"/>
    <n v="0.37440000000000001"/>
    <n v="0.37380000000000002"/>
    <n v="0.37309999999999999"/>
    <n v="0.37340000000000001"/>
    <n v="0.37290000000000001"/>
    <n v="0.37569999999999998"/>
    <n v="0.37519999999999998"/>
    <n v="0.37480000000000002"/>
    <n v="0.37440000000000001"/>
    <n v="0.37390000000000001"/>
    <n v="0.37340000000000001"/>
    <n v="0.38030000000000003"/>
    <n v="0.37980000000000003"/>
    <n v="0.37690000000000001"/>
    <n v="0.37619999999999998"/>
    <n v="0.376"/>
    <n v="0.37259999999999999"/>
    <n v="0.37280000000000002"/>
    <n v="0.37590000000000001"/>
    <n v="0.37580000000000002"/>
    <n v="0.37730000000000002"/>
    <n v="0.37730000000000002"/>
    <n v="0.3785"/>
    <m/>
    <n v="0.36459644128113894"/>
    <n v="111.5"/>
    <n v="105.68720379146919"/>
    <n v="-5.0999999999999934E-3"/>
    <n v="9.9183242204817418E-2"/>
    <n v="0.1801260154247207"/>
    <n v="-0.22468988307066604"/>
    <x v="6"/>
    <x v="107"/>
  </r>
  <r>
    <x v="0"/>
    <n v="-8.9"/>
    <n v="-7.8"/>
    <s v="205/55R16"/>
    <x v="7"/>
    <s v="6379205633"/>
    <n v="1093"/>
    <n v="42"/>
    <s v="16Y2X7YAA4024"/>
    <d v="2025-02-07T00:00:00"/>
    <n v="0.35"/>
    <n v="0.35289999999999999"/>
    <n v="108"/>
    <n v="108"/>
    <n v="109"/>
    <n v="108"/>
    <n v="75.5"/>
    <s v=""/>
    <n v="87"/>
    <n v="108.25"/>
    <m/>
    <m/>
    <m/>
    <m/>
    <m/>
    <m/>
    <n v="0.25659999999999999"/>
    <n v="0.29039999999999999"/>
    <n v="0.29970000000000002"/>
    <n v="0.30830000000000002"/>
    <n v="0.31840000000000002"/>
    <n v="0.32390000000000002"/>
    <n v="0.32700000000000001"/>
    <n v="0.32419999999999999"/>
    <n v="0.32240000000000002"/>
    <n v="0.3261"/>
    <n v="0.32500000000000001"/>
    <n v="0.32840000000000003"/>
    <n v="0.32729999999999998"/>
    <n v="0.32690000000000002"/>
    <n v="0.32690000000000002"/>
    <n v="0.32950000000000002"/>
    <n v="0.33400000000000002"/>
    <n v="0.33410000000000001"/>
    <n v="0.3382"/>
    <n v="0.3372"/>
    <n v="0.34100000000000003"/>
    <n v="0.3427"/>
    <n v="0.34429999999999999"/>
    <n v="0.34739999999999999"/>
    <n v="0.34849999999999998"/>
    <n v="0.34789999999999999"/>
    <n v="0.3463"/>
    <n v="0.34720000000000001"/>
    <n v="0.34810000000000002"/>
    <n v="0.34799999999999998"/>
    <n v="0.34899999999999998"/>
    <n v="0.3493"/>
    <n v="0.34899999999999998"/>
    <n v="0.34960000000000002"/>
    <n v="0.34939999999999999"/>
    <n v="0.35560000000000003"/>
    <n v="0.3548"/>
    <n v="0.35549999999999998"/>
    <n v="0.35489999999999999"/>
    <n v="0.35489999999999999"/>
    <n v="0.35489999999999999"/>
    <n v="0.3548"/>
    <n v="0.35470000000000002"/>
    <n v="0.35439999999999999"/>
    <n v="0.35460000000000003"/>
    <n v="0.35460000000000003"/>
    <n v="0.3543"/>
    <n v="0.35520000000000002"/>
    <n v="0.35499999999999998"/>
    <n v="0.35449999999999998"/>
    <n v="0.35749999999999998"/>
    <n v="0.35680000000000001"/>
    <n v="0.35709999999999997"/>
    <n v="0.35680000000000001"/>
    <n v="0.35659999999999997"/>
    <n v="0.35639999999999999"/>
    <n v="0.35720000000000002"/>
    <n v="0.35670000000000002"/>
    <n v="0.35799999999999998"/>
    <n v="0.36059999999999998"/>
    <n v="0.35920000000000002"/>
    <n v="0.35599999999999998"/>
    <n v="0.3553"/>
    <n v="0.35410000000000003"/>
    <n v="0.35220000000000001"/>
    <n v="0.3513"/>
    <n v="0.35120000000000001"/>
    <n v="0.35049999999999998"/>
    <n v="0.34710000000000002"/>
    <n v="0.34599999999999997"/>
    <n v="0.34499999999999997"/>
    <n v="0.34420000000000001"/>
    <n v="0.34360000000000002"/>
    <n v="0.34260000000000002"/>
    <n v="0.3397"/>
    <n v="0.34410000000000002"/>
    <n v="0.34449999999999997"/>
    <n v="0.34610000000000002"/>
    <n v="0.34620000000000001"/>
    <n v="0.34620000000000001"/>
    <n v="0.34620000000000001"/>
    <n v="0.34610000000000002"/>
    <n v="0.34399999999999997"/>
    <n v="0.34389999999999998"/>
    <n v="0.34389999999999998"/>
    <n v="0.34510000000000002"/>
    <n v="0.34510000000000002"/>
    <n v="0.34310000000000002"/>
    <n v="0.3427"/>
    <n v="0.34250000000000003"/>
    <n v="0.34239999999999998"/>
    <n v="0.34260000000000002"/>
    <n v="0.34260000000000002"/>
    <n v="0.34260000000000002"/>
    <n v="0.3427"/>
    <n v="0.34320000000000001"/>
    <n v="0.34320000000000001"/>
    <n v="0.34329999999999999"/>
    <n v="0.34320000000000001"/>
    <n v="0.34320000000000001"/>
    <n v="0.34539999999999998"/>
    <n v="0.34610000000000002"/>
    <n v="0.34610000000000002"/>
    <n v="0.34739999999999999"/>
    <n v="0.34889999999999999"/>
    <n v="0.35139999999999999"/>
    <n v="0.3508"/>
    <n v="0.3503"/>
    <n v="0.35199999999999998"/>
    <n v="0.35199999999999998"/>
    <n v="0.35"/>
    <n v="0.35010000000000002"/>
    <n v="0.35"/>
    <n v="0.34910000000000002"/>
    <n v="0.34599999999999997"/>
    <n v="0.3458"/>
    <n v="0.34570000000000001"/>
    <n v="0.34370000000000001"/>
    <n v="0.34060000000000001"/>
    <n v="0.3427"/>
    <n v="0.34239999999999998"/>
    <n v="0.33589999999999998"/>
    <n v="0.33579999999999999"/>
    <n v="0.33529999999999999"/>
    <n v="0.33450000000000002"/>
    <n v="0.33479999999999999"/>
    <n v="0.3402"/>
    <n v="0.34279999999999999"/>
    <n v="0.34260000000000002"/>
    <n v="0.3417"/>
    <n v="0.34150000000000003"/>
    <n v="0.3422"/>
    <n v="0.34189999999999998"/>
    <n v="0.34200000000000003"/>
    <n v="0.34310000000000002"/>
    <n v="0.34310000000000002"/>
    <n v="0.34379999999999999"/>
    <n v="0.34279999999999999"/>
    <n v="0.34039999999999998"/>
    <n v="0.33750000000000002"/>
    <n v="0.3352"/>
    <n v="0.33610000000000001"/>
    <n v="0.33689999999999998"/>
    <n v="0.3372"/>
    <n v="0.33889999999999998"/>
    <n v="0.34"/>
    <n v="0.34110000000000001"/>
    <n v="0.34060000000000001"/>
    <n v="0.34179999999999999"/>
    <n v="0.34320000000000001"/>
    <n v="0.34399999999999997"/>
    <n v="0.34760000000000002"/>
    <n v="0.34720000000000001"/>
    <n v="0.34699999999999998"/>
    <n v="0.34710000000000002"/>
    <n v="0.34810000000000002"/>
    <n v="0.35170000000000001"/>
    <n v="0.35049999999999998"/>
    <n v="0.34960000000000002"/>
    <n v="0.34839999999999999"/>
    <n v="0.34749999999999998"/>
    <n v="0.34429999999999999"/>
    <n v="0.34200000000000003"/>
    <n v="0.34160000000000001"/>
    <n v="0.3412"/>
    <n v="0.34060000000000001"/>
    <n v="0.34339999999999998"/>
    <n v="0.3422"/>
    <n v="0.34379999999999999"/>
    <n v="0.34389999999999998"/>
    <n v="0.34649999999999997"/>
    <n v="0.34699999999999998"/>
    <n v="0.34439999999999998"/>
    <n v="0.34970000000000001"/>
    <n v="0.34960000000000002"/>
    <n v="0.34960000000000002"/>
    <n v="0.35320000000000001"/>
    <n v="0.35310000000000002"/>
    <n v="0.35299999999999998"/>
    <n v="0.35549999999999998"/>
    <n v="0.3574"/>
    <n v="0.35749999999999998"/>
    <n v="0.35570000000000002"/>
    <n v="0.35499999999999998"/>
    <n v="0.35120000000000001"/>
    <n v="0.35139999999999999"/>
    <n v="0.35039999999999999"/>
    <n v="0.3468"/>
    <n v="0.34610000000000002"/>
    <n v="0.3448"/>
    <n v="0.34339999999999998"/>
    <n v="0.34189999999999998"/>
    <n v="0.33929999999999999"/>
    <n v="0.33810000000000001"/>
    <n v="0.3397"/>
    <n v="0.33950000000000002"/>
    <n v="0.3397"/>
    <n v="0.33810000000000001"/>
    <n v="0.34139999999999998"/>
    <n v="0.34439999999999998"/>
    <n v="0.34439999999999998"/>
    <n v="0.34350000000000003"/>
    <n v="0.34379999999999999"/>
    <n v="0.34589999999999999"/>
    <n v="0.34589999999999999"/>
    <n v="0.34599999999999997"/>
    <n v="0.3463"/>
    <n v="0.34689999999999999"/>
    <n v="0.34699999999999998"/>
    <n v="0.34560000000000002"/>
    <n v="0.34820000000000001"/>
    <n v="0.34770000000000001"/>
    <n v="0.34720000000000001"/>
    <n v="0.34689999999999999"/>
    <n v="0.34689999999999999"/>
    <n v="0.34460000000000002"/>
    <n v="0.34439999999999998"/>
    <n v="0.34239999999999998"/>
    <n v="0.34210000000000002"/>
    <n v="0.34179999999999999"/>
    <n v="0.34160000000000001"/>
    <n v="0.3473"/>
    <n v="0.34720000000000001"/>
    <n v="0.34720000000000001"/>
    <n v="0.3473"/>
    <n v="0.35160000000000002"/>
    <n v="0.3508"/>
    <n v="0.35020000000000001"/>
    <n v="0.34939999999999999"/>
    <n v="0.3493"/>
    <n v="0.34810000000000002"/>
    <n v="0.34739999999999999"/>
    <n v="0.3498"/>
    <n v="0.34939999999999999"/>
    <n v="0.35730000000000001"/>
    <n v="0.35709999999999997"/>
    <n v="0.35770000000000002"/>
    <n v="0.35759999999999997"/>
    <n v="0.3569"/>
    <n v="0.3584"/>
    <n v="0.35730000000000001"/>
    <n v="0.35499999999999998"/>
    <n v="0.35709999999999997"/>
    <n v="0.35630000000000001"/>
    <n v="0.35570000000000002"/>
    <n v="0.35549999999999998"/>
    <n v="0.3553"/>
    <n v="0.3553"/>
    <n v="0.35589999999999999"/>
    <n v="0.35420000000000001"/>
    <n v="0.35389999999999999"/>
    <n v="0.35020000000000001"/>
    <n v="0.34989999999999999"/>
    <n v="0.34870000000000001"/>
    <n v="0.35260000000000002"/>
    <n v="0.35270000000000001"/>
    <n v="0.35299999999999998"/>
    <n v="0.35360000000000003"/>
    <n v="0.35389999999999999"/>
    <n v="0.3543"/>
    <n v="0.35170000000000001"/>
    <n v="0.35630000000000001"/>
    <n v="0.35580000000000001"/>
    <n v="0.3553"/>
    <n v="0.35620000000000002"/>
    <n v="0.35610000000000003"/>
    <n v="0.35460000000000003"/>
    <n v="0.3528"/>
    <n v="0.35580000000000001"/>
    <n v="0.35560000000000003"/>
    <n v="0.35749999999999998"/>
    <n v="0.35399999999999998"/>
    <n v="0.35389999999999999"/>
    <n v="0.35389999999999999"/>
    <n v="0.3543"/>
    <n v="0.3493"/>
    <n v="0.34910000000000002"/>
    <n v="0.34910000000000002"/>
    <n v="0.3493"/>
    <n v="0.34970000000000001"/>
    <n v="0.35170000000000001"/>
    <n v="0.3518"/>
    <n v="0.35189999999999999"/>
    <n v="0.35220000000000001"/>
    <n v="0.35210000000000002"/>
    <n v="0.35210000000000002"/>
    <n v="0.35460000000000003"/>
    <n v="0.35349999999999998"/>
    <n v="0.35249999999999998"/>
    <n v="0.35170000000000001"/>
    <n v="0.34739999999999999"/>
    <n v="0.3498"/>
    <n v="0.34960000000000002"/>
    <n v="0.34939999999999999"/>
    <n v="0.34920000000000001"/>
    <n v="0.3528"/>
    <n v="0.34960000000000002"/>
    <n v="0.34899999999999998"/>
    <n v="0.34839999999999999"/>
    <n v="0.35189999999999999"/>
    <m/>
    <n v="0.34826868327402138"/>
    <n v="108.25"/>
    <n v="102.60663507109004"/>
    <n v="-2.9000000000000137E-3"/>
    <n v="5.6673858430619221E-2"/>
    <n v="1.2910794059427369E-2"/>
    <n v="-5.7474661705372701E-2"/>
    <x v="6"/>
    <x v="108"/>
  </r>
  <r>
    <x v="0"/>
    <n v="-9.4"/>
    <n v="-8.3000000000000007"/>
    <s v="P225/60R16"/>
    <x v="1"/>
    <s v="ZU009500"/>
    <n v="1171"/>
    <n v="35"/>
    <s v="APXOB2UU3324"/>
    <d v="2025-02-07T00:00:00"/>
    <n v="0.32319999999999999"/>
    <n v="0.32729999999999998"/>
    <n v="100"/>
    <n v="100"/>
    <n v="100"/>
    <n v="100"/>
    <n v="75.5"/>
    <s v=""/>
    <n v="846"/>
    <n v="100"/>
    <m/>
    <m/>
    <m/>
    <m/>
    <m/>
    <m/>
    <n v="0.25509999999999999"/>
    <n v="0.28420000000000001"/>
    <n v="0.30620000000000003"/>
    <n v="0.31929999999999997"/>
    <n v="0.32500000000000001"/>
    <n v="0.3236"/>
    <n v="0.3291"/>
    <n v="0.33489999999999998"/>
    <n v="0.3362"/>
    <n v="0.33710000000000001"/>
    <n v="0.34139999999999998"/>
    <n v="0.3407"/>
    <n v="0.33979999999999999"/>
    <n v="0.33960000000000001"/>
    <n v="0.34079999999999999"/>
    <n v="0.34520000000000001"/>
    <n v="0.3488"/>
    <n v="0.35249999999999998"/>
    <n v="0.3538"/>
    <n v="0.35220000000000001"/>
    <n v="0.35349999999999998"/>
    <n v="0.35439999999999999"/>
    <n v="0.35899999999999999"/>
    <n v="0.35980000000000001"/>
    <n v="0.36209999999999998"/>
    <n v="0.36080000000000001"/>
    <n v="0.35759999999999997"/>
    <n v="0.35709999999999997"/>
    <n v="0.35639999999999999"/>
    <n v="0.35549999999999998"/>
    <n v="0.3483"/>
    <n v="0.34920000000000001"/>
    <n v="0.35049999999999998"/>
    <n v="0.34970000000000001"/>
    <n v="0.34910000000000002"/>
    <n v="0.3483"/>
    <n v="0.34849999999999998"/>
    <n v="0.3483"/>
    <n v="0.34789999999999999"/>
    <n v="0.34739999999999999"/>
    <n v="0.3468"/>
    <n v="0.3463"/>
    <n v="0.3458"/>
    <n v="0.34339999999999998"/>
    <n v="0.34399999999999997"/>
    <n v="0.34389999999999998"/>
    <n v="0.34339999999999998"/>
    <n v="0.3422"/>
    <n v="0.33929999999999999"/>
    <n v="0.33810000000000001"/>
    <n v="0.33689999999999998"/>
    <n v="0.33510000000000001"/>
    <n v="0.3357"/>
    <n v="0.33479999999999999"/>
    <n v="0.3342"/>
    <n v="0.3337"/>
    <n v="0.33329999999999999"/>
    <n v="0.33300000000000002"/>
    <n v="0.33289999999999997"/>
    <n v="0.3327"/>
    <n v="0.33150000000000002"/>
    <n v="0.3306"/>
    <n v="0.33169999999999999"/>
    <n v="0.3281"/>
    <n v="0.32719999999999999"/>
    <n v="0.32519999999999999"/>
    <n v="0.32379999999999998"/>
    <n v="0.32490000000000002"/>
    <n v="0.32519999999999999"/>
    <n v="0.3251"/>
    <n v="0.32500000000000001"/>
    <n v="0.32490000000000002"/>
    <n v="0.32669999999999999"/>
    <n v="0.32679999999999998"/>
    <n v="0.32690000000000002"/>
    <n v="0.3271"/>
    <n v="0.32719999999999999"/>
    <n v="0.32750000000000001"/>
    <n v="0.32950000000000002"/>
    <n v="0.3296"/>
    <n v="0.32969999999999999"/>
    <n v="0.32969999999999999"/>
    <n v="0.33"/>
    <n v="0.33589999999999998"/>
    <n v="0.33629999999999999"/>
    <n v="0.33589999999999998"/>
    <n v="0.33560000000000001"/>
    <n v="0.3352"/>
    <n v="0.33479999999999999"/>
    <n v="0.3347"/>
    <n v="0.33460000000000001"/>
    <n v="0.33439999999999998"/>
    <n v="0.33429999999999999"/>
    <n v="0.33500000000000002"/>
    <n v="0.3347"/>
    <n v="0.33450000000000002"/>
    <n v="0.33439999999999998"/>
    <n v="0.33439999999999998"/>
    <n v="0.33410000000000001"/>
    <n v="0.33379999999999999"/>
    <n v="0.33329999999999999"/>
    <n v="0.3327"/>
    <n v="0.33129999999999998"/>
    <n v="0.33019999999999999"/>
    <n v="0.32919999999999999"/>
    <n v="0.32829999999999998"/>
    <n v="0.3271"/>
    <n v="0.3271"/>
    <n v="0.32550000000000001"/>
    <n v="0.32579999999999998"/>
    <n v="0.32629999999999998"/>
    <n v="0.32650000000000001"/>
    <n v="0.3276"/>
    <n v="0.32690000000000002"/>
    <n v="0.32479999999999998"/>
    <n v="0.3231"/>
    <n v="0.32190000000000002"/>
    <n v="0.3211"/>
    <n v="0.31990000000000002"/>
    <n v="0.31879999999999997"/>
    <n v="0.31769999999999998"/>
    <n v="0.31640000000000001"/>
    <n v="0.31590000000000001"/>
    <n v="0.31530000000000002"/>
    <n v="0.31469999999999998"/>
    <n v="0.31380000000000002"/>
    <n v="0.31309999999999999"/>
    <n v="0.31259999999999999"/>
    <n v="0.312"/>
    <n v="0.31119999999999998"/>
    <n v="0.31090000000000001"/>
    <n v="0.3125"/>
    <n v="0.31259999999999999"/>
    <n v="0.31319999999999998"/>
    <n v="0.31319999999999998"/>
    <n v="0.3135"/>
    <n v="0.31230000000000002"/>
    <n v="0.312"/>
    <n v="0.3125"/>
    <n v="0.315"/>
    <n v="0.31490000000000001"/>
    <n v="0.315"/>
    <n v="0.31659999999999999"/>
    <n v="0.31669999999999998"/>
    <n v="0.31680000000000003"/>
    <n v="0.31659999999999999"/>
    <n v="0.31580000000000003"/>
    <n v="0.31359999999999999"/>
    <n v="0.31269999999999998"/>
    <n v="0.31190000000000001"/>
    <n v="0.31119999999999998"/>
    <n v="0.30759999999999998"/>
    <n v="0.30730000000000002"/>
    <n v="0.30740000000000001"/>
    <n v="0.30919999999999997"/>
    <n v="0.3105"/>
    <n v="0.31369999999999998"/>
    <n v="0.315"/>
    <n v="0.31440000000000001"/>
    <n v="0.31369999999999998"/>
    <n v="0.31269999999999998"/>
    <n v="0.31130000000000002"/>
    <n v="0.30909999999999999"/>
    <n v="0.30769999999999997"/>
    <n v="0.30690000000000001"/>
    <n v="0.30730000000000002"/>
    <n v="0.31219999999999998"/>
    <n v="0.31119999999999998"/>
    <n v="0.31030000000000002"/>
    <n v="0.3095"/>
    <n v="0.30830000000000002"/>
    <n v="0.31119999999999998"/>
    <n v="0.31030000000000002"/>
    <n v="0.31109999999999999"/>
    <n v="0.31159999999999999"/>
    <n v="0.31580000000000003"/>
    <n v="0.31630000000000003"/>
    <n v="0.31640000000000001"/>
    <n v="0.31830000000000003"/>
    <n v="0.31730000000000003"/>
    <n v="0.3175"/>
    <n v="0.31709999999999999"/>
    <n v="0.31790000000000002"/>
    <n v="0.31709999999999999"/>
    <n v="0.31609999999999999"/>
    <n v="0.31469999999999998"/>
    <n v="0.31640000000000001"/>
    <n v="0.31569999999999998"/>
    <n v="0.31509999999999999"/>
    <n v="0.3145"/>
    <n v="0.314"/>
    <n v="0.31419999999999998"/>
    <n v="0.31409999999999999"/>
    <n v="0.31340000000000001"/>
    <n v="0.31080000000000002"/>
    <n v="0.30740000000000001"/>
    <n v="0.30640000000000001"/>
    <n v="0.30570000000000003"/>
    <n v="0.30509999999999998"/>
    <n v="0.30530000000000002"/>
    <n v="0.30420000000000003"/>
    <n v="0.30349999999999999"/>
    <n v="0.30080000000000001"/>
    <n v="0.3019"/>
    <n v="0.29980000000000001"/>
    <n v="0.2989"/>
    <n v="0.2999"/>
    <n v="0.29909999999999998"/>
    <n v="0.29849999999999999"/>
    <n v="0.29799999999999999"/>
    <n v="0.3044"/>
    <n v="0.30370000000000003"/>
    <n v="0.30320000000000003"/>
    <n v="0.30209999999999998"/>
    <n v="0.30159999999999998"/>
    <n v="0.30109999999999998"/>
    <n v="0.30070000000000002"/>
    <n v="0.30030000000000001"/>
    <n v="0.30030000000000001"/>
    <n v="0.29830000000000001"/>
    <n v="0.29759999999999998"/>
    <n v="0.29709999999999998"/>
    <n v="0.2969"/>
    <n v="0.30380000000000001"/>
    <n v="0.30359999999999998"/>
    <n v="0.30730000000000002"/>
    <n v="0.30709999999999998"/>
    <n v="0.31240000000000001"/>
    <n v="0.31509999999999999"/>
    <n v="0.314"/>
    <n v="0.31409999999999999"/>
    <n v="0.31430000000000002"/>
    <n v="0.3145"/>
    <n v="0.31469999999999998"/>
    <n v="0.31230000000000002"/>
    <n v="0.312"/>
    <n v="0.31609999999999999"/>
    <n v="0.31590000000000001"/>
    <n v="0.31590000000000001"/>
    <n v="0.313"/>
    <n v="0.31319999999999998"/>
    <n v="0.31359999999999999"/>
    <n v="0.31219999999999998"/>
    <n v="0.31430000000000002"/>
    <n v="0.31459999999999999"/>
    <n v="0.31540000000000001"/>
    <n v="0.31740000000000002"/>
    <n v="0.31659999999999999"/>
    <n v="0.31630000000000003"/>
    <n v="0.31409999999999999"/>
    <n v="0.31240000000000001"/>
    <n v="0.31540000000000001"/>
    <n v="0.31490000000000001"/>
    <n v="0.31419999999999998"/>
    <n v="0.3135"/>
    <n v="0.31159999999999999"/>
    <n v="0.31140000000000001"/>
    <n v="0.31119999999999998"/>
    <n v="0.31340000000000001"/>
    <n v="0.311"/>
    <n v="0.31009999999999999"/>
    <n v="0.3105"/>
    <n v="0.311"/>
    <n v="0.31419999999999998"/>
    <n v="0.3165"/>
    <n v="0.31669999999999998"/>
    <n v="0.31850000000000001"/>
    <n v="0.31780000000000003"/>
    <n v="0.31759999999999999"/>
    <n v="0.31740000000000002"/>
    <n v="0.31780000000000003"/>
    <n v="0.31330000000000002"/>
    <n v="0.31219999999999998"/>
    <n v="0.30909999999999999"/>
    <n v="0.31109999999999999"/>
    <n v="0.31040000000000001"/>
    <n v="0.30980000000000002"/>
    <n v="0.30919999999999997"/>
    <n v="0.30859999999999999"/>
    <n v="0.30840000000000001"/>
    <n v="0.30830000000000002"/>
    <n v="0.30840000000000001"/>
    <n v="0.30919999999999997"/>
    <n v="0.31759999999999999"/>
    <n v="0.3175"/>
    <n v="0.31790000000000002"/>
    <n v="0.31509999999999999"/>
    <n v="0.31840000000000002"/>
    <n v="0.318"/>
    <n v="0.31019999999999998"/>
    <n v="0.30790000000000001"/>
    <n v="0.30530000000000002"/>
    <n v="0.30399999999999999"/>
    <n v="0.3029"/>
    <n v="0.3024"/>
    <n v="0.30199999999999999"/>
    <n v="0.30759999999999998"/>
    <n v="0.30919999999999997"/>
    <n v="0.309"/>
    <n v="0.30990000000000001"/>
    <m/>
    <n v="0.32001779359430615"/>
    <n v="100"/>
    <n v="94.786729857819907"/>
    <n v="-4.0999999999999925E-3"/>
    <n v="-5.292167873503769E-2"/>
    <n v="-0.1401769083494683"/>
    <n v="9.5613040703522972E-2"/>
    <x v="6"/>
    <x v="109"/>
  </r>
  <r>
    <x v="0"/>
    <n v="-9.4"/>
    <n v="-8.3000000000000007"/>
    <s v="LT245/75R16"/>
    <x v="8"/>
    <s v="42400691046"/>
    <n v="1502"/>
    <n v="45"/>
    <s v="KABMD39R0724"/>
    <d v="2025-02-07T00:00:00"/>
    <n v="0.3009"/>
    <n v="0.30330000000000001"/>
    <n v="93"/>
    <n v="93"/>
    <n v="93"/>
    <n v="93"/>
    <n v="75.5"/>
    <s v=""/>
    <n v="91"/>
    <n v="93"/>
    <m/>
    <m/>
    <m/>
    <m/>
    <m/>
    <m/>
    <n v="0.1978"/>
    <n v="0.23369999999999999"/>
    <n v="0.25800000000000001"/>
    <n v="0.2697"/>
    <n v="0.28410000000000002"/>
    <n v="0.29320000000000002"/>
    <n v="0.2969"/>
    <n v="0.30420000000000003"/>
    <n v="0.31619999999999998"/>
    <n v="0.32019999999999998"/>
    <n v="0.32750000000000001"/>
    <n v="0.32979999999999998"/>
    <n v="0.33040000000000003"/>
    <n v="0.3332"/>
    <n v="0.33160000000000001"/>
    <n v="0.33150000000000002"/>
    <n v="0.33119999999999999"/>
    <n v="0.3306"/>
    <n v="0.3296"/>
    <n v="0.3306"/>
    <n v="0.33079999999999998"/>
    <n v="0.3301"/>
    <n v="0.3286"/>
    <n v="0.32840000000000003"/>
    <n v="0.32800000000000001"/>
    <n v="0.32769999999999999"/>
    <n v="0.3276"/>
    <n v="0.32719999999999999"/>
    <n v="0.3266"/>
    <n v="0.32600000000000001"/>
    <n v="0.32540000000000002"/>
    <n v="0.32719999999999999"/>
    <n v="0.32540000000000002"/>
    <n v="0.3251"/>
    <n v="0.32290000000000002"/>
    <n v="0.3221"/>
    <n v="0.32140000000000002"/>
    <n v="0.32079999999999997"/>
    <n v="0.32029999999999997"/>
    <n v="0.31879999999999997"/>
    <n v="0.31819999999999998"/>
    <n v="0.31759999999999999"/>
    <n v="0.32129999999999997"/>
    <n v="0.32079999999999997"/>
    <n v="0.31819999999999998"/>
    <n v="0.31830000000000003"/>
    <n v="0.316"/>
    <n v="0.31680000000000003"/>
    <n v="0.31630000000000003"/>
    <n v="0.316"/>
    <n v="0.31559999999999999"/>
    <n v="0.31530000000000002"/>
    <n v="0.31900000000000001"/>
    <n v="0.31819999999999998"/>
    <n v="0.3165"/>
    <n v="0.31619999999999998"/>
    <n v="0.31580000000000003"/>
    <n v="0.31569999999999998"/>
    <n v="0.31559999999999999"/>
    <n v="0.31590000000000001"/>
    <n v="0.31730000000000003"/>
    <n v="0.31730000000000003"/>
    <n v="0.31740000000000002"/>
    <n v="0.31530000000000002"/>
    <n v="0.3155"/>
    <n v="0.3155"/>
    <n v="0.31540000000000001"/>
    <n v="0.315"/>
    <n v="0.31440000000000001"/>
    <n v="0.31359999999999999"/>
    <n v="0.31240000000000001"/>
    <n v="0.30769999999999997"/>
    <n v="0.30690000000000001"/>
    <n v="0.30570000000000003"/>
    <n v="0.30530000000000002"/>
    <n v="0.30180000000000001"/>
    <n v="0.30220000000000002"/>
    <n v="0.30380000000000001"/>
    <n v="0.30380000000000001"/>
    <n v="0.30370000000000003"/>
    <n v="0.30199999999999999"/>
    <n v="0.30230000000000001"/>
    <n v="0.3019"/>
    <n v="0.30149999999999999"/>
    <n v="0.30220000000000002"/>
    <n v="0.30220000000000002"/>
    <n v="0.30199999999999999"/>
    <n v="0.30170000000000002"/>
    <n v="0.30149999999999999"/>
    <n v="0.30130000000000001"/>
    <n v="0.3009"/>
    <n v="0.30049999999999999"/>
    <n v="0.30009999999999998"/>
    <n v="0.29870000000000002"/>
    <n v="0.29849999999999999"/>
    <n v="0.29820000000000002"/>
    <n v="0.29809999999999998"/>
    <n v="0.29809999999999998"/>
    <n v="0.29799999999999999"/>
    <n v="0.2979"/>
    <n v="0.29730000000000001"/>
    <n v="0.29899999999999999"/>
    <n v="0.30099999999999999"/>
    <n v="0.30009999999999998"/>
    <n v="0.29670000000000002"/>
    <n v="0.2969"/>
    <n v="0.29759999999999998"/>
    <n v="0.3"/>
    <n v="0.30380000000000001"/>
    <n v="0.30370000000000003"/>
    <n v="0.30209999999999998"/>
    <n v="0.30209999999999998"/>
    <n v="0.30220000000000002"/>
    <n v="0.30230000000000001"/>
    <n v="0.30230000000000001"/>
    <n v="0.30199999999999999"/>
    <n v="0.30080000000000001"/>
    <n v="0.30449999999999999"/>
    <n v="0.30399999999999999"/>
    <n v="0.30349999999999999"/>
    <n v="0.30180000000000001"/>
    <n v="0.30470000000000003"/>
    <n v="0.30399999999999999"/>
    <n v="0.30430000000000001"/>
    <n v="0.3044"/>
    <n v="0.30430000000000001"/>
    <n v="0.30320000000000003"/>
    <n v="0.30370000000000003"/>
    <n v="0.30649999999999999"/>
    <n v="0.30690000000000001"/>
    <n v="0.3024"/>
    <n v="0.30209999999999998"/>
    <n v="0.30320000000000003"/>
    <n v="0.30280000000000001"/>
    <n v="0.30220000000000002"/>
    <n v="0.30159999999999998"/>
    <n v="0.30099999999999999"/>
    <n v="0.30049999999999999"/>
    <n v="0.2999"/>
    <n v="0.29920000000000002"/>
    <n v="0.29870000000000002"/>
    <n v="0.2989"/>
    <n v="0.29909999999999998"/>
    <n v="0.29749999999999999"/>
    <n v="0.29759999999999998"/>
    <n v="0.29749999999999999"/>
    <n v="0.29730000000000001"/>
    <n v="0.29659999999999997"/>
    <n v="0.29659999999999997"/>
    <n v="0.29609999999999997"/>
    <n v="0.29570000000000002"/>
    <n v="0.29530000000000001"/>
    <n v="0.29220000000000002"/>
    <n v="0.29110000000000003"/>
    <n v="0.29020000000000001"/>
    <n v="0.28970000000000001"/>
    <n v="0.28920000000000001"/>
    <n v="0.28939999999999999"/>
    <n v="0.2888"/>
    <n v="0.29110000000000003"/>
    <n v="0.29060000000000002"/>
    <n v="0.29010000000000002"/>
    <n v="0.28960000000000002"/>
    <n v="0.2863"/>
    <n v="0.28620000000000001"/>
    <n v="0.28620000000000001"/>
    <n v="0.2863"/>
    <n v="0.28639999999999999"/>
    <n v="0.28660000000000002"/>
    <n v="0.28699999999999998"/>
    <n v="0.28739999999999999"/>
    <n v="0.28799999999999998"/>
    <n v="0.2893"/>
    <n v="0.28810000000000002"/>
    <n v="0.28770000000000001"/>
    <n v="0.28789999999999999"/>
    <n v="0.28889999999999999"/>
    <n v="0.28799999999999998"/>
    <n v="0.28749999999999998"/>
    <n v="0.28749999999999998"/>
    <n v="0.28710000000000002"/>
    <n v="0.28689999999999999"/>
    <n v="0.2883"/>
    <n v="0.28770000000000001"/>
    <n v="0.2873"/>
    <n v="0.28720000000000001"/>
    <n v="0.28760000000000002"/>
    <n v="0.28839999999999999"/>
    <n v="0.28810000000000002"/>
    <n v="0.28770000000000001"/>
    <n v="0.28739999999999999"/>
    <n v="0.28710000000000002"/>
    <n v="0.2868"/>
    <n v="0.28860000000000002"/>
    <n v="0.28860000000000002"/>
    <n v="0.28910000000000002"/>
    <n v="0.29010000000000002"/>
    <n v="0.29320000000000002"/>
    <n v="0.29360000000000003"/>
    <n v="0.29310000000000003"/>
    <n v="0.2928"/>
    <n v="0.29260000000000003"/>
    <n v="0.2928"/>
    <n v="0.29270000000000002"/>
    <n v="0.2944"/>
    <n v="0.29249999999999998"/>
    <n v="0.29249999999999998"/>
    <n v="0.29430000000000001"/>
    <n v="0.2949"/>
    <n v="0.2949"/>
    <n v="0.29499999999999998"/>
    <n v="0.29480000000000001"/>
    <n v="0.29409999999999997"/>
    <n v="0.29389999999999999"/>
    <n v="0.29360000000000003"/>
    <n v="0.29330000000000001"/>
    <n v="0.29299999999999998"/>
    <n v="0.29220000000000002"/>
    <n v="0.29160000000000003"/>
    <n v="0.29120000000000001"/>
    <n v="0.29049999999999998"/>
    <n v="0.2898"/>
    <n v="0.28999999999999998"/>
    <n v="0.28970000000000001"/>
    <n v="0.28970000000000001"/>
    <n v="0.28989999999999999"/>
    <n v="0.2903"/>
    <n v="0.29089999999999999"/>
    <n v="0.28949999999999998"/>
    <n v="0.28589999999999999"/>
    <n v="0.2853"/>
    <n v="0.28460000000000002"/>
    <n v="0.28320000000000001"/>
    <n v="0.2828"/>
    <n v="0.28249999999999997"/>
    <n v="0.28239999999999998"/>
    <n v="0.28210000000000002"/>
    <n v="0.28160000000000002"/>
    <n v="0.28129999999999999"/>
    <n v="0.28149999999999997"/>
    <n v="0.28089999999999998"/>
    <n v="0.28050000000000003"/>
    <n v="0.28120000000000001"/>
    <n v="0.28639999999999999"/>
    <n v="0.28599999999999998"/>
    <n v="0.2858"/>
    <n v="0.28589999999999999"/>
    <n v="0.28589999999999999"/>
    <n v="0.2858"/>
    <n v="0.28549999999999998"/>
    <n v="0.28520000000000001"/>
    <n v="0.28499999999999998"/>
    <n v="0.28520000000000001"/>
    <n v="0.28570000000000001"/>
    <n v="0.2853"/>
    <n v="0.28489999999999999"/>
    <n v="0.28449999999999998"/>
    <n v="0.28789999999999999"/>
    <n v="0.2878"/>
    <n v="0.28789999999999999"/>
    <n v="0.29149999999999998"/>
    <n v="0.29260000000000003"/>
    <n v="0.29430000000000001"/>
    <n v="0.29430000000000001"/>
    <n v="0.2944"/>
    <n v="0.2918"/>
    <n v="0.29139999999999999"/>
    <n v="0.29089999999999999"/>
    <n v="0.29299999999999998"/>
    <n v="0.29239999999999999"/>
    <n v="0.29599999999999999"/>
    <n v="0.29509999999999997"/>
    <n v="0.29430000000000001"/>
    <n v="0.29360000000000003"/>
    <n v="0.29320000000000002"/>
    <n v="0.29270000000000002"/>
    <n v="0.29220000000000002"/>
    <n v="0.2908"/>
    <n v="0.28810000000000002"/>
    <n v="0.28599999999999998"/>
    <n v="0.28449999999999998"/>
    <n v="0.28489999999999999"/>
    <n v="0.28389999999999999"/>
    <n v="0.28289999999999998"/>
    <n v="0.28199999999999997"/>
    <n v="0.28120000000000001"/>
    <n v="0.28060000000000002"/>
    <n v="0.27989999999999998"/>
    <n v="0.27900000000000003"/>
    <n v="0.27829999999999999"/>
    <n v="0.2782"/>
    <n v="0.27889999999999998"/>
    <n v="0.2802"/>
    <n v="0.2797"/>
    <n v="0.27929999999999999"/>
    <n v="0.27929999999999999"/>
    <n v="0.27910000000000001"/>
    <n v="0.27879999999999999"/>
    <n v="0.27789999999999998"/>
    <n v="0.27960000000000002"/>
    <m/>
    <n v="0.29769145907473293"/>
    <n v="93"/>
    <n v="88.151658767772517"/>
    <n v="-2.4000000000000132E-3"/>
    <n v="-9.2581055120437503E-2"/>
    <n v="-0.14141153500849121"/>
    <n v="9.6847667362545881E-2"/>
    <x v="6"/>
    <x v="110"/>
  </r>
  <r>
    <x v="0"/>
    <n v="-9.4"/>
    <n v="-8.3000000000000007"/>
    <s v="225/45R17"/>
    <x v="9"/>
    <s v="01912981"/>
    <n v="1093"/>
    <n v="42"/>
    <s v="1N48A0A5X3424"/>
    <d v="2025-02-07T00:00:00"/>
    <n v="0.35849999999999999"/>
    <n v="0.36270000000000002"/>
    <n v="110"/>
    <n v="110"/>
    <n v="112"/>
    <n v="111"/>
    <n v="75.5"/>
    <s v=""/>
    <n v="1954"/>
    <n v="110.75"/>
    <m/>
    <m/>
    <m/>
    <m/>
    <m/>
    <m/>
    <n v="0.2051"/>
    <n v="0.25740000000000002"/>
    <n v="0.27989999999999998"/>
    <n v="0.2888"/>
    <n v="0.29759999999999998"/>
    <n v="0.30780000000000002"/>
    <n v="0.31390000000000001"/>
    <n v="0.3286"/>
    <n v="0.33150000000000002"/>
    <n v="0.33550000000000002"/>
    <n v="0.34079999999999999"/>
    <n v="0.34489999999999998"/>
    <n v="0.34810000000000002"/>
    <n v="0.3488"/>
    <n v="0.34670000000000001"/>
    <n v="0.34539999999999998"/>
    <n v="0.34399999999999997"/>
    <n v="0.34379999999999999"/>
    <n v="0.34310000000000002"/>
    <n v="0.34050000000000002"/>
    <n v="0.34339999999999998"/>
    <n v="0.34300000000000003"/>
    <n v="0.34050000000000002"/>
    <n v="0.33929999999999999"/>
    <n v="0.33829999999999999"/>
    <n v="0.33879999999999999"/>
    <n v="0.3397"/>
    <n v="0.33850000000000002"/>
    <n v="0.34250000000000003"/>
    <n v="0.3362"/>
    <n v="0.33639999999999998"/>
    <n v="0.3362"/>
    <n v="0.33610000000000001"/>
    <n v="0.33579999999999999"/>
    <n v="0.33589999999999998"/>
    <n v="0.33460000000000001"/>
    <n v="0.34029999999999999"/>
    <n v="0.34300000000000003"/>
    <n v="0.34699999999999998"/>
    <n v="0.34710000000000002"/>
    <n v="0.35160000000000002"/>
    <n v="0.35160000000000002"/>
    <n v="0.35289999999999999"/>
    <n v="0.3528"/>
    <n v="0.35289999999999999"/>
    <n v="0.35370000000000001"/>
    <n v="0.3533"/>
    <n v="0.35649999999999998"/>
    <n v="0.35639999999999999"/>
    <n v="0.35949999999999999"/>
    <n v="0.3614"/>
    <n v="0.36130000000000001"/>
    <n v="0.36399999999999999"/>
    <n v="0.36349999999999999"/>
    <n v="0.36309999999999998"/>
    <n v="0.3624"/>
    <n v="0.36280000000000001"/>
    <n v="0.36449999999999999"/>
    <n v="0.36349999999999999"/>
    <n v="0.36280000000000001"/>
    <n v="0.36070000000000002"/>
    <n v="0.35949999999999999"/>
    <n v="0.35899999999999999"/>
    <n v="0.35830000000000001"/>
    <n v="0.3574"/>
    <n v="0.36030000000000001"/>
    <n v="0.35799999999999998"/>
    <n v="0.35780000000000001"/>
    <n v="0.35809999999999997"/>
    <n v="0.35720000000000002"/>
    <n v="0.35649999999999998"/>
    <n v="0.35599999999999998"/>
    <n v="0.36020000000000002"/>
    <n v="0.35970000000000002"/>
    <n v="0.35920000000000002"/>
    <n v="0.35849999999999999"/>
    <n v="0.3553"/>
    <n v="0.35110000000000002"/>
    <n v="0.34820000000000001"/>
    <n v="0.34689999999999999"/>
    <n v="0.34570000000000001"/>
    <n v="0.34460000000000002"/>
    <n v="0.34370000000000001"/>
    <n v="0.3427"/>
    <n v="0.34179999999999999"/>
    <n v="0.33810000000000001"/>
    <n v="0.33739999999999998"/>
    <n v="0.33429999999999999"/>
    <n v="0.33339999999999997"/>
    <n v="0.3327"/>
    <n v="0.3322"/>
    <n v="0.33160000000000001"/>
    <n v="0.33150000000000002"/>
    <n v="0.33110000000000001"/>
    <n v="0.33069999999999999"/>
    <n v="0.33040000000000003"/>
    <n v="0.33019999999999999"/>
    <n v="0.32990000000000003"/>
    <n v="0.32969999999999999"/>
    <n v="0.32969999999999999"/>
    <n v="0.32390000000000002"/>
    <n v="0.32550000000000001"/>
    <n v="0.3266"/>
    <n v="0.32850000000000001"/>
    <n v="0.32879999999999998"/>
    <n v="0.3286"/>
    <n v="0.32969999999999999"/>
    <n v="0.32979999999999998"/>
    <n v="0.33260000000000001"/>
    <n v="0.33879999999999999"/>
    <n v="0.3387"/>
    <n v="0.33860000000000001"/>
    <n v="0.3377"/>
    <n v="0.33779999999999999"/>
    <n v="0.33879999999999999"/>
    <n v="0.33900000000000002"/>
    <n v="0.33989999999999998"/>
    <n v="0.34039999999999998"/>
    <n v="0.34250000000000003"/>
    <n v="0.34289999999999998"/>
    <n v="0.34420000000000001"/>
    <n v="0.34370000000000001"/>
    <n v="0.34660000000000002"/>
    <n v="0.35020000000000001"/>
    <n v="0.3503"/>
    <n v="0.3508"/>
    <n v="0.3508"/>
    <n v="0.35049999999999998"/>
    <n v="0.34920000000000001"/>
    <n v="0.35060000000000002"/>
    <n v="0.34749999999999998"/>
    <n v="0.34810000000000002"/>
    <n v="0.34720000000000001"/>
    <n v="0.34329999999999999"/>
    <n v="0.3468"/>
    <n v="0.34860000000000002"/>
    <n v="0.34599999999999997"/>
    <n v="0.3453"/>
    <n v="0.34439999999999998"/>
    <n v="0.34849999999999998"/>
    <n v="0.34649999999999997"/>
    <n v="0.34370000000000001"/>
    <n v="0.3422"/>
    <n v="0.34689999999999999"/>
    <n v="0.34129999999999999"/>
    <n v="0.3407"/>
    <n v="0.33950000000000002"/>
    <n v="0.33939999999999998"/>
    <n v="0.33850000000000002"/>
    <n v="0.33739999999999998"/>
    <n v="0.33479999999999999"/>
    <n v="0.34329999999999999"/>
    <n v="0.34429999999999999"/>
    <n v="0.34520000000000001"/>
    <n v="0.35110000000000002"/>
    <n v="0.35299999999999998"/>
    <n v="0.36399999999999999"/>
    <n v="0.36770000000000003"/>
    <n v="0.36780000000000002"/>
    <n v="0.35649999999999998"/>
    <n v="0.36130000000000001"/>
    <n v="0.36170000000000002"/>
    <n v="0.35770000000000002"/>
    <n v="0.3584"/>
    <n v="0.36370000000000002"/>
    <n v="0.36580000000000001"/>
    <n v="0.36080000000000001"/>
    <n v="0.35420000000000001"/>
    <n v="0.35859999999999997"/>
    <n v="0.35659999999999997"/>
    <n v="0.35189999999999999"/>
    <n v="0.35439999999999999"/>
    <n v="0.35599999999999998"/>
    <n v="0.36070000000000002"/>
    <n v="0.36099999999999999"/>
    <n v="0.36349999999999999"/>
    <n v="0.36580000000000001"/>
    <n v="0.37119999999999997"/>
    <n v="0.37169999999999997"/>
    <n v="0.3745"/>
    <n v="0.37459999999999999"/>
    <n v="0.377"/>
    <n v="0.377"/>
    <n v="0.37709999999999999"/>
    <n v="0.37380000000000002"/>
    <n v="0.37390000000000001"/>
    <n v="0.374"/>
    <n v="0.37409999999999999"/>
    <n v="0.37430000000000002"/>
    <n v="0.3745"/>
    <n v="0.37280000000000002"/>
    <n v="0.36780000000000002"/>
    <n v="0.36749999999999999"/>
    <n v="0.36720000000000003"/>
    <n v="0.3644"/>
    <n v="0.36"/>
    <n v="0.36"/>
    <n v="0.36009999999999998"/>
    <n v="0.36030000000000001"/>
    <n v="0.36070000000000002"/>
    <n v="0.36919999999999997"/>
    <n v="0.36820000000000003"/>
    <n v="0.36780000000000002"/>
    <n v="0.36720000000000003"/>
    <n v="0.36670000000000003"/>
    <n v="0.36959999999999998"/>
    <n v="0.36919999999999997"/>
    <n v="0.36890000000000001"/>
    <n v="0.37280000000000002"/>
    <n v="0.37280000000000002"/>
    <n v="0.37209999999999999"/>
    <n v="0.37090000000000001"/>
    <n v="0.37290000000000001"/>
    <n v="0.37230000000000002"/>
    <n v="0.37159999999999999"/>
    <n v="0.37119999999999997"/>
    <n v="0.37059999999999998"/>
    <n v="0.36840000000000001"/>
    <n v="0.36820000000000003"/>
    <n v="0.36830000000000002"/>
    <n v="0.36859999999999998"/>
    <n v="0.36649999999999999"/>
    <n v="0.37140000000000001"/>
    <n v="0.37130000000000002"/>
    <n v="0.36899999999999999"/>
    <n v="0.36820000000000003"/>
    <n v="0.374"/>
    <n v="0.37369999999999998"/>
    <n v="0.37319999999999998"/>
    <n v="0.36859999999999998"/>
    <n v="0.36749999999999999"/>
    <n v="0.3664"/>
    <n v="0.36580000000000001"/>
    <n v="0.36599999999999999"/>
    <n v="0.36680000000000001"/>
    <n v="0.37059999999999998"/>
    <n v="0.36770000000000003"/>
    <n v="0.37"/>
    <n v="0.36990000000000001"/>
    <n v="0.37090000000000001"/>
    <n v="0.37030000000000002"/>
    <n v="0.37080000000000002"/>
    <n v="0.37109999999999999"/>
    <n v="0.37169999999999997"/>
    <n v="0.37259999999999999"/>
    <n v="0.37659999999999999"/>
    <n v="0.37740000000000001"/>
    <n v="0.37859999999999999"/>
    <n v="0.3785"/>
    <n v="0.3785"/>
    <n v="0.3821"/>
    <n v="0.3856"/>
    <n v="0.38240000000000002"/>
    <n v="0.38109999999999999"/>
    <n v="0.37930000000000003"/>
    <n v="0.37209999999999999"/>
    <n v="0.36830000000000002"/>
    <n v="0.36609999999999998"/>
    <n v="0.36"/>
    <n v="0.37209999999999999"/>
    <n v="0.37219999999999998"/>
    <n v="0.37280000000000002"/>
    <n v="0.37309999999999999"/>
    <n v="0.37909999999999999"/>
    <n v="0.37890000000000001"/>
    <n v="0.38250000000000001"/>
    <n v="0.38279999999999997"/>
    <n v="0.3831"/>
    <n v="0.38290000000000002"/>
    <n v="0.38329999999999997"/>
    <n v="0.379"/>
    <n v="0.37869999999999998"/>
    <n v="0.37709999999999999"/>
    <n v="0.37919999999999998"/>
    <n v="0.37819999999999998"/>
    <n v="0.37359999999999999"/>
    <n v="0.37309999999999999"/>
    <n v="0.37219999999999998"/>
    <n v="0.37030000000000002"/>
    <n v="0.36959999999999998"/>
    <n v="0.37069999999999997"/>
    <n v="0.3695"/>
    <n v="0.36849999999999999"/>
    <n v="0.372"/>
    <n v="0.37059999999999998"/>
    <n v="0.36930000000000002"/>
    <n v="0.36809999999999998"/>
    <n v="0.3669"/>
    <n v="0.36549999999999999"/>
    <n v="0.3629"/>
    <n v="0.3609"/>
    <n v="0.35949999999999999"/>
    <n v="0.35639999999999999"/>
    <n v="0.3538"/>
    <n v="0.35289999999999999"/>
    <n v="0.35039999999999999"/>
    <n v="0.34960000000000002"/>
    <n v="0.34870000000000001"/>
    <n v="0.34889999999999999"/>
    <n v="0.34839999999999999"/>
    <m/>
    <n v="0.3572398576512455"/>
    <n v="110.75"/>
    <n v="104.97630331753554"/>
    <n v="-4.200000000000037E-3"/>
    <n v="0.18287350376828726"/>
    <n v="0.12383627729883505"/>
    <n v="-0.16840014494478039"/>
    <x v="6"/>
    <x v="111"/>
  </r>
  <r>
    <x v="0"/>
    <n v="-9.4"/>
    <n v="-8.3000000000000007"/>
    <s v="P225/60R16"/>
    <x v="1"/>
    <s v="ZU009500"/>
    <n v="1171"/>
    <n v="35"/>
    <s v="APXOB2UU3324"/>
    <d v="2025-02-07T00:00:00"/>
    <n v="0.32740000000000002"/>
    <n v="0.3251"/>
    <n v="100"/>
    <n v="100"/>
    <n v="100"/>
    <n v="100"/>
    <n v="75.5"/>
    <s v=""/>
    <n v="857"/>
    <n v="100"/>
    <m/>
    <m/>
    <m/>
    <m/>
    <m/>
    <m/>
    <n v="0.25340000000000001"/>
    <n v="0.27150000000000002"/>
    <n v="0.29899999999999999"/>
    <n v="0.30009999999999998"/>
    <n v="0.309"/>
    <n v="0.30499999999999999"/>
    <n v="0.31340000000000001"/>
    <n v="0.3175"/>
    <n v="0.31419999999999998"/>
    <n v="0.31490000000000001"/>
    <n v="0.314"/>
    <n v="0.31219999999999998"/>
    <n v="0.31480000000000002"/>
    <n v="0.31390000000000001"/>
    <n v="0.31990000000000002"/>
    <n v="0.32219999999999999"/>
    <n v="0.3246"/>
    <n v="0.32419999999999999"/>
    <n v="0.32769999999999999"/>
    <n v="0.32819999999999999"/>
    <n v="0.32740000000000002"/>
    <n v="0.32729999999999998"/>
    <n v="0.32719999999999999"/>
    <n v="0.32700000000000001"/>
    <n v="0.32679999999999998"/>
    <n v="0.32669999999999999"/>
    <n v="0.32729999999999998"/>
    <n v="0.32500000000000001"/>
    <n v="0.32700000000000001"/>
    <n v="0.33019999999999999"/>
    <n v="0.3306"/>
    <n v="0.33029999999999998"/>
    <n v="0.3301"/>
    <n v="0.33169999999999999"/>
    <n v="0.32829999999999998"/>
    <n v="0.32969999999999999"/>
    <n v="0.33110000000000001"/>
    <n v="0.33069999999999999"/>
    <n v="0.33050000000000002"/>
    <n v="0.3301"/>
    <n v="0.33200000000000002"/>
    <n v="0.33169999999999999"/>
    <n v="0.33129999999999998"/>
    <n v="0.33100000000000002"/>
    <n v="0.3337"/>
    <n v="0.33350000000000002"/>
    <n v="0.33329999999999999"/>
    <n v="0.3367"/>
    <n v="0.33779999999999999"/>
    <n v="0.34050000000000002"/>
    <n v="0.34089999999999998"/>
    <n v="0.34129999999999999"/>
    <n v="0.34439999999999998"/>
    <n v="0.34489999999999998"/>
    <n v="0.34429999999999999"/>
    <n v="0.34449999999999997"/>
    <n v="0.34470000000000001"/>
    <n v="0.34799999999999998"/>
    <n v="0.34760000000000002"/>
    <n v="0.34720000000000001"/>
    <n v="0.3448"/>
    <n v="0.34179999999999999"/>
    <n v="0.33650000000000002"/>
    <n v="0.33589999999999998"/>
    <n v="0.33550000000000002"/>
    <n v="0.33539999999999998"/>
    <n v="0.3347"/>
    <n v="0.33429999999999999"/>
    <n v="0.33389999999999997"/>
    <n v="0.33529999999999999"/>
    <n v="0.33250000000000002"/>
    <n v="0.33210000000000001"/>
    <n v="0.33150000000000002"/>
    <n v="0.33100000000000002"/>
    <n v="0.33069999999999999"/>
    <n v="0.33040000000000003"/>
    <n v="0.32700000000000001"/>
    <n v="0.32669999999999999"/>
    <n v="0.3266"/>
    <n v="0.32540000000000002"/>
    <n v="0.32529999999999998"/>
    <n v="0.32629999999999998"/>
    <n v="0.32600000000000001"/>
    <n v="0.32569999999999999"/>
    <n v="0.32590000000000002"/>
    <n v="0.32579999999999998"/>
    <n v="0.32569999999999999"/>
    <n v="0.32540000000000002"/>
    <n v="0.32519999999999999"/>
    <n v="0.32490000000000002"/>
    <n v="0.32469999999999999"/>
    <n v="0.32429999999999998"/>
    <n v="0.3241"/>
    <n v="0.32419999999999999"/>
    <n v="0.32369999999999999"/>
    <n v="0.32350000000000001"/>
    <n v="0.32319999999999999"/>
    <n v="0.32290000000000002"/>
    <n v="0.32269999999999999"/>
    <n v="0.32250000000000001"/>
    <n v="0.32150000000000001"/>
    <n v="0.32150000000000001"/>
    <n v="0.32150000000000001"/>
    <n v="0.32479999999999998"/>
    <n v="0.3226"/>
    <n v="0.32300000000000001"/>
    <n v="0.32519999999999999"/>
    <n v="0.32469999999999999"/>
    <n v="0.32550000000000001"/>
    <n v="0.32640000000000002"/>
    <n v="0.3256"/>
    <n v="0.3256"/>
    <n v="0.32569999999999999"/>
    <n v="0.32569999999999999"/>
    <n v="0.3256"/>
    <n v="0.32569999999999999"/>
    <n v="0.32579999999999998"/>
    <n v="0.32679999999999998"/>
    <n v="0.32469999999999999"/>
    <n v="0.32390000000000002"/>
    <n v="0.32429999999999998"/>
    <n v="0.32490000000000002"/>
    <n v="0.3281"/>
    <n v="0.33260000000000001"/>
    <n v="0.33300000000000002"/>
    <n v="0.33169999999999999"/>
    <n v="0.33160000000000001"/>
    <n v="0.33079999999999998"/>
    <n v="0.33079999999999998"/>
    <n v="0.33510000000000001"/>
    <n v="0.33510000000000001"/>
    <n v="0.33650000000000002"/>
    <n v="0.33610000000000001"/>
    <n v="0.33679999999999999"/>
    <n v="0.33610000000000001"/>
    <n v="0.33900000000000002"/>
    <n v="0.3387"/>
    <n v="0.33810000000000001"/>
    <n v="0.33789999999999998"/>
    <n v="0.33379999999999999"/>
    <n v="0.33260000000000001"/>
    <n v="0.33"/>
    <n v="0.32840000000000003"/>
    <n v="0.32629999999999998"/>
    <n v="0.32650000000000001"/>
    <n v="0.32390000000000002"/>
    <n v="0.32269999999999999"/>
    <n v="0.3216"/>
    <n v="0.32040000000000002"/>
    <n v="0.31740000000000002"/>
    <n v="0.31180000000000002"/>
    <n v="0.31009999999999999"/>
    <n v="0.31330000000000002"/>
    <n v="0.30959999999999999"/>
    <n v="0.30759999999999998"/>
    <n v="0.3054"/>
    <n v="0.30330000000000001"/>
    <n v="0.3029"/>
    <n v="0.30320000000000003"/>
    <n v="0.30409999999999998"/>
    <n v="0.30599999999999999"/>
    <n v="0.31090000000000001"/>
    <n v="0.31359999999999999"/>
    <n v="0.31369999999999998"/>
    <n v="0.31769999999999998"/>
    <n v="0.31740000000000002"/>
    <n v="0.31709999999999999"/>
    <n v="0.31680000000000003"/>
    <n v="0.3145"/>
    <n v="0.31440000000000001"/>
    <n v="0.31580000000000003"/>
    <n v="0.31359999999999999"/>
    <n v="0.317"/>
    <n v="0.31780000000000003"/>
    <n v="0.32079999999999997"/>
    <n v="0.3206"/>
    <n v="0.32029999999999997"/>
    <n v="0.3201"/>
    <n v="0.32079999999999997"/>
    <n v="0.32219999999999999"/>
    <n v="0.32200000000000001"/>
    <n v="0.32590000000000002"/>
    <n v="0.32540000000000002"/>
    <n v="0.32719999999999999"/>
    <n v="0.32719999999999999"/>
    <n v="0.32700000000000001"/>
    <n v="0.3266"/>
    <n v="0.32600000000000001"/>
    <n v="0.32479999999999998"/>
    <n v="0.31929999999999997"/>
    <n v="0.31929999999999997"/>
    <n v="0.316"/>
    <n v="0.31380000000000002"/>
    <n v="0.31259999999999999"/>
    <n v="0.30809999999999998"/>
    <n v="0.30709999999999998"/>
    <n v="0.30599999999999999"/>
    <n v="0.30359999999999998"/>
    <n v="0.30330000000000001"/>
    <n v="0.30330000000000001"/>
    <n v="0.30349999999999999"/>
    <n v="0.30399999999999999"/>
    <n v="0.30320000000000003"/>
    <n v="0.30249999999999999"/>
    <n v="0.30180000000000001"/>
    <n v="0.30120000000000002"/>
    <n v="0.30409999999999998"/>
    <n v="0.30370000000000003"/>
    <n v="0.30719999999999997"/>
    <n v="0.30649999999999999"/>
    <n v="0.30580000000000002"/>
    <n v="0.30570000000000003"/>
    <n v="0.30570000000000003"/>
    <n v="0.30570000000000003"/>
    <n v="0.30730000000000002"/>
    <n v="0.30719999999999997"/>
    <n v="0.30709999999999998"/>
    <n v="0.30690000000000001"/>
    <n v="0.30669999999999997"/>
    <n v="0.30630000000000002"/>
    <n v="0.30280000000000001"/>
    <n v="0.30130000000000001"/>
    <n v="0.3019"/>
    <n v="0.30830000000000002"/>
    <n v="0.309"/>
    <n v="0.31409999999999999"/>
    <n v="0.31490000000000001"/>
    <n v="0.31509999999999999"/>
    <n v="0.3145"/>
    <n v="0.31490000000000001"/>
    <n v="0.31430000000000002"/>
    <n v="0.31409999999999999"/>
    <n v="0.31369999999999998"/>
    <n v="0.31340000000000001"/>
    <n v="0.31159999999999999"/>
    <n v="0.3105"/>
    <n v="0.31030000000000002"/>
    <n v="0.30859999999999999"/>
    <n v="0.30840000000000001"/>
    <n v="0.30840000000000001"/>
    <n v="0.30459999999999998"/>
    <n v="0.30249999999999999"/>
    <n v="0.30199999999999999"/>
    <n v="0.30159999999999998"/>
    <n v="0.3014"/>
    <n v="0.30130000000000001"/>
    <n v="0.30080000000000001"/>
    <n v="0.3014"/>
    <n v="0.30120000000000002"/>
    <n v="0.30030000000000001"/>
    <n v="0.29749999999999999"/>
    <n v="0.2969"/>
    <n v="0.29630000000000001"/>
    <n v="0.29630000000000001"/>
    <n v="0.29570000000000002"/>
    <n v="0.29310000000000003"/>
    <n v="0.29139999999999999"/>
    <n v="0.29139999999999999"/>
    <n v="0.29149999999999998"/>
    <n v="0.2964"/>
    <n v="0.29620000000000002"/>
    <n v="0.29609999999999997"/>
    <n v="0.2964"/>
    <n v="0.30730000000000002"/>
    <n v="0.30859999999999999"/>
    <n v="0.30759999999999998"/>
    <n v="0.30640000000000001"/>
    <n v="0.30359999999999998"/>
    <n v="0.3029"/>
    <n v="0.3024"/>
    <n v="0.30559999999999998"/>
    <n v="0.30499999999999999"/>
    <n v="0.3044"/>
    <n v="0.30380000000000001"/>
    <n v="0.3034"/>
    <n v="0.30499999999999999"/>
    <n v="0.30470000000000003"/>
    <n v="0.30480000000000002"/>
    <n v="0.31059999999999999"/>
    <n v="0.30080000000000001"/>
    <n v="0.29949999999999999"/>
    <n v="0.29849999999999999"/>
    <n v="0.29730000000000001"/>
    <n v="0.29609999999999997"/>
    <n v="0.29499999999999998"/>
    <n v="0.29420000000000002"/>
    <n v="0.29349999999999998"/>
    <n v="0.29330000000000001"/>
    <n v="0.29239999999999999"/>
    <n v="0.2954"/>
    <n v="0.29470000000000002"/>
    <n v="0.29409999999999997"/>
    <n v="0.30070000000000002"/>
    <n v="0.30399999999999999"/>
    <n v="0.30430000000000001"/>
    <n v="0.3075"/>
    <n v="0.30630000000000002"/>
    <n v="0.3054"/>
    <n v="0.30449999999999999"/>
    <n v="0.30349999999999999"/>
    <m/>
    <n v="0.31792740213523113"/>
    <n v="100"/>
    <n v="94.786729857819907"/>
    <n v="2.3000000000000242E-3"/>
    <n v="-0.16751307817348901"/>
    <n v="-0.14578957046587848"/>
    <n v="0.10122570281993315"/>
    <x v="6"/>
    <x v="112"/>
  </r>
  <r>
    <x v="0"/>
    <n v="-9.4"/>
    <n v="-8.3000000000000007"/>
    <s v="LT245/75R16"/>
    <x v="10"/>
    <s v="BFSSRMT"/>
    <n v="1250"/>
    <n v="51"/>
    <s v="7X1125V4323"/>
    <d v="2025-02-07T00:00:00"/>
    <n v="0.25900000000000001"/>
    <n v="0.26100000000000001"/>
    <n v="80"/>
    <n v="80"/>
    <n v="80"/>
    <n v="81"/>
    <n v="75.5"/>
    <s v=""/>
    <n v="64"/>
    <n v="80.25"/>
    <m/>
    <m/>
    <m/>
    <m/>
    <m/>
    <m/>
    <n v="0.17130000000000001"/>
    <n v="0.21890000000000001"/>
    <n v="0.27200000000000002"/>
    <n v="0.28079999999999999"/>
    <n v="0.28960000000000002"/>
    <n v="0.29039999999999999"/>
    <n v="0.2944"/>
    <n v="0.29770000000000002"/>
    <n v="0.30180000000000001"/>
    <n v="0.30299999999999999"/>
    <n v="0.30299999999999999"/>
    <n v="0.29780000000000001"/>
    <n v="0.30409999999999998"/>
    <n v="0.30520000000000003"/>
    <n v="0.30649999999999999"/>
    <n v="0.30520000000000003"/>
    <n v="0.30630000000000002"/>
    <n v="0.30559999999999998"/>
    <n v="0.30530000000000002"/>
    <n v="0.30680000000000002"/>
    <n v="0.30420000000000003"/>
    <n v="0.30380000000000001"/>
    <n v="0.3039"/>
    <n v="0.30380000000000001"/>
    <n v="0.309"/>
    <n v="0.30909999999999999"/>
    <n v="0.30880000000000002"/>
    <n v="0.3085"/>
    <n v="0.30880000000000002"/>
    <n v="0.30790000000000001"/>
    <n v="0.30680000000000002"/>
    <n v="0.30640000000000001"/>
    <n v="0.3054"/>
    <n v="0.3044"/>
    <n v="0.29920000000000002"/>
    <n v="0.29820000000000002"/>
    <n v="0.29720000000000002"/>
    <n v="0.29630000000000001"/>
    <n v="0.2954"/>
    <n v="0.29449999999999998"/>
    <n v="0.29360000000000003"/>
    <n v="0.29270000000000002"/>
    <n v="0.29170000000000001"/>
    <n v="0.29089999999999999"/>
    <n v="0.29160000000000003"/>
    <n v="0.2923"/>
    <n v="0.29099999999999998"/>
    <n v="0.28870000000000001"/>
    <n v="0.28710000000000002"/>
    <n v="0.28339999999999999"/>
    <n v="0.28000000000000003"/>
    <n v="0.27950000000000003"/>
    <n v="0.27910000000000001"/>
    <n v="0.27900000000000003"/>
    <n v="0.2792"/>
    <n v="0.27910000000000001"/>
    <n v="0.27889999999999998"/>
    <n v="0.2787"/>
    <n v="0.27729999999999999"/>
    <n v="0.28079999999999999"/>
    <n v="0.28060000000000002"/>
    <n v="0.28029999999999999"/>
    <n v="0.27610000000000001"/>
    <n v="0.27539999999999998"/>
    <n v="0.27479999999999999"/>
    <n v="0.27550000000000002"/>
    <n v="0.27489999999999998"/>
    <n v="0.27429999999999999"/>
    <n v="0.27389999999999998"/>
    <n v="0.27329999999999999"/>
    <n v="0.27260000000000001"/>
    <n v="0.2712"/>
    <n v="0.27050000000000002"/>
    <n v="0.26979999999999998"/>
    <n v="0.26869999999999999"/>
    <n v="0.2651"/>
    <n v="0.26419999999999999"/>
    <n v="0.26440000000000002"/>
    <n v="0.26429999999999998"/>
    <n v="0.26540000000000002"/>
    <n v="0.2651"/>
    <n v="0.26479999999999998"/>
    <n v="0.26440000000000002"/>
    <n v="0.26500000000000001"/>
    <n v="0.26500000000000001"/>
    <n v="0.26490000000000002"/>
    <n v="0.26450000000000001"/>
    <n v="0.2641"/>
    <n v="0.26369999999999999"/>
    <n v="0.26319999999999999"/>
    <n v="0.26290000000000002"/>
    <n v="0.26719999999999999"/>
    <n v="0.2631"/>
    <n v="0.2626"/>
    <n v="0.26240000000000002"/>
    <n v="0.26240000000000002"/>
    <n v="0.26229999999999998"/>
    <n v="0.26240000000000002"/>
    <n v="0.26269999999999999"/>
    <n v="0.2631"/>
    <n v="0.2636"/>
    <n v="0.2641"/>
    <n v="0.2651"/>
    <n v="0.26550000000000001"/>
    <n v="0.26500000000000001"/>
    <n v="0.26450000000000001"/>
    <n v="0.2641"/>
    <n v="0.26369999999999999"/>
    <n v="0.26350000000000001"/>
    <n v="0.26350000000000001"/>
    <n v="0.26350000000000001"/>
    <n v="0.26329999999999998"/>
    <n v="0.26279999999999998"/>
    <n v="0.26400000000000001"/>
    <n v="0.26340000000000002"/>
    <n v="0.26269999999999999"/>
    <n v="0.2651"/>
    <n v="0.26429999999999998"/>
    <n v="0.2636"/>
    <n v="0.26290000000000002"/>
    <n v="0.26229999999999998"/>
    <n v="0.26169999999999999"/>
    <n v="0.2611"/>
    <n v="0.2606"/>
    <n v="0.26"/>
    <n v="0.26029999999999998"/>
    <n v="0.25990000000000002"/>
    <n v="0.25940000000000002"/>
    <n v="0.2591"/>
    <n v="0.25869999999999999"/>
    <n v="0.25900000000000001"/>
    <n v="0.25659999999999999"/>
    <n v="0.25609999999999999"/>
    <n v="0.25580000000000003"/>
    <n v="0.25590000000000002"/>
    <n v="0.25679999999999997"/>
    <n v="0.25590000000000002"/>
    <n v="0.25869999999999999"/>
    <n v="0.25530000000000003"/>
    <n v="0.25640000000000002"/>
    <n v="0.25659999999999999"/>
    <n v="0.25650000000000001"/>
    <n v="0.25540000000000002"/>
    <n v="0.255"/>
    <n v="0.25469999999999998"/>
    <n v="0.25440000000000002"/>
    <n v="0.25419999999999998"/>
    <n v="0.25390000000000001"/>
    <n v="0.25369999999999998"/>
    <n v="0.25380000000000003"/>
    <n v="0.25390000000000001"/>
    <n v="0.25590000000000002"/>
    <n v="0.255"/>
    <n v="0.25169999999999998"/>
    <n v="0.251"/>
    <n v="0.25040000000000001"/>
    <n v="0.25"/>
    <n v="0.24679999999999999"/>
    <n v="0.24590000000000001"/>
    <n v="0.245"/>
    <n v="0.24329999999999999"/>
    <n v="0.24379999999999999"/>
    <n v="0.2432"/>
    <n v="0.2394"/>
    <n v="0.2392"/>
    <n v="0.23930000000000001"/>
    <n v="0.2394"/>
    <n v="0.2397"/>
    <n v="0.24229999999999999"/>
    <n v="0.24199999999999999"/>
    <n v="0.24809999999999999"/>
    <n v="0.25040000000000001"/>
    <n v="0.25"/>
    <n v="0.24970000000000001"/>
    <n v="0.24940000000000001"/>
    <n v="0.24909999999999999"/>
    <n v="0.24879999999999999"/>
    <n v="0.24859999999999999"/>
    <n v="0.24840000000000001"/>
    <n v="0.24840000000000001"/>
    <n v="0.2485"/>
    <n v="0.2485"/>
    <n v="0.24879999999999999"/>
    <n v="0.24909999999999999"/>
    <n v="0.24929999999999999"/>
    <n v="0.24840000000000001"/>
    <n v="0.24779999999999999"/>
    <n v="0.247"/>
    <n v="0.24590000000000001"/>
    <n v="0.2477"/>
    <n v="0.24729999999999999"/>
    <n v="0.24690000000000001"/>
    <n v="0.25059999999999999"/>
    <n v="0.25059999999999999"/>
    <n v="0.25159999999999999"/>
    <n v="0.25290000000000001"/>
    <n v="0.25230000000000002"/>
    <n v="0.2477"/>
    <n v="0.25159999999999999"/>
    <n v="0.25109999999999999"/>
    <n v="0.25040000000000001"/>
    <n v="0.24979999999999999"/>
    <n v="0.2495"/>
    <n v="0.24879999999999999"/>
    <n v="0.24809999999999999"/>
    <n v="0.24779999999999999"/>
    <n v="0.2477"/>
    <n v="0.24729999999999999"/>
    <n v="0.2467"/>
    <n v="0.2462"/>
    <n v="0.251"/>
    <n v="0.25090000000000001"/>
    <n v="0.24959999999999999"/>
    <n v="0.25309999999999999"/>
    <n v="0.25290000000000001"/>
    <n v="0.2525"/>
    <n v="0.25230000000000002"/>
    <n v="0.25230000000000002"/>
    <n v="0.2515"/>
    <n v="0.24690000000000001"/>
    <n v="0.24660000000000001"/>
    <n v="0.24460000000000001"/>
    <n v="0.24349999999999999"/>
    <n v="0.2424"/>
    <n v="0.2402"/>
    <n v="0.247"/>
    <n v="0.25190000000000001"/>
    <n v="0.2515"/>
    <n v="0.251"/>
    <n v="0.25069999999999998"/>
    <n v="0.25069999999999998"/>
    <n v="0.25059999999999999"/>
    <n v="0.25219999999999998"/>
    <n v="0.25180000000000002"/>
    <n v="0.24929999999999999"/>
    <n v="0.249"/>
    <n v="0.2485"/>
    <n v="0.2477"/>
    <n v="0.24399999999999999"/>
    <n v="0.24340000000000001"/>
    <n v="0.2437"/>
    <n v="0.25190000000000001"/>
    <n v="0.25369999999999998"/>
    <n v="0.25319999999999998"/>
    <n v="0.25330000000000003"/>
    <n v="0.2495"/>
    <n v="0.2487"/>
    <n v="0.24790000000000001"/>
    <n v="0.24390000000000001"/>
    <n v="0.24310000000000001"/>
    <n v="0.24229999999999999"/>
    <n v="0.24149999999999999"/>
    <n v="0.24079999999999999"/>
    <n v="0.24049999999999999"/>
    <n v="0.24030000000000001"/>
    <n v="0.2407"/>
    <n v="0.24260000000000001"/>
    <n v="0.2424"/>
    <n v="0.2422"/>
    <n v="0.24249999999999999"/>
    <n v="0.24179999999999999"/>
    <n v="0.2407"/>
    <n v="0.24629999999999999"/>
    <n v="0.24660000000000001"/>
    <n v="0.24759999999999999"/>
    <n v="0.24329999999999999"/>
    <n v="0.2429"/>
    <n v="0.24249999999999999"/>
    <n v="0.24410000000000001"/>
    <n v="0.24399999999999999"/>
    <n v="0.24399999999999999"/>
    <n v="0.2437"/>
    <n v="0.24310000000000001"/>
    <n v="0.2409"/>
    <n v="0.24079999999999999"/>
    <n v="0.2407"/>
    <n v="0.2404"/>
    <n v="0.24099999999999999"/>
    <n v="0.2422"/>
    <n v="0.2424"/>
    <n v="0.2412"/>
    <n v="0.24030000000000001"/>
    <n v="0.24149999999999999"/>
    <n v="0.24030000000000001"/>
    <n v="0.2392"/>
    <n v="0.24179999999999999"/>
    <n v="0.245"/>
    <n v="0.24349999999999999"/>
    <n v="0.2424"/>
    <n v="0.24129999999999999"/>
    <n v="0.24049999999999999"/>
    <n v="0.23960000000000001"/>
    <n v="0.23880000000000001"/>
    <n v="0.2384"/>
    <n v="0.2382"/>
    <n v="0.2394"/>
    <n v="0.24490000000000001"/>
    <n v="0.24410000000000001"/>
    <n v="0.24340000000000001"/>
    <n v="0.24279999999999999"/>
    <m/>
    <n v="0.2587686832740213"/>
    <n v="80.25"/>
    <n v="76.06635071090048"/>
    <n v="-2.0000000000000018E-3"/>
    <n v="-0.10322461947687302"/>
    <n v="-0.19142532639617524"/>
    <n v="0.14686145875022991"/>
    <x v="6"/>
    <x v="113"/>
  </r>
  <r>
    <x v="0"/>
    <n v="-9.4"/>
    <n v="-8.3000000000000007"/>
    <s v="LT235/80R17"/>
    <x v="11"/>
    <s v="MICSRMT"/>
    <n v="1250"/>
    <n v="51"/>
    <s v="1M3LF02JX2724"/>
    <d v="2025-02-07T00:00:00"/>
    <n v="0.26829999999999998"/>
    <n v="0.27110000000000001"/>
    <n v="83"/>
    <n v="84"/>
    <n v="83"/>
    <n v="84"/>
    <n v="75.5"/>
    <s v=""/>
    <n v="66"/>
    <n v="83.5"/>
    <m/>
    <m/>
    <m/>
    <m/>
    <m/>
    <m/>
    <n v="0.21870000000000001"/>
    <n v="0.25659999999999999"/>
    <n v="0.26469999999999999"/>
    <n v="0.26690000000000003"/>
    <n v="0.27439999999999998"/>
    <n v="0.28179999999999999"/>
    <n v="0.28720000000000001"/>
    <n v="0.28770000000000001"/>
    <n v="0.28649999999999998"/>
    <n v="0.2883"/>
    <n v="0.29160000000000003"/>
    <n v="0.2918"/>
    <n v="0.2923"/>
    <n v="0.29330000000000001"/>
    <n v="0.29480000000000001"/>
    <n v="0.29649999999999999"/>
    <n v="0.29959999999999998"/>
    <n v="0.29959999999999998"/>
    <n v="0.29970000000000002"/>
    <n v="0.30220000000000002"/>
    <n v="0.30209999999999998"/>
    <n v="0.30199999999999999"/>
    <n v="0.30349999999999999"/>
    <n v="0.30299999999999999"/>
    <n v="0.30259999999999998"/>
    <n v="0.30399999999999999"/>
    <n v="0.30349999999999999"/>
    <n v="0.3024"/>
    <n v="0.30149999999999999"/>
    <n v="0.30070000000000002"/>
    <n v="0.30120000000000002"/>
    <n v="0.30120000000000002"/>
    <n v="0.30099999999999999"/>
    <n v="0.30070000000000002"/>
    <n v="0.30030000000000001"/>
    <n v="0.29530000000000001"/>
    <n v="0.29499999999999998"/>
    <n v="0.29480000000000001"/>
    <n v="0.29459999999999997"/>
    <n v="0.29430000000000001"/>
    <n v="0.29459999999999997"/>
    <n v="0.29360000000000003"/>
    <n v="0.29289999999999999"/>
    <n v="0.2923"/>
    <n v="0.29399999999999998"/>
    <n v="0.29360000000000003"/>
    <n v="0.29330000000000001"/>
    <n v="0.29320000000000002"/>
    <n v="0.29299999999999998"/>
    <n v="0.2928"/>
    <n v="0.29239999999999999"/>
    <n v="0.2918"/>
    <n v="0.29120000000000001"/>
    <n v="0.2903"/>
    <n v="0.29149999999999998"/>
    <n v="0.2903"/>
    <n v="0.2888"/>
    <n v="0.28749999999999998"/>
    <n v="0.28549999999999998"/>
    <n v="0.28410000000000002"/>
    <n v="0.28270000000000001"/>
    <n v="0.28100000000000003"/>
    <n v="0.27989999999999998"/>
    <n v="0.27850000000000003"/>
    <n v="0.27750000000000002"/>
    <n v="0.2712"/>
    <n v="0.26700000000000002"/>
    <n v="0.26590000000000003"/>
    <n v="0.2651"/>
    <n v="0.2636"/>
    <n v="0.2596"/>
    <n v="0.25890000000000002"/>
    <n v="0.25840000000000002"/>
    <n v="0.25790000000000002"/>
    <n v="0.25740000000000002"/>
    <n v="0.25700000000000001"/>
    <n v="0.25659999999999999"/>
    <n v="0.25609999999999999"/>
    <n v="0.2555"/>
    <n v="0.25469999999999998"/>
    <n v="0.25330000000000003"/>
    <n v="0.25290000000000001"/>
    <n v="0.25280000000000002"/>
    <n v="0.25290000000000001"/>
    <n v="0.25309999999999999"/>
    <n v="0.25319999999999998"/>
    <n v="0.25290000000000001"/>
    <n v="0.2525"/>
    <n v="0.252"/>
    <n v="0.25159999999999999"/>
    <n v="0.25130000000000002"/>
    <n v="0.251"/>
    <n v="0.24990000000000001"/>
    <n v="0.25019999999999998"/>
    <n v="0.25069999999999998"/>
    <n v="0.25280000000000002"/>
    <n v="0.25219999999999998"/>
    <n v="0.252"/>
    <n v="0.252"/>
    <n v="0.252"/>
    <n v="0.25309999999999999"/>
    <n v="0.252"/>
    <n v="0.252"/>
    <n v="0.25180000000000002"/>
    <n v="0.25159999999999999"/>
    <n v="0.25090000000000001"/>
    <n v="0.2505"/>
    <n v="0.25"/>
    <n v="0.24890000000000001"/>
    <n v="0.25069999999999998"/>
    <n v="0.25040000000000001"/>
    <n v="0.25019999999999998"/>
    <n v="0.25019999999999998"/>
    <n v="0.25019999999999998"/>
    <n v="0.25040000000000001"/>
    <n v="0.25080000000000002"/>
    <n v="0.25119999999999998"/>
    <n v="0.25169999999999998"/>
    <n v="0.25230000000000002"/>
    <n v="0.25309999999999999"/>
    <n v="0.25390000000000001"/>
    <n v="0.25519999999999998"/>
    <n v="0.25800000000000001"/>
    <n v="0.25819999999999999"/>
    <n v="0.25800000000000001"/>
    <n v="0.25800000000000001"/>
    <n v="0.25800000000000001"/>
    <n v="0.25929999999999997"/>
    <n v="0.25919999999999999"/>
    <n v="0.2601"/>
    <n v="0.26119999999999999"/>
    <n v="0.26100000000000001"/>
    <n v="0.26090000000000002"/>
    <n v="0.26079999999999998"/>
    <n v="0.26069999999999999"/>
    <n v="0.2611"/>
    <n v="0.26519999999999999"/>
    <n v="0.26469999999999999"/>
    <n v="0.26350000000000001"/>
    <n v="0.26269999999999999"/>
    <n v="0.2621"/>
    <n v="0.26190000000000002"/>
    <n v="0.2621"/>
    <n v="0.2626"/>
    <n v="0.26179999999999998"/>
    <n v="0.26169999999999999"/>
    <n v="0.25990000000000002"/>
    <n v="0.25969999999999999"/>
    <n v="0.2596"/>
    <n v="0.25969999999999999"/>
    <n v="0.25990000000000002"/>
    <n v="0.25790000000000002"/>
    <n v="0.255"/>
    <n v="0.25459999999999999"/>
    <n v="0.25440000000000002"/>
    <n v="0.25419999999999998"/>
    <n v="0.25409999999999999"/>
    <n v="0.25519999999999998"/>
    <n v="0.25519999999999998"/>
    <n v="0.2611"/>
    <n v="0.2611"/>
    <n v="0.25719999999999998"/>
    <n v="0.25629999999999997"/>
    <n v="0.25659999999999999"/>
    <n v="0.2525"/>
    <n v="0.25080000000000002"/>
    <n v="0.248"/>
    <n v="0.25069999999999998"/>
    <n v="0.25019999999999998"/>
    <n v="0.25"/>
    <n v="0.25609999999999999"/>
    <n v="0.25650000000000001"/>
    <n v="0.25559999999999999"/>
    <n v="0.25690000000000002"/>
    <n v="0.26179999999999998"/>
    <n v="0.26150000000000001"/>
    <n v="0.2581"/>
    <n v="0.25829999999999997"/>
    <n v="0.25850000000000001"/>
    <n v="0.2591"/>
    <n v="0.2596"/>
    <n v="0.26029999999999998"/>
    <n v="0.26100000000000001"/>
    <n v="0.26269999999999999"/>
    <n v="0.26400000000000001"/>
    <n v="0.2697"/>
    <n v="0.26910000000000001"/>
    <n v="0.2671"/>
    <n v="0.2697"/>
    <n v="0.27079999999999999"/>
    <n v="0.27100000000000002"/>
    <n v="0.2717"/>
    <n v="0.27010000000000001"/>
    <n v="0.26869999999999999"/>
    <n v="0.26829999999999998"/>
    <n v="0.26879999999999998"/>
    <n v="0.26850000000000002"/>
    <n v="0.26840000000000003"/>
    <n v="0.26840000000000003"/>
    <n v="0.26840000000000003"/>
    <n v="0.26829999999999998"/>
    <n v="0.26829999999999998"/>
    <n v="0.26600000000000001"/>
    <n v="0.26379999999999998"/>
    <n v="0.26290000000000002"/>
    <n v="0.26200000000000001"/>
    <n v="0.26090000000000002"/>
    <n v="0.25919999999999999"/>
    <n v="0.25719999999999998"/>
    <n v="0.25669999999999998"/>
    <n v="0.25669999999999998"/>
    <n v="0.25629999999999997"/>
    <n v="0.25569999999999998"/>
    <n v="0.25569999999999998"/>
    <n v="0.26050000000000001"/>
    <n v="0.26079999999999998"/>
    <n v="0.26350000000000001"/>
    <n v="0.2636"/>
    <n v="0.26119999999999999"/>
    <n v="0.26279999999999998"/>
    <n v="0.26390000000000002"/>
    <n v="0.2646"/>
    <n v="0.26540000000000002"/>
    <n v="0.2631"/>
    <n v="0.26340000000000002"/>
    <n v="0.26319999999999999"/>
    <n v="0.26040000000000002"/>
    <n v="0.2591"/>
    <n v="0.25919999999999999"/>
    <n v="0.2591"/>
    <n v="0.25890000000000002"/>
    <n v="0.25879999999999997"/>
    <n v="0.25890000000000002"/>
    <n v="0.26040000000000002"/>
    <n v="0.26469999999999999"/>
    <n v="0.26579999999999998"/>
    <n v="0.26729999999999998"/>
    <n v="0.26719999999999999"/>
    <n v="0.2671"/>
    <n v="0.26719999999999999"/>
    <n v="0.2676"/>
    <n v="0.26719999999999999"/>
    <n v="0.26690000000000003"/>
    <n v="0.26669999999999999"/>
    <n v="0.26650000000000001"/>
    <n v="0.2656"/>
    <n v="0.2631"/>
    <n v="0.26369999999999999"/>
    <n v="0.26229999999999998"/>
    <n v="0.26100000000000001"/>
    <n v="0.26"/>
    <n v="0.2591"/>
    <n v="0.25829999999999997"/>
    <n v="0.2576"/>
    <n v="0.2571"/>
    <n v="0.25719999999999998"/>
    <n v="0.25800000000000001"/>
    <n v="0.25800000000000001"/>
    <n v="0.26029999999999998"/>
    <n v="0.25969999999999999"/>
    <n v="0.25900000000000001"/>
    <n v="0.2586"/>
    <n v="0.25990000000000002"/>
    <n v="0.25900000000000001"/>
    <n v="0.25840000000000002"/>
    <n v="0.25790000000000002"/>
    <n v="0.25740000000000002"/>
    <n v="0.2571"/>
    <n v="0.25750000000000001"/>
    <n v="0.25900000000000001"/>
    <n v="0.25840000000000002"/>
    <n v="0.25829999999999997"/>
    <n v="0.25829999999999997"/>
    <n v="0.26579999999999998"/>
    <n v="0.26629999999999998"/>
    <n v="0.2666"/>
    <n v="0.26769999999999999"/>
    <n v="0.26869999999999999"/>
    <n v="0.26740000000000003"/>
    <n v="0.26750000000000002"/>
    <n v="0.26979999999999998"/>
    <n v="0.27"/>
    <n v="0.2702"/>
    <n v="0.27039999999999997"/>
    <n v="0.27250000000000002"/>
    <n v="0.27339999999999998"/>
    <n v="0.27210000000000001"/>
    <n v="0.27029999999999998"/>
    <n v="0.26850000000000002"/>
    <n v="0.26740000000000003"/>
    <n v="0.26690000000000003"/>
    <n v="0.26629999999999998"/>
    <n v="0.26529999999999998"/>
    <n v="0.26829999999999998"/>
    <n v="0.26779999999999998"/>
    <n v="0.26740000000000003"/>
    <n v="0.26640000000000003"/>
    <n v="0.26619999999999999"/>
    <n v="0.27250000000000002"/>
    <n v="0.27210000000000001"/>
    <m/>
    <n v="0.26570533807829161"/>
    <n v="83.5"/>
    <n v="79.146919431279613"/>
    <n v="-2.8000000000000247E-3"/>
    <n v="6.2016698684793814E-2"/>
    <n v="-7.0352464602104994E-2"/>
    <n v="2.5788596956159662E-2"/>
    <x v="6"/>
    <x v="114"/>
  </r>
  <r>
    <x v="0"/>
    <n v="-9.4"/>
    <n v="-8.3000000000000007"/>
    <s v="P225/60R16"/>
    <x v="1"/>
    <s v="ZU009500"/>
    <n v="1171"/>
    <n v="35"/>
    <s v="APXOB2UU3324"/>
    <d v="2025-02-07T00:00:00"/>
    <n v="0.31809999999999999"/>
    <n v="0.31909999999999999"/>
    <n v="100"/>
    <n v="100"/>
    <n v="100"/>
    <n v="100"/>
    <n v="75.5"/>
    <s v=""/>
    <n v="868"/>
    <n v="100"/>
    <m/>
    <m/>
    <m/>
    <m/>
    <m/>
    <m/>
    <n v="0.2596"/>
    <n v="0.29380000000000001"/>
    <n v="0.30380000000000001"/>
    <n v="0.30730000000000002"/>
    <n v="0.30809999999999998"/>
    <n v="0.31280000000000002"/>
    <n v="0.31809999999999999"/>
    <n v="0.31979999999999997"/>
    <n v="0.3175"/>
    <n v="0.32750000000000001"/>
    <n v="0.32529999999999998"/>
    <n v="0.32869999999999999"/>
    <n v="0.3271"/>
    <n v="0.33040000000000003"/>
    <n v="0.33100000000000002"/>
    <n v="0.3357"/>
    <n v="0.33560000000000001"/>
    <n v="0.3357"/>
    <n v="0.33600000000000002"/>
    <n v="0.33960000000000001"/>
    <n v="0.34639999999999999"/>
    <n v="0.34549999999999997"/>
    <n v="0.34499999999999997"/>
    <n v="0.34379999999999999"/>
    <n v="0.34289999999999998"/>
    <n v="0.34310000000000002"/>
    <n v="0.34110000000000001"/>
    <n v="0.33939999999999998"/>
    <n v="0.3377"/>
    <n v="0.34079999999999999"/>
    <n v="0.3407"/>
    <n v="0.34079999999999999"/>
    <n v="0.3407"/>
    <n v="0.33879999999999999"/>
    <n v="0.33860000000000001"/>
    <n v="0.33829999999999999"/>
    <n v="0.33929999999999999"/>
    <n v="0.34039999999999998"/>
    <n v="0.3402"/>
    <n v="0.34370000000000001"/>
    <n v="0.34060000000000001"/>
    <n v="0.33979999999999999"/>
    <n v="0.3392"/>
    <n v="0.33889999999999998"/>
    <n v="0.33879999999999999"/>
    <n v="0.33810000000000001"/>
    <n v="0.33729999999999999"/>
    <n v="0.33650000000000002"/>
    <n v="0.33560000000000001"/>
    <n v="0.33600000000000002"/>
    <n v="0.33539999999999998"/>
    <n v="0.33479999999999999"/>
    <n v="0.33310000000000001"/>
    <n v="0.33279999999999998"/>
    <n v="0.33239999999999997"/>
    <n v="0.32890000000000003"/>
    <n v="0.32840000000000003"/>
    <n v="0.32690000000000002"/>
    <n v="0.32819999999999999"/>
    <n v="0.32840000000000003"/>
    <n v="0.32579999999999998"/>
    <n v="0.32500000000000001"/>
    <n v="0.32429999999999998"/>
    <n v="0.32479999999999998"/>
    <n v="0.3241"/>
    <n v="0.3236"/>
    <n v="0.32319999999999999"/>
    <n v="0.32279999999999998"/>
    <n v="0.3221"/>
    <n v="0.32190000000000002"/>
    <n v="0.32169999999999999"/>
    <n v="0.3216"/>
    <n v="0.32150000000000001"/>
    <n v="0.32150000000000001"/>
    <n v="0.32150000000000001"/>
    <n v="0.32179999999999997"/>
    <n v="0.32729999999999998"/>
    <n v="0.33"/>
    <n v="0.33019999999999999"/>
    <n v="0.33229999999999998"/>
    <n v="0.33210000000000001"/>
    <n v="0.33189999999999997"/>
    <n v="0.33179999999999998"/>
    <n v="0.33169999999999999"/>
    <n v="0.32979999999999998"/>
    <n v="0.32950000000000002"/>
    <n v="0.3291"/>
    <n v="0.32879999999999998"/>
    <n v="0.32840000000000003"/>
    <n v="0.3281"/>
    <n v="0.32790000000000002"/>
    <n v="0.32779999999999998"/>
    <n v="0.32769999999999999"/>
    <n v="0.32800000000000001"/>
    <n v="0.32879999999999998"/>
    <n v="0.32879999999999998"/>
    <n v="0.32819999999999999"/>
    <n v="0.32790000000000002"/>
    <n v="0.3276"/>
    <n v="0.32740000000000002"/>
    <n v="0.3271"/>
    <n v="0.32350000000000001"/>
    <n v="0.32319999999999999"/>
    <n v="0.32290000000000002"/>
    <n v="0.32250000000000001"/>
    <n v="0.32229999999999998"/>
    <n v="0.3221"/>
    <n v="0.3206"/>
    <n v="0.32029999999999997"/>
    <n v="0.32100000000000001"/>
    <n v="0.32079999999999997"/>
    <n v="0.32079999999999997"/>
    <n v="0.31680000000000003"/>
    <n v="0.3165"/>
    <n v="0.31630000000000003"/>
    <n v="0.315"/>
    <n v="0.3145"/>
    <n v="0.31409999999999999"/>
    <n v="0.3125"/>
    <n v="0.31230000000000002"/>
    <n v="0.31190000000000001"/>
    <n v="0.31140000000000001"/>
    <n v="0.30890000000000001"/>
    <n v="0.30620000000000003"/>
    <n v="0.30609999999999998"/>
    <n v="0.30599999999999999"/>
    <n v="0.30590000000000001"/>
    <n v="0.31040000000000001"/>
    <n v="0.3105"/>
    <n v="0.3145"/>
    <n v="0.31440000000000001"/>
    <n v="0.31090000000000001"/>
    <n v="0.30980000000000002"/>
    <n v="0.31469999999999998"/>
    <n v="0.31430000000000002"/>
    <n v="0.3135"/>
    <n v="0.31040000000000001"/>
    <n v="0.31069999999999998"/>
    <n v="0.31040000000000001"/>
    <n v="0.31009999999999999"/>
    <n v="0.31009999999999999"/>
    <n v="0.31490000000000001"/>
    <n v="0.31409999999999999"/>
    <n v="0.31340000000000001"/>
    <n v="0.31690000000000002"/>
    <n v="0.31690000000000002"/>
    <n v="0.31859999999999999"/>
    <n v="0.31900000000000001"/>
    <n v="0.31680000000000003"/>
    <n v="0.31830000000000003"/>
    <n v="0.317"/>
    <n v="0.31680000000000003"/>
    <n v="0.31659999999999999"/>
    <n v="0.31690000000000002"/>
    <n v="0.31630000000000003"/>
    <n v="0.31850000000000001"/>
    <n v="0.31690000000000002"/>
    <n v="0.31709999999999999"/>
    <n v="0.31730000000000003"/>
    <n v="0.31369999999999998"/>
    <n v="0.3135"/>
    <n v="0.31309999999999999"/>
    <n v="0.31240000000000001"/>
    <n v="0.3115"/>
    <n v="0.31069999999999998"/>
    <n v="0.30980000000000002"/>
    <n v="0.30880000000000002"/>
    <n v="0.30580000000000002"/>
    <n v="0.30449999999999999"/>
    <n v="0.3029"/>
    <n v="0.30380000000000001"/>
    <n v="0.30380000000000001"/>
    <n v="0.30399999999999999"/>
    <n v="0.30449999999999999"/>
    <n v="0.30549999999999999"/>
    <n v="0.3054"/>
    <n v="0.30890000000000001"/>
    <n v="0.30919999999999997"/>
    <n v="0.30930000000000002"/>
    <n v="0.30940000000000001"/>
    <n v="0.311"/>
    <n v="0.31140000000000001"/>
    <n v="0.3105"/>
    <n v="0.31109999999999999"/>
    <n v="0.31130000000000002"/>
    <n v="0.31119999999999998"/>
    <n v="0.31180000000000002"/>
    <n v="0.31340000000000001"/>
    <n v="0.31280000000000002"/>
    <n v="0.312"/>
    <n v="0.312"/>
    <n v="0.31140000000000001"/>
    <n v="0.31080000000000002"/>
    <n v="0.31030000000000002"/>
    <n v="0.31"/>
    <n v="0.31"/>
    <n v="0.30930000000000002"/>
    <n v="0.30919999999999997"/>
    <n v="0.31019999999999998"/>
    <n v="0.31130000000000002"/>
    <n v="0.3105"/>
    <n v="0.31059999999999999"/>
    <n v="0.30630000000000002"/>
    <n v="0.30640000000000001"/>
    <n v="0.30690000000000001"/>
    <n v="0.308"/>
    <n v="0.30649999999999999"/>
    <n v="0.30599999999999999"/>
    <n v="0.30590000000000001"/>
    <n v="0.3049"/>
    <n v="0.3039"/>
    <n v="0.3029"/>
    <n v="0.30180000000000001"/>
    <n v="0.30070000000000002"/>
    <n v="0.29980000000000001"/>
    <n v="0.2989"/>
    <n v="0.2979"/>
    <n v="0.29630000000000001"/>
    <n v="0.2974"/>
    <n v="0.29670000000000002"/>
    <n v="0.29599999999999999"/>
    <n v="0.29549999999999998"/>
    <n v="0.29499999999999998"/>
    <n v="0.29480000000000001"/>
    <n v="0.28949999999999998"/>
    <n v="0.29399999999999998"/>
    <n v="0.29389999999999999"/>
    <n v="0.29389999999999999"/>
    <n v="0.29499999999999998"/>
    <n v="0.29470000000000002"/>
    <n v="0.2974"/>
    <n v="0.29759999999999998"/>
    <n v="0.29780000000000001"/>
    <n v="0.29730000000000001"/>
    <n v="0.29780000000000001"/>
    <n v="0.29849999999999999"/>
    <n v="0.30080000000000001"/>
    <n v="0.30599999999999999"/>
    <n v="0.30620000000000003"/>
    <n v="0.30499999999999999"/>
    <n v="0.3049"/>
    <n v="0.30480000000000002"/>
    <n v="0.3044"/>
    <n v="0.30769999999999997"/>
    <n v="0.30940000000000001"/>
    <n v="0.309"/>
    <n v="0.30859999999999999"/>
    <n v="0.30380000000000001"/>
    <n v="0.3034"/>
    <n v="0.31259999999999999"/>
    <n v="0.31219999999999998"/>
    <n v="0.31190000000000001"/>
    <n v="0.31169999999999998"/>
    <n v="0.31119999999999998"/>
    <n v="0.31030000000000002"/>
    <n v="0.30959999999999999"/>
    <n v="0.30809999999999998"/>
    <n v="0.30740000000000001"/>
    <n v="0.30380000000000001"/>
    <n v="0.30320000000000003"/>
    <n v="0.30509999999999998"/>
    <n v="0.30499999999999999"/>
    <n v="0.30599999999999999"/>
    <n v="0.30549999999999999"/>
    <n v="0.3054"/>
    <n v="0.30549999999999999"/>
    <n v="0.30690000000000001"/>
    <n v="0.30709999999999998"/>
    <n v="0.31090000000000001"/>
    <n v="0.31040000000000001"/>
    <n v="0.31"/>
    <n v="0.3095"/>
    <n v="0.30580000000000002"/>
    <n v="0.30499999999999999"/>
    <n v="0.3039"/>
    <n v="0.3029"/>
    <n v="0.3024"/>
    <n v="0.3049"/>
    <n v="0.30399999999999999"/>
    <n v="0.30299999999999999"/>
    <n v="0.30120000000000002"/>
    <n v="0.30049999999999999"/>
    <n v="0.29959999999999998"/>
    <n v="0.30180000000000001"/>
    <n v="0.30180000000000001"/>
    <n v="0.30259999999999998"/>
    <n v="0.30199999999999999"/>
    <n v="0.30159999999999998"/>
    <n v="0.29930000000000001"/>
    <n v="0.29880000000000001"/>
    <n v="0.29799999999999999"/>
    <n v="0.29799999999999999"/>
    <n v="0.29659999999999997"/>
    <n v="0.29659999999999997"/>
    <n v="0.29720000000000002"/>
    <n v="0.29699999999999999"/>
    <n v="0.29699999999999999"/>
    <n v="0.29709999999999998"/>
    <n v="0.29770000000000002"/>
    <n v="0.29480000000000001"/>
    <m/>
    <n v="0.31493451957295376"/>
    <n v="100"/>
    <n v="94.786729857819907"/>
    <n v="-1.0000000000000009E-3"/>
    <n v="-9.1589330574848568E-2"/>
    <n v="-0.14563672944001566"/>
    <n v="0.10107286179407032"/>
    <x v="6"/>
    <x v="115"/>
  </r>
  <r>
    <x v="0"/>
    <n v="-9.4"/>
    <n v="-8.3000000000000007"/>
    <s v="P195/75R14"/>
    <x v="0"/>
    <s v="ZB007833"/>
    <n v="1031"/>
    <n v="35"/>
    <s v="APKAB3UU0720"/>
    <d v="2025-02-07T00:00:00"/>
    <n v="0.3211"/>
    <n v="0.32500000000000001"/>
    <n v="99"/>
    <s v=""/>
    <n v="100"/>
    <s v=""/>
    <n v="75.5"/>
    <s v=""/>
    <n v="242"/>
    <n v="99.5"/>
    <m/>
    <m/>
    <m/>
    <m/>
    <m/>
    <m/>
    <n v="0.26419999999999999"/>
    <n v="0.27600000000000002"/>
    <n v="0.29449999999999998"/>
    <n v="0.32300000000000001"/>
    <n v="0.32929999999999998"/>
    <n v="0.33139999999999997"/>
    <n v="0.3271"/>
    <n v="0.33019999999999999"/>
    <n v="0.32690000000000002"/>
    <n v="0.32529999999999998"/>
    <n v="0.32979999999999998"/>
    <n v="0.32969999999999999"/>
    <n v="0.32790000000000002"/>
    <n v="0.32690000000000002"/>
    <n v="0.32779999999999998"/>
    <n v="0.32869999999999999"/>
    <n v="0.32779999999999998"/>
    <n v="0.32619999999999999"/>
    <n v="0.32550000000000001"/>
    <n v="0.3256"/>
    <n v="0.32529999999999998"/>
    <n v="0.32300000000000001"/>
    <n v="0.3221"/>
    <n v="0.3216"/>
    <n v="0.3211"/>
    <n v="0.32069999999999999"/>
    <n v="0.318"/>
    <n v="0.31530000000000002"/>
    <n v="0.31459999999999999"/>
    <n v="0.31390000000000001"/>
    <n v="0.31090000000000001"/>
    <n v="0.31069999999999998"/>
    <n v="0.31069999999999998"/>
    <n v="0.31259999999999999"/>
    <n v="0.311"/>
    <n v="0.311"/>
    <n v="0.311"/>
    <n v="0.311"/>
    <n v="0.311"/>
    <n v="0.31090000000000001"/>
    <n v="0.31119999999999998"/>
    <n v="0.30909999999999999"/>
    <n v="0.30980000000000002"/>
    <n v="0.30909999999999999"/>
    <n v="0.30969999999999998"/>
    <n v="0.30740000000000001"/>
    <n v="0.30690000000000001"/>
    <n v="0.31509999999999999"/>
    <n v="0.31630000000000003"/>
    <n v="0.31569999999999998"/>
    <n v="0.31530000000000002"/>
    <n v="0.315"/>
    <n v="0.31780000000000003"/>
    <n v="0.31890000000000002"/>
    <n v="0.31890000000000002"/>
    <n v="0.3211"/>
    <n v="0.31919999999999998"/>
    <n v="0.31900000000000001"/>
    <n v="0.31879999999999997"/>
    <n v="0.32250000000000001"/>
    <n v="0.32219999999999999"/>
    <n v="0.32200000000000001"/>
    <n v="0.32250000000000001"/>
    <n v="0.3226"/>
    <n v="0.3231"/>
    <n v="0.32340000000000002"/>
    <n v="0.32319999999999999"/>
    <n v="0.32550000000000001"/>
    <n v="0.32550000000000001"/>
    <n v="0.32540000000000002"/>
    <n v="0.32550000000000001"/>
    <n v="0.3256"/>
    <n v="0.32490000000000002"/>
    <n v="0.32619999999999999"/>
    <n v="0.3261"/>
    <n v="0.32619999999999999"/>
    <n v="0.32640000000000002"/>
    <n v="0.3266"/>
    <n v="0.32690000000000002"/>
    <n v="0.32969999999999999"/>
    <n v="0.32629999999999998"/>
    <n v="0.32540000000000002"/>
    <n v="0.32279999999999998"/>
    <n v="0.32190000000000002"/>
    <n v="0.32229999999999998"/>
    <n v="0.3206"/>
    <n v="0.32"/>
    <n v="0.3196"/>
    <n v="0.31900000000000001"/>
    <n v="0.31869999999999998"/>
    <n v="0.31840000000000002"/>
    <n v="0.318"/>
    <n v="0.31769999999999998"/>
    <n v="0.31740000000000002"/>
    <n v="0.31709999999999999"/>
    <n v="0.31630000000000003"/>
    <n v="0.31590000000000001"/>
    <n v="0.3155"/>
    <n v="0.31519999999999998"/>
    <n v="0.31480000000000002"/>
    <n v="0.31269999999999998"/>
    <n v="0.3125"/>
    <n v="0.31230000000000002"/>
    <n v="0.31219999999999998"/>
    <n v="0.31209999999999999"/>
    <n v="0.31169999999999998"/>
    <n v="0.312"/>
    <n v="0.3125"/>
    <n v="0.30980000000000002"/>
    <n v="0.31"/>
    <n v="0.307"/>
    <n v="0.30780000000000002"/>
    <n v="0.30790000000000001"/>
    <n v="0.308"/>
    <n v="0.30790000000000001"/>
    <n v="0.30759999999999998"/>
    <n v="0.30709999999999998"/>
    <n v="0.30669999999999997"/>
    <n v="0.3039"/>
    <n v="0.3075"/>
    <n v="0.30730000000000002"/>
    <n v="0.30759999999999998"/>
    <n v="0.30909999999999999"/>
    <n v="0.31090000000000001"/>
    <n v="0.313"/>
    <n v="0.3211"/>
    <n v="0.32200000000000001"/>
    <n v="0.32290000000000002"/>
    <n v="0.3246"/>
    <n v="0.32529999999999998"/>
    <n v="0.32729999999999998"/>
    <n v="0.3276"/>
    <n v="0.32779999999999998"/>
    <n v="0.3301"/>
    <n v="0.32900000000000001"/>
    <n v="0.32869999999999999"/>
    <n v="0.32829999999999998"/>
    <n v="0.32919999999999999"/>
    <n v="0.32979999999999998"/>
    <n v="0.32940000000000003"/>
    <n v="0.32529999999999998"/>
    <n v="0.32369999999999999"/>
    <n v="0.32379999999999998"/>
    <n v="0.32369999999999999"/>
    <n v="0.32319999999999999"/>
    <n v="0.32190000000000002"/>
    <n v="0.32190000000000002"/>
    <n v="0.32229999999999998"/>
    <n v="0.3221"/>
    <n v="0.32269999999999999"/>
    <n v="0.32529999999999998"/>
    <n v="0.3246"/>
    <n v="0.32390000000000002"/>
    <n v="0.32400000000000001"/>
    <n v="0.32350000000000001"/>
    <n v="0.32319999999999999"/>
    <n v="0.32290000000000002"/>
    <n v="0.32540000000000002"/>
    <n v="0.32429999999999998"/>
    <n v="0.32269999999999999"/>
    <n v="0.3211"/>
    <n v="0.3211"/>
    <n v="0.32329999999999998"/>
    <n v="0.32329999999999998"/>
    <n v="0.3201"/>
    <n v="0.32129999999999997"/>
    <n v="0.32069999999999999"/>
    <n v="0.3206"/>
    <n v="0.32250000000000001"/>
    <n v="0.3226"/>
    <n v="0.32779999999999998"/>
    <n v="0.32729999999999998"/>
    <n v="0.3291"/>
    <n v="0.32729999999999998"/>
    <n v="0.32700000000000001"/>
    <n v="0.32669999999999999"/>
    <n v="0.32490000000000002"/>
    <n v="0.32579999999999998"/>
    <n v="0.32540000000000002"/>
    <n v="0.3246"/>
    <n v="0.32650000000000001"/>
    <n v="0.32590000000000002"/>
    <n v="0.32519999999999999"/>
    <n v="0.32450000000000001"/>
    <n v="0.32"/>
    <n v="0.31969999999999998"/>
    <n v="0.32040000000000002"/>
    <n v="0.32529999999999998"/>
    <n v="0.3246"/>
    <n v="0.32469999999999999"/>
    <n v="0.32500000000000001"/>
    <n v="0.32629999999999998"/>
    <n v="0.33019999999999999"/>
    <n v="0.32919999999999999"/>
    <n v="0.3266"/>
    <n v="0.33090000000000003"/>
    <n v="0.33079999999999998"/>
    <n v="0.33079999999999998"/>
    <n v="0.33150000000000002"/>
    <n v="0.33119999999999999"/>
    <n v="0.33069999999999999"/>
    <n v="0.32990000000000003"/>
    <n v="0.32619999999999999"/>
    <n v="0.32550000000000001"/>
    <n v="0.3241"/>
    <n v="0.32419999999999999"/>
    <n v="0.33179999999999998"/>
    <n v="0.33260000000000001"/>
    <n v="0.33189999999999997"/>
    <n v="0.33100000000000002"/>
    <n v="0.3301"/>
    <n v="0.32979999999999998"/>
    <n v="0.33279999999999998"/>
    <n v="0.33210000000000001"/>
    <n v="0.33150000000000002"/>
    <n v="0.33090000000000003"/>
    <n v="0.33"/>
    <n v="0.32919999999999999"/>
    <n v="0.3306"/>
    <n v="0.32650000000000001"/>
    <n v="0.3286"/>
    <n v="0.32750000000000001"/>
    <n v="0.32619999999999999"/>
    <n v="0.32390000000000002"/>
    <n v="0.32329999999999998"/>
    <n v="0.3226"/>
    <n v="0.32190000000000002"/>
    <n v="0.32069999999999999"/>
    <n v="0.32640000000000002"/>
    <n v="0.32629999999999998"/>
    <n v="0.32619999999999999"/>
    <n v="0.3266"/>
    <n v="0.32969999999999999"/>
    <n v="0.3301"/>
    <n v="0.33040000000000003"/>
    <n v="0.33050000000000002"/>
    <n v="0.33090000000000003"/>
    <n v="0.33139999999999997"/>
    <n v="0.33050000000000002"/>
    <n v="0.34029999999999999"/>
    <n v="0.33979999999999999"/>
    <n v="0.33929999999999999"/>
    <n v="0.33879999999999999"/>
    <n v="0.3382"/>
    <n v="0.33779999999999999"/>
    <n v="0.33739999999999998"/>
    <n v="0.33529999999999999"/>
    <n v="0.33450000000000002"/>
    <n v="0.33389999999999997"/>
    <n v="0.33040000000000003"/>
    <n v="0.32979999999999998"/>
    <n v="0.32940000000000003"/>
    <n v="0.3286"/>
    <n v="0.33129999999999998"/>
    <n v="0.3271"/>
    <n v="0.32700000000000001"/>
    <n v="0.32750000000000001"/>
    <n v="0.32790000000000002"/>
    <n v="0.32350000000000001"/>
    <n v="0.32269999999999999"/>
    <n v="0.3221"/>
    <n v="0.31740000000000002"/>
    <n v="0.31709999999999999"/>
    <n v="0.31680000000000003"/>
    <n v="0.32229999999999998"/>
    <n v="0.32269999999999999"/>
    <n v="0.32590000000000002"/>
    <n v="0.32640000000000002"/>
    <n v="0.32900000000000001"/>
    <n v="0.32969999999999999"/>
    <n v="0.32700000000000001"/>
    <n v="0.32700000000000001"/>
    <n v="0.32979999999999998"/>
    <n v="0.32829999999999998"/>
    <n v="0.32700000000000001"/>
    <n v="0.32540000000000002"/>
    <n v="0.3231"/>
    <n v="0.31929999999999997"/>
    <n v="0.31669999999999998"/>
    <n v="0.31119999999999998"/>
    <n v="0.30809999999999998"/>
    <n v="0.31519999999999998"/>
    <n v="0.32119999999999999"/>
    <n v="0.31919999999999998"/>
    <n v="0.31680000000000003"/>
    <n v="0.32579999999999998"/>
    <n v="0.32290000000000002"/>
    <n v="0.32229999999999998"/>
    <n v="0.32179999999999997"/>
    <n v="0.32150000000000001"/>
    <n v="0.32479999999999998"/>
    <n v="0.32429999999999998"/>
    <n v="0.32440000000000002"/>
    <n v="0.32140000000000002"/>
    <n v="0.32490000000000002"/>
    <n v="0.32490000000000002"/>
    <n v="0.32469999999999999"/>
    <n v="0.32469999999999999"/>
    <n v="0.33029999999999998"/>
    <n v="0.32850000000000001"/>
    <m/>
    <n v="0.32253060498220626"/>
    <n v="99.5"/>
    <n v="94.312796208530798"/>
    <n v="-3.9000000000000146E-3"/>
    <n v="5.5777153834786479E-2"/>
    <n v="4.5836947938863573E-2"/>
    <n v="-9.0400815584808905E-2"/>
    <x v="6"/>
    <x v="116"/>
  </r>
  <r>
    <x v="0"/>
    <n v="-9.4"/>
    <n v="-8.3000000000000007"/>
    <s v="225/45R17"/>
    <x v="6"/>
    <s v="01911233"/>
    <n v="1093"/>
    <n v="42"/>
    <s v="1N48A0A5X3424"/>
    <d v="2025-02-07T00:00:00"/>
    <n v="0.36030000000000001"/>
    <n v="0.3644"/>
    <n v="111"/>
    <s v=""/>
    <n v="112"/>
    <s v=""/>
    <n v="75.5"/>
    <s v=""/>
    <n v="160"/>
    <n v="111.5"/>
    <m/>
    <m/>
    <m/>
    <m/>
    <m/>
    <m/>
    <n v="0.2016"/>
    <n v="0.24079999999999999"/>
    <n v="0.27660000000000001"/>
    <n v="0.29339999999999999"/>
    <n v="0.30609999999999998"/>
    <n v="0.32219999999999999"/>
    <n v="0.32769999999999999"/>
    <n v="0.33389999999999997"/>
    <n v="0.3372"/>
    <n v="0.33610000000000001"/>
    <n v="0.33429999999999999"/>
    <n v="0.33560000000000001"/>
    <n v="0.33879999999999999"/>
    <n v="0.33939999999999998"/>
    <n v="0.34010000000000001"/>
    <n v="0.34079999999999999"/>
    <n v="0.34289999999999998"/>
    <n v="0.34300000000000003"/>
    <n v="0.34129999999999999"/>
    <n v="0.34510000000000002"/>
    <n v="0.34470000000000001"/>
    <n v="0.34310000000000002"/>
    <n v="0.34429999999999999"/>
    <n v="0.34360000000000002"/>
    <n v="0.34260000000000002"/>
    <n v="0.34870000000000001"/>
    <n v="0.34939999999999999"/>
    <n v="0.3508"/>
    <n v="0.35020000000000001"/>
    <n v="0.34889999999999999"/>
    <n v="0.34649999999999997"/>
    <n v="0.35399999999999998"/>
    <n v="0.35349999999999998"/>
    <n v="0.35310000000000002"/>
    <n v="0.35270000000000001"/>
    <n v="0.3523"/>
    <n v="0.35320000000000001"/>
    <n v="0.35149999999999998"/>
    <n v="0.35010000000000002"/>
    <n v="0.34960000000000002"/>
    <n v="0.34920000000000001"/>
    <n v="0.3488"/>
    <n v="0.35110000000000002"/>
    <n v="0.35809999999999997"/>
    <n v="0.3649"/>
    <n v="0.36570000000000003"/>
    <n v="0.36559999999999998"/>
    <n v="0.36549999999999999"/>
    <n v="0.36549999999999999"/>
    <n v="0.3664"/>
    <n v="0.36609999999999998"/>
    <n v="0.36449999999999999"/>
    <n v="0.36380000000000001"/>
    <n v="0.36349999999999999"/>
    <n v="0.36470000000000002"/>
    <n v="0.36409999999999998"/>
    <n v="0.36370000000000002"/>
    <n v="0.36330000000000001"/>
    <n v="0.36349999999999999"/>
    <n v="0.36330000000000001"/>
    <n v="0.36430000000000001"/>
    <n v="0.36370000000000002"/>
    <n v="0.36180000000000001"/>
    <n v="0.36099999999999999"/>
    <n v="0.36030000000000001"/>
    <n v="0.35980000000000001"/>
    <n v="0.35930000000000001"/>
    <n v="0.35849999999999999"/>
    <n v="0.3579"/>
    <n v="0.35930000000000001"/>
    <n v="0.35820000000000002"/>
    <n v="0.35830000000000001"/>
    <n v="0.36120000000000002"/>
    <n v="0.36080000000000001"/>
    <n v="0.35589999999999999"/>
    <n v="0.35570000000000002"/>
    <n v="0.35339999999999999"/>
    <n v="0.35270000000000001"/>
    <n v="0.35199999999999998"/>
    <n v="0.35139999999999999"/>
    <n v="0.35060000000000002"/>
    <n v="0.34610000000000002"/>
    <n v="0.34379999999999999"/>
    <n v="0.34310000000000002"/>
    <n v="0.34250000000000003"/>
    <n v="0.34329999999999999"/>
    <n v="0.34279999999999999"/>
    <n v="0.34229999999999999"/>
    <n v="0.34189999999999998"/>
    <n v="0.34150000000000003"/>
    <n v="0.34079999999999999"/>
    <n v="0.34010000000000001"/>
    <n v="0.33950000000000002"/>
    <n v="0.33900000000000002"/>
    <n v="0.33860000000000001"/>
    <n v="0.33829999999999999"/>
    <n v="0.33789999999999998"/>
    <n v="0.33760000000000001"/>
    <n v="0.3372"/>
    <n v="0.33700000000000002"/>
    <n v="0.33660000000000001"/>
    <n v="0.33560000000000001"/>
    <n v="0.33560000000000001"/>
    <n v="0.33639999999999998"/>
    <n v="0.3412"/>
    <n v="0.34150000000000003"/>
    <n v="0.34110000000000001"/>
    <n v="0.34"/>
    <n v="0.3387"/>
    <n v="0.3372"/>
    <n v="0.33760000000000001"/>
    <n v="0.33660000000000001"/>
    <n v="0.33660000000000001"/>
    <n v="0.33550000000000002"/>
    <n v="0.3357"/>
    <n v="0.33610000000000001"/>
    <n v="0.33710000000000001"/>
    <n v="0.34300000000000003"/>
    <n v="0.34329999999999999"/>
    <n v="0.34350000000000003"/>
    <n v="0.34370000000000001"/>
    <n v="0.34399999999999997"/>
    <n v="0.34429999999999999"/>
    <n v="0.34610000000000002"/>
    <n v="0.34649999999999997"/>
    <n v="0.3523"/>
    <n v="0.3528"/>
    <n v="0.35210000000000002"/>
    <n v="0.35270000000000001"/>
    <n v="0.3513"/>
    <n v="0.34920000000000001"/>
    <n v="0.34739999999999999"/>
    <n v="0.34720000000000001"/>
    <n v="0.34699999999999998"/>
    <n v="0.34710000000000002"/>
    <n v="0.34860000000000002"/>
    <n v="0.34839999999999999"/>
    <n v="0.34799999999999998"/>
    <n v="0.34339999999999998"/>
    <n v="0.34370000000000001"/>
    <n v="0.34660000000000002"/>
    <n v="0.34620000000000001"/>
    <n v="0.34570000000000001"/>
    <n v="0.34539999999999998"/>
    <n v="0.34510000000000002"/>
    <n v="0.34489999999999998"/>
    <n v="0.34660000000000002"/>
    <n v="0.34589999999999999"/>
    <n v="0.3453"/>
    <n v="0.34489999999999998"/>
    <n v="0.34460000000000002"/>
    <n v="0.34339999999999998"/>
    <n v="0.34339999999999998"/>
    <n v="0.34279999999999999"/>
    <n v="0.34100000000000003"/>
    <n v="0.34279999999999999"/>
    <n v="0.3427"/>
    <n v="0.34260000000000002"/>
    <n v="0.34289999999999998"/>
    <n v="0.34350000000000003"/>
    <n v="0.34899999999999998"/>
    <n v="0.35339999999999999"/>
    <n v="0.35589999999999999"/>
    <n v="0.35720000000000002"/>
    <n v="0.35620000000000002"/>
    <n v="0.3574"/>
    <n v="0.3594"/>
    <n v="0.3659"/>
    <n v="0.37069999999999997"/>
    <n v="0.37109999999999999"/>
    <n v="0.37140000000000001"/>
    <n v="0.37180000000000002"/>
    <n v="0.37240000000000001"/>
    <n v="0.37040000000000001"/>
    <n v="0.36980000000000002"/>
    <n v="0.36749999999999999"/>
    <n v="0.36749999999999999"/>
    <n v="0.37059999999999998"/>
    <n v="0.36990000000000001"/>
    <n v="0.36930000000000002"/>
    <n v="0.36919999999999997"/>
    <n v="0.36220000000000002"/>
    <n v="0.36180000000000001"/>
    <n v="0.36349999999999999"/>
    <n v="0.36270000000000002"/>
    <n v="0.3609"/>
    <n v="0.3609"/>
    <n v="0.3609"/>
    <n v="0.3609"/>
    <n v="0.36099999999999999"/>
    <n v="0.36170000000000002"/>
    <n v="0.3639"/>
    <n v="0.3659"/>
    <n v="0.36859999999999998"/>
    <n v="0.36909999999999998"/>
    <n v="0.36780000000000002"/>
    <n v="0.36799999999999999"/>
    <n v="0.36830000000000002"/>
    <n v="0.36880000000000002"/>
    <n v="0.37390000000000001"/>
    <n v="0.37380000000000002"/>
    <n v="0.37369999999999998"/>
    <n v="0.37330000000000002"/>
    <n v="0.37319999999999998"/>
    <n v="0.37059999999999998"/>
    <n v="0.36990000000000001"/>
    <n v="0.36940000000000001"/>
    <n v="0.36459999999999998"/>
    <n v="0.3674"/>
    <n v="0.36730000000000002"/>
    <n v="0.36720000000000003"/>
    <n v="0.3669"/>
    <n v="0.36659999999999998"/>
    <n v="0.36659999999999998"/>
    <n v="0.36809999999999998"/>
    <n v="0.3679"/>
    <n v="0.36759999999999998"/>
    <n v="0.37059999999999998"/>
    <n v="0.37219999999999998"/>
    <n v="0.37090000000000001"/>
    <n v="0.37019999999999997"/>
    <n v="0.3695"/>
    <n v="0.36880000000000002"/>
    <n v="0.36709999999999998"/>
    <n v="0.36820000000000003"/>
    <n v="0.36899999999999999"/>
    <n v="0.37090000000000001"/>
    <n v="0.37080000000000002"/>
    <n v="0.374"/>
    <n v="0.37590000000000001"/>
    <n v="0.38"/>
    <n v="0.37840000000000001"/>
    <n v="0.37809999999999999"/>
    <n v="0.37769999999999998"/>
    <n v="0.37740000000000001"/>
    <n v="0.37709999999999999"/>
    <n v="0.37959999999999999"/>
    <n v="0.37930000000000003"/>
    <n v="0.37780000000000002"/>
    <n v="0.37680000000000002"/>
    <n v="0.3755"/>
    <n v="0.37509999999999999"/>
    <n v="0.37469999999999998"/>
    <n v="0.37440000000000001"/>
    <n v="0.37119999999999997"/>
    <n v="0.37119999999999997"/>
    <n v="0.37140000000000001"/>
    <n v="0.37390000000000001"/>
    <n v="0.37380000000000002"/>
    <n v="0.379"/>
    <n v="0.38090000000000002"/>
    <n v="0.3805"/>
    <n v="0.37890000000000001"/>
    <n v="0.37609999999999999"/>
    <n v="0.37890000000000001"/>
    <n v="0.37809999999999999"/>
    <n v="0.37719999999999998"/>
    <n v="0.37759999999999999"/>
    <n v="0.3775"/>
    <n v="0.37709999999999999"/>
    <n v="0.37709999999999999"/>
    <n v="0.37590000000000001"/>
    <n v="0.376"/>
    <n v="0.37309999999999999"/>
    <n v="0.3755"/>
    <n v="0.3745"/>
    <n v="0.38100000000000001"/>
    <n v="0.38040000000000002"/>
    <n v="0.37990000000000002"/>
    <n v="0.37940000000000002"/>
    <n v="0.3785"/>
    <n v="0.378"/>
    <n v="0.37759999999999999"/>
    <n v="0.3775"/>
    <n v="0.377"/>
    <n v="0.37669999999999998"/>
    <n v="0.38290000000000002"/>
    <n v="0.376"/>
    <n v="0.39140000000000003"/>
    <n v="0.39610000000000001"/>
    <n v="0.39510000000000001"/>
    <n v="0.39450000000000002"/>
    <n v="0.39429999999999998"/>
    <n v="0.39439999999999997"/>
    <n v="0.39489999999999997"/>
    <n v="0.40079999999999999"/>
    <n v="0.39910000000000001"/>
    <n v="0.3982"/>
    <n v="0.3952"/>
    <n v="0.39450000000000002"/>
    <n v="0.39240000000000003"/>
    <n v="0.38919999999999999"/>
    <n v="0.38840000000000002"/>
    <n v="0.38740000000000002"/>
    <n v="0.38290000000000002"/>
    <n v="0.38159999999999999"/>
    <n v="0.38040000000000002"/>
    <n v="0.37930000000000003"/>
    <n v="0.38290000000000002"/>
    <n v="0.38200000000000001"/>
    <m/>
    <n v="0.36140854092526725"/>
    <n v="111.5"/>
    <n v="105.68720379146919"/>
    <n v="-4.0999999999999925E-3"/>
    <n v="0.26571479237475976"/>
    <n v="0.14725654144447209"/>
    <n v="-0.19182040909041742"/>
    <x v="6"/>
    <x v="117"/>
  </r>
  <r>
    <x v="0"/>
    <n v="-11.7"/>
    <n v="-8.3000000000000007"/>
    <s v="P195/75R14"/>
    <x v="0"/>
    <s v="ZB007833"/>
    <n v="1031"/>
    <n v="35"/>
    <s v="APKAB3UU0720"/>
    <d v="2025-02-09T00:00:00"/>
    <n v="0.30409999999999998"/>
    <n v="0.30769999999999997"/>
    <n v="100"/>
    <s v=""/>
    <n v="101"/>
    <s v=""/>
    <n v="75.199999999998809"/>
    <s v=""/>
    <n v="253"/>
    <n v="100.5"/>
    <m/>
    <m/>
    <m/>
    <m/>
    <m/>
    <m/>
    <n v="0.2344"/>
    <n v="0.28660000000000002"/>
    <n v="0.29620000000000002"/>
    <n v="0.30280000000000001"/>
    <n v="0.30980000000000002"/>
    <n v="0.31819999999999998"/>
    <n v="0.32269999999999999"/>
    <n v="0.32"/>
    <n v="0.32019999999999998"/>
    <n v="0.31940000000000002"/>
    <n v="0.3236"/>
    <n v="0.31730000000000003"/>
    <n v="0.31790000000000002"/>
    <n v="0.3201"/>
    <n v="0.33139999999999997"/>
    <n v="0.33210000000000001"/>
    <n v="0.3327"/>
    <n v="0.33119999999999999"/>
    <n v="0.32590000000000002"/>
    <n v="0.32490000000000002"/>
    <n v="0.3236"/>
    <n v="0.32779999999999998"/>
    <n v="0.32829999999999998"/>
    <n v="0.3266"/>
    <n v="0.32579999999999998"/>
    <n v="0.32500000000000001"/>
    <n v="0.32329999999999998"/>
    <n v="0.3246"/>
    <n v="0.32390000000000002"/>
    <n v="0.3231"/>
    <n v="0.32169999999999999"/>
    <n v="0.32069999999999999"/>
    <n v="0.32129999999999997"/>
    <n v="0.31769999999999998"/>
    <n v="0.31690000000000002"/>
    <n v="0.31619999999999998"/>
    <n v="0.31380000000000002"/>
    <n v="0.31319999999999998"/>
    <n v="0.31259999999999999"/>
    <n v="0.312"/>
    <n v="0.31140000000000001"/>
    <n v="0.31080000000000002"/>
    <n v="0.31019999999999998"/>
    <n v="0.30959999999999999"/>
    <n v="0.30890000000000001"/>
    <n v="0.30809999999999998"/>
    <n v="0.30740000000000001"/>
    <n v="0.30819999999999997"/>
    <n v="0.3075"/>
    <n v="0.31040000000000001"/>
    <n v="0.30909999999999999"/>
    <n v="0.30809999999999998"/>
    <n v="0.3075"/>
    <n v="0.30690000000000001"/>
    <n v="0.30630000000000002"/>
    <n v="0.30570000000000003"/>
    <n v="0.30509999999999998"/>
    <n v="0.30449999999999999"/>
    <n v="0.30399999999999999"/>
    <n v="0.30570000000000003"/>
    <n v="0.3054"/>
    <n v="0.3049"/>
    <n v="0.30159999999999998"/>
    <n v="0.30109999999999998"/>
    <n v="0.30070000000000002"/>
    <n v="0.30020000000000002"/>
    <n v="0.29970000000000002"/>
    <n v="0.29920000000000002"/>
    <n v="0.29880000000000001"/>
    <n v="0.2984"/>
    <n v="0.29799999999999999"/>
    <n v="0.29759999999999998"/>
    <n v="0.29720000000000002"/>
    <n v="0.29680000000000001"/>
    <n v="0.2964"/>
    <n v="0.29599999999999999"/>
    <n v="0.29559999999999997"/>
    <n v="0.29559999999999997"/>
    <n v="0.29509999999999997"/>
    <n v="0.29459999999999997"/>
    <n v="0.29420000000000002"/>
    <n v="0.29380000000000001"/>
    <n v="0.29339999999999999"/>
    <n v="0.29310000000000003"/>
    <n v="0.2928"/>
    <n v="0.29239999999999999"/>
    <n v="0.29210000000000003"/>
    <n v="0.2918"/>
    <n v="0.29149999999999998"/>
    <n v="0.2913"/>
    <n v="0.29099999999999998"/>
    <n v="0.2908"/>
    <n v="0.29049999999999998"/>
    <n v="0.2903"/>
    <n v="0.28999999999999998"/>
    <n v="0.2898"/>
    <n v="0.28960000000000002"/>
    <n v="0.28939999999999999"/>
    <n v="0.2893"/>
    <n v="0.28949999999999998"/>
    <n v="0.29299999999999998"/>
    <n v="0.29289999999999999"/>
    <n v="0.29270000000000002"/>
    <n v="0.29249999999999998"/>
    <n v="0.29239999999999999"/>
    <n v="0.29210000000000003"/>
    <n v="0.28689999999999999"/>
    <n v="0.28789999999999999"/>
    <n v="0.28789999999999999"/>
    <n v="0.28789999999999999"/>
    <n v="0.28560000000000002"/>
    <n v="0.28570000000000001"/>
    <n v="0.2863"/>
    <n v="0.28799999999999998"/>
    <n v="0.28799999999999998"/>
    <n v="0.28799999999999998"/>
    <n v="0.28799999999999998"/>
    <n v="0.28820000000000001"/>
    <n v="0.29299999999999998"/>
    <n v="0.29249999999999998"/>
    <n v="0.29210000000000003"/>
    <n v="0.2918"/>
    <n v="0.28999999999999998"/>
    <n v="0.28599999999999998"/>
    <n v="0.29399999999999998"/>
    <n v="0.29370000000000002"/>
    <n v="0.29409999999999997"/>
    <n v="0.29320000000000002"/>
    <n v="0.29289999999999999"/>
    <n v="0.29320000000000002"/>
    <n v="0.29330000000000001"/>
    <n v="0.29380000000000001"/>
    <n v="0.29570000000000002"/>
    <n v="0.29570000000000002"/>
    <n v="0.29399999999999998"/>
    <n v="0.29239999999999999"/>
    <n v="0.2949"/>
    <n v="0.2949"/>
    <n v="0.29210000000000003"/>
    <n v="0.28889999999999999"/>
    <n v="0.29339999999999999"/>
    <n v="0.29349999999999998"/>
    <n v="0.29310000000000003"/>
    <n v="0.29409999999999997"/>
    <n v="0.29339999999999999"/>
    <n v="0.29310000000000003"/>
    <n v="0.29720000000000002"/>
    <n v="0.29599999999999999"/>
    <n v="0.29620000000000002"/>
    <n v="0.2964"/>
    <n v="0.29609999999999997"/>
    <n v="0.29070000000000001"/>
    <n v="0.2903"/>
    <n v="0.2873"/>
    <n v="0.28660000000000002"/>
    <n v="0.29199999999999998"/>
    <n v="0.29530000000000001"/>
    <n v="0.29709999999999998"/>
    <n v="0.29120000000000001"/>
    <n v="0.2903"/>
    <n v="0.2893"/>
    <n v="0.28720000000000001"/>
    <n v="0.28739999999999999"/>
    <n v="0.28720000000000001"/>
    <n v="0.28699999999999998"/>
    <n v="0.29370000000000002"/>
    <n v="0.29370000000000002"/>
    <n v="0.3019"/>
    <n v="0.30230000000000001"/>
    <n v="0.30199999999999999"/>
    <n v="0.30059999999999998"/>
    <n v="0.30270000000000002"/>
    <n v="0.30209999999999998"/>
    <n v="0.30049999999999999"/>
    <n v="0.29949999999999999"/>
    <n v="0.29799999999999999"/>
    <n v="0.29320000000000002"/>
    <n v="0.2923"/>
    <n v="0.29110000000000003"/>
    <n v="0.29210000000000003"/>
    <n v="0.29249999999999998"/>
    <n v="0.29239999999999999"/>
    <n v="0.29270000000000002"/>
    <n v="0.29310000000000003"/>
    <n v="0.29830000000000001"/>
    <n v="0.2994"/>
    <n v="0.3049"/>
    <n v="0.30880000000000002"/>
    <n v="0.30840000000000001"/>
    <n v="0.30790000000000001"/>
    <n v="0.30740000000000001"/>
    <n v="0.30669999999999997"/>
    <n v="0.30909999999999999"/>
    <n v="0.3125"/>
    <n v="0.3115"/>
    <n v="0.3105"/>
    <n v="0.30790000000000001"/>
    <n v="0.30649999999999999"/>
    <n v="0.30480000000000002"/>
    <n v="0.31009999999999999"/>
    <n v="0.30919999999999997"/>
    <n v="0.31219999999999998"/>
    <n v="0.31069999999999998"/>
    <n v="0.30930000000000002"/>
    <n v="0.30630000000000002"/>
    <n v="0.3049"/>
    <n v="0.30709999999999998"/>
    <n v="0.30470000000000003"/>
    <n v="0.3044"/>
    <n v="0.30459999999999998"/>
    <n v="0.3044"/>
    <n v="0.3024"/>
    <n v="0.313"/>
    <n v="0.31319999999999998"/>
    <n v="0.31340000000000001"/>
    <n v="0.31730000000000003"/>
    <n v="0.3165"/>
    <n v="0.31580000000000003"/>
    <n v="0.3175"/>
    <n v="0.31719999999999998"/>
    <n v="0.31680000000000003"/>
    <n v="0.31680000000000003"/>
    <n v="0.316"/>
    <n v="0.31540000000000001"/>
    <n v="0.31790000000000002"/>
    <n v="0.31680000000000003"/>
    <n v="0.31569999999999998"/>
    <n v="0.3145"/>
    <n v="0.3135"/>
    <n v="0.31280000000000002"/>
    <n v="0.31730000000000003"/>
    <n v="0.31690000000000002"/>
    <n v="0.32129999999999997"/>
    <n v="0.32179999999999997"/>
    <n v="0.31869999999999998"/>
    <n v="0.31859999999999999"/>
    <n v="0.31859999999999999"/>
    <n v="0.31859999999999999"/>
    <n v="0.31819999999999998"/>
    <n v="0.3175"/>
    <n v="0.317"/>
    <n v="0.3145"/>
    <n v="0.31859999999999999"/>
    <n v="0.31780000000000003"/>
    <n v="0.31769999999999998"/>
    <n v="0.31780000000000003"/>
    <n v="0.31730000000000003"/>
    <n v="0.31709999999999999"/>
    <n v="0.317"/>
    <n v="0.31640000000000001"/>
    <n v="0.31950000000000001"/>
    <n v="0.3221"/>
    <n v="0.3206"/>
    <n v="0.31969999999999998"/>
    <n v="0.31900000000000001"/>
    <n v="0.31859999999999999"/>
    <n v="0.32129999999999997"/>
    <n v="0.32040000000000002"/>
    <n v="0.31919999999999998"/>
    <n v="0.32119999999999999"/>
    <n v="0.32169999999999999"/>
    <n v="0.32069999999999999"/>
    <n v="0.3221"/>
    <n v="0.32229999999999998"/>
    <n v="0.32240000000000002"/>
    <n v="0.3266"/>
    <n v="0.32590000000000002"/>
    <n v="0.32500000000000001"/>
    <n v="0.32379999999999998"/>
    <n v="0.32150000000000001"/>
    <n v="0.31990000000000002"/>
    <n v="0.32340000000000002"/>
    <n v="0.3216"/>
    <n v="0.3201"/>
    <n v="0.31869999999999998"/>
    <n v="0.31950000000000001"/>
    <n v="0.31900000000000001"/>
    <n v="0.31669999999999998"/>
    <n v="0.31409999999999999"/>
    <n v="0.31330000000000002"/>
    <n v="0.31290000000000001"/>
    <n v="0.30859999999999999"/>
    <n v="0.30840000000000001"/>
    <n v="0.31109999999999999"/>
    <n v="0.31709999999999999"/>
    <n v="0.32590000000000002"/>
    <n v="0.32640000000000002"/>
    <n v="0.32700000000000001"/>
    <n v="0.32369999999999999"/>
    <n v="0.32369999999999999"/>
    <n v="0.32369999999999999"/>
    <n v="0.32769999999999999"/>
    <n v="0.3271"/>
    <n v="0.32650000000000001"/>
    <n v="0.32279999999999998"/>
    <n v="0.32190000000000002"/>
    <n v="0.31890000000000002"/>
    <n v="0.31580000000000003"/>
    <n v="0.31859999999999999"/>
    <n v="0.31640000000000001"/>
    <m/>
    <n v="0.30583523131672624"/>
    <n v="100.5"/>
    <n v="89.333333333333329"/>
    <n v="-3.5999999999999921E-3"/>
    <n v="0.20313299837446436"/>
    <n v="6.7410572315546952E-2"/>
    <n v="-5.6064965548572702E-2"/>
    <x v="7"/>
    <x v="118"/>
  </r>
  <r>
    <x v="0"/>
    <n v="-11.7"/>
    <n v="-8.3000000000000007"/>
    <s v="P225/60R16"/>
    <x v="1"/>
    <s v="ZU009500"/>
    <n v="1171"/>
    <n v="35"/>
    <s v="APXOB2UU3324"/>
    <d v="2025-02-09T00:00:00"/>
    <n v="0.30359999999999998"/>
    <n v="0.307"/>
    <n v="100"/>
    <n v="100"/>
    <n v="100"/>
    <n v="100"/>
    <n v="75.199999999998809"/>
    <s v=""/>
    <n v="1342"/>
    <n v="100"/>
    <m/>
    <m/>
    <m/>
    <m/>
    <m/>
    <m/>
    <n v="0.24929999999999999"/>
    <n v="0.28420000000000001"/>
    <n v="0.30919999999999997"/>
    <n v="0.31900000000000001"/>
    <n v="0.32100000000000001"/>
    <n v="0.32350000000000001"/>
    <n v="0.32669999999999999"/>
    <n v="0.33160000000000001"/>
    <n v="0.33260000000000001"/>
    <n v="0.33729999999999999"/>
    <n v="0.33829999999999999"/>
    <n v="0.33789999999999998"/>
    <n v="0.33489999999999998"/>
    <n v="0.33639999999999998"/>
    <n v="0.33700000000000002"/>
    <n v="0.33650000000000002"/>
    <n v="0.33610000000000001"/>
    <n v="0.33589999999999998"/>
    <n v="0.33610000000000001"/>
    <n v="0.33579999999999999"/>
    <n v="0.33489999999999998"/>
    <n v="0.33600000000000002"/>
    <n v="0.33810000000000001"/>
    <n v="0.33800000000000002"/>
    <n v="0.33700000000000002"/>
    <n v="0.33339999999999997"/>
    <n v="0.33489999999999998"/>
    <n v="0.33500000000000002"/>
    <n v="0.33829999999999999"/>
    <n v="0.33739999999999998"/>
    <n v="0.33660000000000001"/>
    <n v="0.33860000000000001"/>
    <n v="0.34060000000000001"/>
    <n v="0.34010000000000001"/>
    <n v="0.33989999999999998"/>
    <n v="0.33760000000000001"/>
    <n v="0.33760000000000001"/>
    <n v="0.33689999999999998"/>
    <n v="0.3362"/>
    <n v="0.33750000000000002"/>
    <n v="0.33650000000000002"/>
    <n v="0.33550000000000002"/>
    <n v="0.33389999999999997"/>
    <n v="0.33350000000000002"/>
    <n v="0.33260000000000001"/>
    <n v="0.33279999999999998"/>
    <n v="0.33189999999999997"/>
    <n v="0.33110000000000001"/>
    <n v="0.33029999999999998"/>
    <n v="0.32840000000000003"/>
    <n v="0.3276"/>
    <n v="0.32679999999999998"/>
    <n v="0.32590000000000002"/>
    <n v="0.32719999999999999"/>
    <n v="0.32379999999999998"/>
    <n v="0.32129999999999997"/>
    <n v="0.32169999999999999"/>
    <n v="0.32050000000000001"/>
    <n v="0.32"/>
    <n v="0.3196"/>
    <n v="0.31919999999999998"/>
    <n v="0.31869999999999998"/>
    <n v="0.31819999999999998"/>
    <n v="0.31919999999999998"/>
    <n v="0.31879999999999997"/>
    <n v="0.31830000000000003"/>
    <n v="0.31780000000000003"/>
    <n v="0.31740000000000002"/>
    <n v="0.31690000000000002"/>
    <n v="0.31640000000000001"/>
    <n v="0.313"/>
    <n v="0.31269999999999998"/>
    <n v="0.31230000000000002"/>
    <n v="0.31169999999999998"/>
    <n v="0.31169999999999998"/>
    <n v="0.30980000000000002"/>
    <n v="0.30959999999999999"/>
    <n v="0.30809999999999998"/>
    <n v="0.31169999999999998"/>
    <n v="0.31140000000000001"/>
    <n v="0.311"/>
    <n v="0.3105"/>
    <n v="0.31"/>
    <n v="0.30959999999999999"/>
    <n v="0.30909999999999999"/>
    <n v="0.30869999999999997"/>
    <n v="0.30830000000000002"/>
    <n v="0.30790000000000001"/>
    <n v="0.3075"/>
    <n v="0.30709999999999998"/>
    <n v="0.30669999999999997"/>
    <n v="0.30880000000000002"/>
    <n v="0.30859999999999999"/>
    <n v="0.3085"/>
    <n v="0.30830000000000002"/>
    <n v="0.30449999999999999"/>
    <n v="0.30399999999999999"/>
    <n v="0.30370000000000003"/>
    <n v="0.30330000000000001"/>
    <n v="0.30299999999999999"/>
    <n v="0.30259999999999998"/>
    <n v="0.30230000000000001"/>
    <n v="0.30170000000000002"/>
    <n v="0.30109999999999998"/>
    <n v="0.30059999999999998"/>
    <n v="0.30009999999999998"/>
    <n v="0.29949999999999999"/>
    <n v="0.30070000000000002"/>
    <n v="0.3"/>
    <n v="0.3009"/>
    <n v="0.30070000000000002"/>
    <n v="0.30049999999999999"/>
    <n v="0.30030000000000001"/>
    <n v="0.30020000000000002"/>
    <n v="0.2999"/>
    <n v="0.29949999999999999"/>
    <n v="0.29909999999999998"/>
    <n v="0.29870000000000002"/>
    <n v="0.29849999999999999"/>
    <n v="0.29859999999999998"/>
    <n v="0.2984"/>
    <n v="0.29820000000000002"/>
    <n v="0.2949"/>
    <n v="0.2949"/>
    <n v="0.29459999999999997"/>
    <n v="0.29459999999999997"/>
    <n v="0.29459999999999997"/>
    <n v="0.29470000000000002"/>
    <n v="0.29459999999999997"/>
    <n v="0.29160000000000003"/>
    <n v="0.29310000000000003"/>
    <n v="0.29310000000000003"/>
    <n v="0.2964"/>
    <n v="0.30070000000000002"/>
    <n v="0.30059999999999998"/>
    <n v="0.30049999999999999"/>
    <n v="0.30030000000000001"/>
    <n v="0.30149999999999999"/>
    <n v="0.30109999999999998"/>
    <n v="0.30070000000000002"/>
    <n v="0.30030000000000001"/>
    <n v="0.2999"/>
    <n v="0.29849999999999999"/>
    <n v="0.29809999999999998"/>
    <n v="0.30030000000000001"/>
    <n v="0.29980000000000001"/>
    <n v="0.29880000000000001"/>
    <n v="0.29649999999999999"/>
    <n v="0.29580000000000001"/>
    <n v="0.2954"/>
    <n v="0.29330000000000001"/>
    <n v="0.29499999999999998"/>
    <n v="0.2949"/>
    <n v="0.29509999999999997"/>
    <n v="0.29570000000000002"/>
    <n v="0.29580000000000001"/>
    <n v="0.2949"/>
    <n v="0.29749999999999999"/>
    <n v="0.29709999999999998"/>
    <n v="0.29720000000000002"/>
    <n v="0.2969"/>
    <n v="0.29659999999999997"/>
    <n v="0.2959"/>
    <n v="0.29449999999999998"/>
    <n v="0.29389999999999999"/>
    <n v="0.29339999999999999"/>
    <n v="0.29089999999999999"/>
    <n v="0.2908"/>
    <n v="0.2903"/>
    <n v="0.29039999999999999"/>
    <n v="0.29170000000000001"/>
    <n v="0.29189999999999999"/>
    <n v="0.2923"/>
    <n v="0.29289999999999999"/>
    <n v="0.30009999999999998"/>
    <n v="0.29880000000000001"/>
    <n v="0.29780000000000001"/>
    <n v="0.29699999999999999"/>
    <n v="0.29580000000000001"/>
    <n v="0.29509999999999997"/>
    <n v="0.29470000000000002"/>
    <n v="0.29499999999999998"/>
    <n v="0.29609999999999997"/>
    <n v="0.29749999999999999"/>
    <n v="0.2964"/>
    <n v="0.29580000000000001"/>
    <n v="0.29530000000000001"/>
    <n v="0.29399999999999998"/>
    <n v="0.29389999999999999"/>
    <n v="0.29449999999999998"/>
    <n v="0.29449999999999998"/>
    <n v="0.29430000000000001"/>
    <n v="0.29420000000000002"/>
    <n v="0.29409999999999997"/>
    <n v="0.29389999999999999"/>
    <n v="0.29370000000000002"/>
    <n v="0.29349999999999998"/>
    <n v="0.29320000000000002"/>
    <n v="0.29289999999999999"/>
    <n v="0.29630000000000001"/>
    <n v="0.29260000000000003"/>
    <n v="0.2928"/>
    <n v="0.29299999999999998"/>
    <n v="0.29310000000000003"/>
    <n v="0.29559999999999997"/>
    <n v="0.3014"/>
    <n v="0.3014"/>
    <n v="0.3019"/>
    <n v="0.30509999999999998"/>
    <n v="0.30380000000000001"/>
    <n v="0.30309999999999998"/>
    <n v="0.3024"/>
    <n v="0.30170000000000002"/>
    <n v="0.30099999999999999"/>
    <n v="0.3004"/>
    <n v="0.29980000000000001"/>
    <n v="0.29909999999999998"/>
    <n v="0.30049999999999999"/>
    <n v="0.29649999999999999"/>
    <n v="0.29499999999999998"/>
    <n v="0.29370000000000002"/>
    <n v="0.29289999999999999"/>
    <n v="0.29210000000000003"/>
    <n v="0.29120000000000001"/>
    <n v="0.2903"/>
    <n v="0.2893"/>
    <n v="0.28820000000000001"/>
    <n v="0.2868"/>
    <n v="0.2858"/>
    <n v="0.2848"/>
    <n v="0.28299999999999997"/>
    <n v="0.28260000000000002"/>
    <n v="0.28170000000000001"/>
    <n v="0.28120000000000001"/>
    <n v="0.28110000000000002"/>
    <n v="0.28239999999999998"/>
    <n v="0.28199999999999997"/>
    <n v="0.28160000000000002"/>
    <n v="0.28139999999999998"/>
    <n v="0.28139999999999998"/>
    <n v="0.28699999999999998"/>
    <n v="0.29020000000000001"/>
    <n v="0.29020000000000001"/>
    <n v="0.2903"/>
    <n v="0.29310000000000003"/>
    <n v="0.29699999999999999"/>
    <n v="0.2979"/>
    <n v="0.2984"/>
    <n v="0.29809999999999998"/>
    <n v="0.29859999999999998"/>
    <n v="0.30330000000000001"/>
    <n v="0.30409999999999998"/>
    <n v="0.30530000000000002"/>
    <n v="0.30719999999999997"/>
    <n v="0.30680000000000002"/>
    <n v="0.30649999999999999"/>
    <n v="0.30630000000000002"/>
    <n v="0.30580000000000002"/>
    <n v="0.3075"/>
    <n v="0.30620000000000003"/>
    <n v="0.3054"/>
    <n v="0.30459999999999998"/>
    <n v="0.30359999999999998"/>
    <n v="0.30220000000000002"/>
    <n v="0.30099999999999999"/>
    <n v="0.29909999999999998"/>
    <n v="0.29720000000000002"/>
    <n v="0.2954"/>
    <n v="0.29349999999999998"/>
    <n v="0.29220000000000002"/>
    <n v="0.29070000000000001"/>
    <n v="0.2893"/>
    <n v="0.28789999999999999"/>
    <n v="0.2878"/>
    <n v="0.28689999999999999"/>
    <n v="0.28399999999999997"/>
    <n v="0.28360000000000002"/>
    <n v="0.28310000000000002"/>
    <n v="0.2828"/>
    <n v="0.28270000000000001"/>
    <n v="0.28270000000000001"/>
    <n v="0.28270000000000001"/>
    <n v="0.28410000000000002"/>
    <n v="0.28470000000000001"/>
    <n v="0.28439999999999999"/>
    <n v="0.28410000000000002"/>
    <n v="0.2858"/>
    <n v="0.28520000000000001"/>
    <n v="0.2848"/>
    <n v="0.28439999999999999"/>
    <n v="0.28299999999999997"/>
    <n v="0.2858"/>
    <n v="0.28539999999999999"/>
    <n v="0.29959999999999998"/>
    <n v="0.30030000000000001"/>
    <n v="0.3004"/>
    <n v="0.2999"/>
    <n v="0.29970000000000002"/>
    <n v="0.29530000000000001"/>
    <n v="0.2944"/>
    <m/>
    <n v="0.30278220640569398"/>
    <n v="100"/>
    <n v="88.888888888888886"/>
    <n v="-3.4000000000000141E-3"/>
    <n v="-4.0977242500369417E-2"/>
    <n v="-0.14499183333513618"/>
    <n v="0.15633744010211043"/>
    <x v="7"/>
    <x v="119"/>
  </r>
  <r>
    <x v="0"/>
    <n v="-11.7"/>
    <n v="-8.3000000000000007"/>
    <s v="P225/60R16"/>
    <x v="2"/>
    <s v="ZU010403"/>
    <n v="1171"/>
    <n v="35"/>
    <s v="APXOB2UU3324"/>
    <d v="2025-02-09T00:00:00"/>
    <n v="0.28129999999999999"/>
    <n v="0.28410000000000002"/>
    <n v="93"/>
    <n v="93"/>
    <n v="93"/>
    <n v="93"/>
    <n v="75.199999999998809"/>
    <s v=""/>
    <n v="783"/>
    <n v="93"/>
    <m/>
    <m/>
    <m/>
    <m/>
    <m/>
    <m/>
    <n v="0.2737"/>
    <n v="0.3029"/>
    <n v="0.31900000000000001"/>
    <n v="0.32329999999999998"/>
    <n v="0.33090000000000003"/>
    <n v="0.3327"/>
    <n v="0.33579999999999999"/>
    <n v="0.33450000000000002"/>
    <n v="0.33679999999999999"/>
    <n v="0.3322"/>
    <n v="0.3352"/>
    <n v="0.33460000000000001"/>
    <n v="0.3342"/>
    <n v="0.33379999999999999"/>
    <n v="0.33439999999999998"/>
    <n v="0.33250000000000002"/>
    <n v="0.33410000000000001"/>
    <n v="0.33560000000000001"/>
    <n v="0.3342"/>
    <n v="0.33510000000000001"/>
    <n v="0.33339999999999997"/>
    <n v="0.33350000000000002"/>
    <n v="0.33210000000000001"/>
    <n v="0.33079999999999998"/>
    <n v="0.3296"/>
    <n v="0.32819999999999999"/>
    <n v="0.33169999999999999"/>
    <n v="0.33019999999999999"/>
    <n v="0.32890000000000003"/>
    <n v="0.32779999999999998"/>
    <n v="0.3266"/>
    <n v="0.32929999999999998"/>
    <n v="0.32829999999999998"/>
    <n v="0.32269999999999999"/>
    <n v="0.32140000000000002"/>
    <n v="0.32100000000000001"/>
    <n v="0.318"/>
    <n v="0.31590000000000001"/>
    <n v="0.31480000000000002"/>
    <n v="0.31390000000000001"/>
    <n v="0.313"/>
    <n v="0.31219999999999998"/>
    <n v="0.31130000000000002"/>
    <n v="0.31040000000000001"/>
    <n v="0.30959999999999999"/>
    <n v="0.31040000000000001"/>
    <n v="0.3095"/>
    <n v="0.30880000000000002"/>
    <n v="0.308"/>
    <n v="0.30730000000000002"/>
    <n v="0.30659999999999998"/>
    <n v="0.30590000000000001"/>
    <n v="0.30509999999999998"/>
    <n v="0.30399999999999999"/>
    <n v="0.30320000000000003"/>
    <n v="0.30259999999999998"/>
    <n v="0.3019"/>
    <n v="0.30120000000000002"/>
    <n v="0.30049999999999999"/>
    <n v="0.2979"/>
    <n v="0.29709999999999998"/>
    <n v="0.29849999999999999"/>
    <n v="0.2979"/>
    <n v="0.2974"/>
    <n v="0.29680000000000001"/>
    <n v="0.29620000000000002"/>
    <n v="0.29570000000000002"/>
    <n v="0.29520000000000002"/>
    <n v="0.29459999999999997"/>
    <n v="0.29409999999999997"/>
    <n v="0.29360000000000003"/>
    <n v="0.29310000000000003"/>
    <n v="0.29260000000000003"/>
    <n v="0.29210000000000003"/>
    <n v="0.29160000000000003"/>
    <n v="0.29110000000000003"/>
    <n v="0.29060000000000002"/>
    <n v="0.29010000000000002"/>
    <n v="0.28720000000000001"/>
    <n v="0.28670000000000001"/>
    <n v="0.28620000000000001"/>
    <n v="0.28570000000000001"/>
    <n v="0.2853"/>
    <n v="0.2848"/>
    <n v="0.28439999999999999"/>
    <n v="0.28399999999999997"/>
    <n v="0.28349999999999997"/>
    <n v="0.28310000000000002"/>
    <n v="0.28270000000000001"/>
    <n v="0.2823"/>
    <n v="0.28189999999999998"/>
    <n v="0.28149999999999997"/>
    <n v="0.28110000000000002"/>
    <n v="0.28070000000000001"/>
    <n v="0.28029999999999999"/>
    <n v="0.28000000000000003"/>
    <n v="0.2797"/>
    <n v="0.27939999999999998"/>
    <n v="0.27910000000000001"/>
    <n v="0.27879999999999999"/>
    <n v="0.27860000000000001"/>
    <n v="0.27829999999999999"/>
    <n v="0.27810000000000001"/>
    <n v="0.27800000000000002"/>
    <n v="0.27789999999999998"/>
    <n v="0.27860000000000001"/>
    <n v="0.27850000000000003"/>
    <n v="0.28029999999999999"/>
    <n v="0.28070000000000001"/>
    <n v="0.27760000000000001"/>
    <n v="0.27600000000000002"/>
    <n v="0.27579999999999999"/>
    <n v="0.27560000000000001"/>
    <n v="0.27539999999999998"/>
    <n v="0.27529999999999999"/>
    <n v="0.27479999999999999"/>
    <n v="0.2747"/>
    <n v="0.27460000000000001"/>
    <n v="0.27629999999999999"/>
    <n v="0.27610000000000001"/>
    <n v="0.27439999999999998"/>
    <n v="0.27539999999999998"/>
    <n v="0.27100000000000002"/>
    <n v="0.27129999999999999"/>
    <n v="0.27229999999999999"/>
    <n v="0.26919999999999999"/>
    <n v="0.26919999999999999"/>
    <n v="0.27260000000000001"/>
    <n v="0.2737"/>
    <n v="0.27360000000000001"/>
    <n v="0.27350000000000002"/>
    <n v="0.27329999999999999"/>
    <n v="0.2732"/>
    <n v="0.2717"/>
    <n v="0.27379999999999999"/>
    <n v="0.27379999999999999"/>
    <n v="0.2737"/>
    <n v="0.27360000000000001"/>
    <n v="0.2671"/>
    <n v="0.26600000000000001"/>
    <n v="0.26869999999999999"/>
    <n v="0.2666"/>
    <n v="0.26529999999999998"/>
    <n v="0.26700000000000002"/>
    <n v="0.2656"/>
    <n v="0.26579999999999998"/>
    <n v="0.26600000000000001"/>
    <n v="0.26919999999999999"/>
    <n v="0.26860000000000001"/>
    <n v="0.27"/>
    <n v="0.26989999999999997"/>
    <n v="0.26950000000000002"/>
    <n v="0.26929999999999998"/>
    <n v="0.26910000000000001"/>
    <n v="0.26910000000000001"/>
    <n v="0.26919999999999999"/>
    <n v="0.26919999999999999"/>
    <n v="0.26729999999999998"/>
    <n v="0.26669999999999999"/>
    <n v="0.26479999999999998"/>
    <n v="0.2702"/>
    <n v="0.27029999999999998"/>
    <n v="0.2702"/>
    <n v="0.27129999999999999"/>
    <n v="0.2712"/>
    <n v="0.27129999999999999"/>
    <n v="0.27139999999999997"/>
    <n v="0.27239999999999998"/>
    <n v="0.27210000000000001"/>
    <n v="0.27179999999999999"/>
    <n v="0.27139999999999997"/>
    <n v="0.27079999999999999"/>
    <n v="0.2717"/>
    <n v="0.27029999999999998"/>
    <n v="0.2697"/>
    <n v="0.26919999999999999"/>
    <n v="0.2712"/>
    <n v="0.2707"/>
    <n v="0.27060000000000001"/>
    <n v="0.27079999999999999"/>
    <n v="0.2727"/>
    <n v="0.27289999999999998"/>
    <n v="0.26960000000000001"/>
    <n v="0.26979999999999998"/>
    <n v="0.26790000000000003"/>
    <n v="0.26769999999999999"/>
    <n v="0.26719999999999999"/>
    <n v="0.26729999999999998"/>
    <n v="0.26779999999999998"/>
    <n v="0.2712"/>
    <n v="0.27179999999999999"/>
    <n v="0.27350000000000002"/>
    <n v="0.2742"/>
    <n v="0.2732"/>
    <n v="0.27250000000000002"/>
    <n v="0.27200000000000002"/>
    <n v="0.27139999999999997"/>
    <n v="0.27189999999999998"/>
    <n v="0.27089999999999997"/>
    <n v="0.26929999999999998"/>
    <n v="0.26919999999999999"/>
    <n v="0.26910000000000001"/>
    <n v="0.26910000000000001"/>
    <n v="0.26850000000000002"/>
    <n v="0.27039999999999997"/>
    <n v="0.27079999999999999"/>
    <n v="0.27060000000000001"/>
    <n v="0.27029999999999998"/>
    <n v="0.26989999999999997"/>
    <n v="0.26950000000000002"/>
    <n v="0.27079999999999999"/>
    <n v="0.27060000000000001"/>
    <n v="0.27039999999999997"/>
    <n v="0.26629999999999998"/>
    <n v="0.26669999999999999"/>
    <n v="0.2671"/>
    <n v="0.26740000000000003"/>
    <n v="0.26750000000000002"/>
    <n v="0.26819999999999999"/>
    <n v="0.26840000000000003"/>
    <n v="0.26850000000000002"/>
    <n v="0.26900000000000002"/>
    <n v="0.26979999999999998"/>
    <n v="0.27110000000000001"/>
    <n v="0.27189999999999998"/>
    <n v="0.27260000000000001"/>
    <n v="0.27329999999999999"/>
    <n v="0.27539999999999998"/>
    <n v="0.27500000000000002"/>
    <n v="0.27429999999999999"/>
    <n v="0.27350000000000002"/>
    <n v="0.27260000000000001"/>
    <n v="0.27160000000000001"/>
    <n v="0.27129999999999999"/>
    <n v="0.27089999999999997"/>
    <n v="0.27060000000000001"/>
    <n v="0.27039999999999997"/>
    <n v="0.2707"/>
    <n v="0.26960000000000001"/>
    <n v="0.2681"/>
    <n v="0.26740000000000003"/>
    <n v="0.26669999999999999"/>
    <n v="0.26600000000000001"/>
    <n v="0.26550000000000001"/>
    <n v="0.26519999999999999"/>
    <n v="0.26989999999999997"/>
    <n v="0.26950000000000002"/>
    <n v="0.26879999999999998"/>
    <n v="0.26910000000000001"/>
    <n v="0.26950000000000002"/>
    <n v="0.2697"/>
    <n v="0.27039999999999997"/>
    <n v="0.27060000000000001"/>
    <n v="0.27079999999999999"/>
    <n v="0.27110000000000001"/>
    <n v="0.27100000000000002"/>
    <n v="0.27100000000000002"/>
    <n v="0.27089999999999997"/>
    <n v="0.27079999999999999"/>
    <n v="0.27129999999999999"/>
    <n v="0.27350000000000002"/>
    <n v="0.27489999999999998"/>
    <n v="0.27510000000000001"/>
    <n v="0.27510000000000001"/>
    <n v="0.27429999999999999"/>
    <n v="0.27350000000000002"/>
    <n v="0.27260000000000001"/>
    <n v="0.27129999999999999"/>
    <n v="0.27079999999999999"/>
    <n v="0.27039999999999997"/>
    <n v="0.2702"/>
    <n v="0.26979999999999998"/>
    <n v="0.26910000000000001"/>
    <n v="0.26850000000000002"/>
    <n v="0.26779999999999998"/>
    <n v="0.26750000000000002"/>
    <n v="0.26729999999999998"/>
    <n v="0.26829999999999998"/>
    <n v="0.26869999999999999"/>
    <n v="0.26889999999999997"/>
    <n v="0.26900000000000002"/>
    <n v="0.27829999999999999"/>
    <n v="0.27829999999999999"/>
    <n v="0.2782"/>
    <n v="0.27750000000000002"/>
    <n v="0.27729999999999999"/>
    <n v="0.2782"/>
    <n v="0.27689999999999998"/>
    <n v="0.27610000000000001"/>
    <n v="0.27539999999999998"/>
    <n v="0.27460000000000001"/>
    <n v="0.27410000000000001"/>
    <n v="0.2782"/>
    <n v="0.27750000000000002"/>
    <n v="0.27679999999999999"/>
    <n v="0.27579999999999999"/>
    <n v="0.27460000000000001"/>
    <n v="0.27179999999999999"/>
    <n v="0.27389999999999998"/>
    <n v="0.27229999999999999"/>
    <m/>
    <n v="0.28043345195729519"/>
    <n v="93"/>
    <n v="82.666666666666671"/>
    <n v="-2.8000000000000247E-3"/>
    <n v="-5.6871582680656065E-3"/>
    <n v="-0.15450296920464254"/>
    <n v="0.16584857597161679"/>
    <x v="7"/>
    <x v="120"/>
  </r>
  <r>
    <x v="0"/>
    <n v="-11.7"/>
    <n v="-8.3000000000000007"/>
    <s v="P225/60R16"/>
    <x v="5"/>
    <s v="ZU009458"/>
    <n v="1171"/>
    <n v="35"/>
    <s v="APXOB2UU3324"/>
    <d v="2025-02-09T00:00:00"/>
    <n v="0.3377"/>
    <n v="0.34339999999999998"/>
    <n v="112"/>
    <n v="112"/>
    <n v="113"/>
    <n v="113"/>
    <n v="75.199999999998809"/>
    <s v=""/>
    <n v="25"/>
    <n v="112.5"/>
    <m/>
    <m/>
    <m/>
    <m/>
    <m/>
    <m/>
    <n v="0.246"/>
    <n v="0.28399999999999997"/>
    <n v="0.32019999999999998"/>
    <n v="0.32390000000000002"/>
    <n v="0.33050000000000002"/>
    <n v="0.33429999999999999"/>
    <n v="0.33160000000000001"/>
    <n v="0.33610000000000001"/>
    <n v="0.3392"/>
    <n v="0.34449999999999997"/>
    <n v="0.34050000000000002"/>
    <n v="0.3392"/>
    <n v="0.33989999999999998"/>
    <n v="0.3392"/>
    <n v="0.34339999999999998"/>
    <n v="0.34429999999999999"/>
    <n v="0.34520000000000001"/>
    <n v="0.34799999999999998"/>
    <n v="0.34770000000000001"/>
    <n v="0.34649999999999997"/>
    <n v="0.34889999999999999"/>
    <n v="0.34920000000000001"/>
    <n v="0.3488"/>
    <n v="0.34860000000000002"/>
    <n v="0.34860000000000002"/>
    <n v="0.34860000000000002"/>
    <n v="0.35320000000000001"/>
    <n v="0.35580000000000001"/>
    <n v="0.3543"/>
    <n v="0.35470000000000002"/>
    <n v="0.35360000000000003"/>
    <n v="0.35289999999999999"/>
    <n v="0.3579"/>
    <n v="0.35730000000000001"/>
    <n v="0.35680000000000001"/>
    <n v="0.35630000000000001"/>
    <n v="0.35410000000000003"/>
    <n v="0.34949999999999998"/>
    <n v="0.34670000000000001"/>
    <n v="0.34639999999999999"/>
    <n v="0.34429999999999999"/>
    <n v="0.34429999999999999"/>
    <n v="0.34320000000000001"/>
    <n v="0.34260000000000002"/>
    <n v="0.34189999999999998"/>
    <n v="0.34129999999999999"/>
    <n v="0.34079999999999999"/>
    <n v="0.34410000000000002"/>
    <n v="0.34350000000000003"/>
    <n v="0.34300000000000003"/>
    <n v="0.34260000000000002"/>
    <n v="0.3422"/>
    <n v="0.33760000000000001"/>
    <n v="0.33889999999999998"/>
    <n v="0.33850000000000002"/>
    <n v="0.33810000000000001"/>
    <n v="0.3377"/>
    <n v="0.33660000000000001"/>
    <n v="0.33600000000000002"/>
    <n v="0.33550000000000002"/>
    <n v="0.32950000000000002"/>
    <n v="0.32879999999999998"/>
    <n v="0.32829999999999998"/>
    <n v="0.32779999999999998"/>
    <n v="0.32729999999999998"/>
    <n v="0.32490000000000002"/>
    <n v="0.32440000000000002"/>
    <n v="0.3241"/>
    <n v="0.32379999999999998"/>
    <n v="0.3236"/>
    <n v="0.32369999999999999"/>
    <n v="0.32369999999999999"/>
    <n v="0.32569999999999999"/>
    <n v="0.32469999999999999"/>
    <n v="0.32390000000000002"/>
    <n v="0.3271"/>
    <n v="0.32669999999999999"/>
    <n v="0.33069999999999999"/>
    <n v="0.33040000000000003"/>
    <n v="0.32740000000000002"/>
    <n v="0.33029999999999998"/>
    <n v="0.33200000000000002"/>
    <n v="0.33189999999999997"/>
    <n v="0.33179999999999998"/>
    <n v="0.33310000000000001"/>
    <n v="0.33289999999999997"/>
    <n v="0.33279999999999998"/>
    <n v="0.33289999999999997"/>
    <n v="0.33300000000000002"/>
    <n v="0.3332"/>
    <n v="0.33389999999999997"/>
    <n v="0.33460000000000001"/>
    <n v="0.3347"/>
    <n v="0.3347"/>
    <n v="0.33489999999999998"/>
    <n v="0.33500000000000002"/>
    <n v="0.3352"/>
    <n v="0.3357"/>
    <n v="0.33579999999999999"/>
    <n v="0.33589999999999998"/>
    <n v="0.33829999999999999"/>
    <n v="0.3382"/>
    <n v="0.3382"/>
    <n v="0.33539999999999998"/>
    <n v="0.33529999999999999"/>
    <n v="0.33179999999999998"/>
    <n v="0.33150000000000002"/>
    <n v="0.33110000000000001"/>
    <n v="0.3296"/>
    <n v="0.32829999999999998"/>
    <n v="0.3281"/>
    <n v="0.32800000000000001"/>
    <n v="0.32790000000000002"/>
    <n v="0.32779999999999998"/>
    <n v="0.32769999999999999"/>
    <n v="0.32769999999999999"/>
    <n v="0.32490000000000002"/>
    <n v="0.32479999999999998"/>
    <n v="0.32640000000000002"/>
    <n v="0.3246"/>
    <n v="0.3276"/>
    <n v="0.3226"/>
    <n v="0.32219999999999999"/>
    <n v="0.32190000000000002"/>
    <n v="0.31830000000000003"/>
    <n v="0.31790000000000002"/>
    <n v="0.31759999999999999"/>
    <n v="0.31759999999999999"/>
    <n v="0.317"/>
    <n v="0.31330000000000002"/>
    <n v="0.31290000000000001"/>
    <n v="0.31569999999999998"/>
    <n v="0.31859999999999999"/>
    <n v="0.31990000000000002"/>
    <n v="0.32369999999999999"/>
    <n v="0.3236"/>
    <n v="0.32640000000000002"/>
    <n v="0.3261"/>
    <n v="0.32590000000000002"/>
    <n v="0.32850000000000001"/>
    <n v="0.32869999999999999"/>
    <n v="0.3296"/>
    <n v="0.3357"/>
    <n v="0.3367"/>
    <n v="0.33979999999999999"/>
    <n v="0.34250000000000003"/>
    <n v="0.34050000000000002"/>
    <n v="0.34100000000000003"/>
    <n v="0.34150000000000003"/>
    <n v="0.34310000000000002"/>
    <n v="0.3417"/>
    <n v="0.34"/>
    <n v="0.3362"/>
    <n v="0.3392"/>
    <n v="0.33860000000000001"/>
    <n v="0.34010000000000001"/>
    <n v="0.34060000000000001"/>
    <n v="0.34050000000000002"/>
    <n v="0.33900000000000002"/>
    <n v="0.33839999999999998"/>
    <n v="0.33810000000000001"/>
    <n v="0.33710000000000001"/>
    <n v="0.33660000000000001"/>
    <n v="0.33939999999999998"/>
    <n v="0.33629999999999999"/>
    <n v="0.33560000000000001"/>
    <n v="0.3327"/>
    <n v="0.33560000000000001"/>
    <n v="0.33160000000000001"/>
    <n v="0.33150000000000002"/>
    <n v="0.33129999999999998"/>
    <n v="0.33110000000000001"/>
    <n v="0.33069999999999999"/>
    <n v="0.32929999999999998"/>
    <n v="0.32800000000000001"/>
    <n v="0.32800000000000001"/>
    <n v="0.32919999999999999"/>
    <n v="0.33"/>
    <n v="0.3377"/>
    <n v="0.3402"/>
    <n v="0.34339999999999998"/>
    <n v="0.34310000000000002"/>
    <n v="0.34279999999999999"/>
    <n v="0.34239999999999998"/>
    <n v="0.34110000000000001"/>
    <n v="0.34079999999999999"/>
    <n v="0.34760000000000002"/>
    <n v="0.3473"/>
    <n v="0.34710000000000002"/>
    <n v="0.34689999999999999"/>
    <n v="0.34689999999999999"/>
    <n v="0.34699999999999998"/>
    <n v="0.3463"/>
    <n v="0.34570000000000001"/>
    <n v="0.34520000000000001"/>
    <n v="0.34289999999999998"/>
    <n v="0.34250000000000003"/>
    <n v="0.34210000000000002"/>
    <n v="0.34139999999999998"/>
    <n v="0.34089999999999998"/>
    <n v="0.34050000000000002"/>
    <n v="0.34050000000000002"/>
    <n v="0.34139999999999998"/>
    <n v="0.34150000000000003"/>
    <n v="0.34739999999999999"/>
    <n v="0.34670000000000001"/>
    <n v="0.34620000000000001"/>
    <n v="0.34239999999999998"/>
    <n v="0.34200000000000003"/>
    <n v="0.34150000000000003"/>
    <n v="0.34050000000000002"/>
    <n v="0.34010000000000001"/>
    <n v="0.3397"/>
    <n v="0.3392"/>
    <n v="0.33779999999999999"/>
    <n v="0.33739999999999998"/>
    <n v="0.3372"/>
    <n v="0.33679999999999999"/>
    <n v="0.3367"/>
    <n v="0.33639999999999998"/>
    <n v="0.33779999999999999"/>
    <n v="0.34389999999999998"/>
    <n v="0.34389999999999998"/>
    <n v="0.34379999999999999"/>
    <n v="0.34389999999999998"/>
    <n v="0.34420000000000001"/>
    <n v="0.3473"/>
    <n v="0.34920000000000001"/>
    <n v="0.3523"/>
    <n v="0.35260000000000002"/>
    <n v="0.35239999999999999"/>
    <n v="0.3523"/>
    <n v="0.35189999999999999"/>
    <n v="0.35210000000000002"/>
    <n v="0.35289999999999999"/>
    <n v="0.3548"/>
    <n v="0.35730000000000001"/>
    <n v="0.35570000000000002"/>
    <n v="0.35499999999999998"/>
    <n v="0.35460000000000003"/>
    <n v="0.35449999999999998"/>
    <n v="0.35460000000000003"/>
    <n v="0.35449999999999998"/>
    <n v="0.3523"/>
    <n v="0.35220000000000001"/>
    <n v="0.35039999999999999"/>
    <n v="0.35020000000000001"/>
    <n v="0.35070000000000001"/>
    <n v="0.35189999999999999"/>
    <n v="0.35410000000000003"/>
    <n v="0.35349999999999998"/>
    <n v="0.35349999999999998"/>
    <n v="0.35260000000000002"/>
    <n v="0.35389999999999999"/>
    <n v="0.35170000000000001"/>
    <n v="0.34670000000000001"/>
    <n v="0.34449999999999997"/>
    <n v="0.34300000000000003"/>
    <n v="0.34920000000000001"/>
    <n v="0.34789999999999999"/>
    <n v="0.34620000000000001"/>
    <n v="0.34460000000000002"/>
    <n v="0.34310000000000002"/>
    <n v="0.34200000000000003"/>
    <n v="0.34429999999999999"/>
    <n v="0.34279999999999999"/>
    <n v="0.34139999999999998"/>
    <n v="0.33950000000000002"/>
    <n v="0.33860000000000001"/>
    <n v="0.3387"/>
    <n v="0.3322"/>
    <n v="0.32879999999999998"/>
    <n v="0.32700000000000001"/>
    <n v="0.32650000000000001"/>
    <n v="0.3261"/>
    <n v="0.32719999999999999"/>
    <n v="0.32890000000000003"/>
    <n v="0.3276"/>
    <n v="0.3266"/>
    <n v="0.32590000000000002"/>
    <n v="0.33489999999999998"/>
    <n v="0.3392"/>
    <n v="0.3392"/>
    <n v="0.33950000000000002"/>
    <n v="0.33660000000000001"/>
    <n v="0.33610000000000001"/>
    <n v="0.33510000000000001"/>
    <n v="0.33400000000000002"/>
    <n v="0.33250000000000002"/>
    <n v="0.3296"/>
    <n v="0.3286"/>
    <n v="0.32650000000000001"/>
    <n v="0.32590000000000002"/>
    <n v="0.32590000000000002"/>
    <n v="0.32590000000000002"/>
    <n v="0.3271"/>
    <n v="0.32840000000000003"/>
    <n v="0.32779999999999998"/>
    <n v="0.32740000000000002"/>
    <n v="0.32640000000000002"/>
    <s v="WITNESS SRTT FWD-1"/>
    <n v="0.33775160142348754"/>
    <n v="112.5"/>
    <n v="100"/>
    <n v="-5.6999999999999829E-3"/>
    <n v="6.151544258903504E-2"/>
    <n v="1.1345606766974247E-2"/>
    <n v="0"/>
    <x v="7"/>
    <x v="121"/>
  </r>
  <r>
    <x v="0"/>
    <n v="-11.7"/>
    <n v="-8.3000000000000007"/>
    <s v="P225/60R16"/>
    <x v="1"/>
    <s v="ZU009500"/>
    <n v="1171"/>
    <n v="35"/>
    <s v="APXOB2UU3324"/>
    <d v="2025-02-09T00:00:00"/>
    <n v="0.30009999999999998"/>
    <n v="0.30199999999999999"/>
    <n v="100"/>
    <n v="100"/>
    <n v="100"/>
    <n v="100"/>
    <n v="75.199999999998809"/>
    <s v=""/>
    <n v="1353"/>
    <n v="100"/>
    <m/>
    <m/>
    <m/>
    <m/>
    <m/>
    <m/>
    <n v="0.248"/>
    <n v="0.28010000000000002"/>
    <n v="0.29830000000000001"/>
    <n v="0.31480000000000002"/>
    <n v="0.32650000000000001"/>
    <n v="0.3271"/>
    <n v="0.33119999999999999"/>
    <n v="0.33639999999999998"/>
    <n v="0.33189999999999997"/>
    <n v="0.3271"/>
    <n v="0.3241"/>
    <n v="0.32129999999999997"/>
    <n v="0.32100000000000001"/>
    <n v="0.32240000000000002"/>
    <n v="0.32440000000000002"/>
    <n v="0.32290000000000002"/>
    <n v="0.32200000000000001"/>
    <n v="0.31919999999999998"/>
    <n v="0.31850000000000001"/>
    <n v="0.32190000000000002"/>
    <n v="0.31950000000000001"/>
    <n v="0.31830000000000003"/>
    <n v="0.3211"/>
    <n v="0.3231"/>
    <n v="0.32190000000000002"/>
    <n v="0.3211"/>
    <n v="0.32050000000000001"/>
    <n v="0.32319999999999999"/>
    <n v="0.32369999999999999"/>
    <n v="0.32190000000000002"/>
    <n v="0.33100000000000002"/>
    <n v="0.33329999999999999"/>
    <n v="0.33660000000000001"/>
    <n v="0.3362"/>
    <n v="0.33579999999999999"/>
    <n v="0.33639999999999998"/>
    <n v="0.33579999999999999"/>
    <n v="0.3352"/>
    <n v="0.3347"/>
    <n v="0.3337"/>
    <n v="0.33310000000000001"/>
    <n v="0.33250000000000002"/>
    <n v="0.33189999999999997"/>
    <n v="0.33350000000000002"/>
    <n v="0.3306"/>
    <n v="0.32979999999999998"/>
    <n v="0.32790000000000002"/>
    <n v="0.32829999999999998"/>
    <n v="0.32729999999999998"/>
    <n v="0.32650000000000001"/>
    <n v="0.32679999999999998"/>
    <n v="0.32590000000000002"/>
    <n v="0.3251"/>
    <n v="0.32429999999999998"/>
    <n v="0.3236"/>
    <n v="0.32290000000000002"/>
    <n v="0.32229999999999998"/>
    <n v="0.3196"/>
    <n v="0.31979999999999997"/>
    <n v="0.31979999999999997"/>
    <n v="0.31680000000000003"/>
    <n v="0.31590000000000001"/>
    <n v="0.31509999999999999"/>
    <n v="0.31609999999999999"/>
    <n v="0.31340000000000001"/>
    <n v="0.31269999999999998"/>
    <n v="0.31109999999999999"/>
    <n v="0.3105"/>
    <n v="0.31"/>
    <n v="0.31130000000000002"/>
    <n v="0.31040000000000001"/>
    <n v="0.30959999999999999"/>
    <n v="0.30880000000000002"/>
    <n v="0.30809999999999998"/>
    <n v="0.30649999999999999"/>
    <n v="0.30580000000000002"/>
    <n v="0.30499999999999999"/>
    <n v="0.30430000000000001"/>
    <n v="0.30370000000000003"/>
    <n v="0.30309999999999998"/>
    <n v="0.30080000000000001"/>
    <n v="0.29980000000000001"/>
    <n v="0.30059999999999998"/>
    <n v="0.29949999999999999"/>
    <n v="0.29899999999999999"/>
    <n v="0.29849999999999999"/>
    <n v="0.29809999999999998"/>
    <n v="0.29780000000000001"/>
    <n v="0.29730000000000001"/>
    <n v="0.29680000000000001"/>
    <n v="0.29630000000000001"/>
    <n v="0.29580000000000001"/>
    <n v="0.2954"/>
    <n v="0.29509999999999997"/>
    <n v="0.29470000000000002"/>
    <n v="0.29449999999999998"/>
    <n v="0.29399999999999998"/>
    <n v="0.29360000000000003"/>
    <n v="0.29330000000000001"/>
    <n v="0.29299999999999998"/>
    <n v="0.29170000000000001"/>
    <n v="0.29149999999999998"/>
    <n v="0.2913"/>
    <n v="0.28660000000000002"/>
    <n v="0.28660000000000002"/>
    <n v="0.28649999999999998"/>
    <n v="0.28660000000000002"/>
    <n v="0.28739999999999999"/>
    <n v="0.2873"/>
    <n v="0.28739999999999999"/>
    <n v="0.28960000000000002"/>
    <n v="0.2853"/>
    <n v="0.28539999999999999"/>
    <n v="0.28549999999999998"/>
    <n v="0.28649999999999998"/>
    <n v="0.2868"/>
    <n v="0.28649999999999998"/>
    <n v="0.2883"/>
    <n v="0.2883"/>
    <n v="0.2883"/>
    <n v="0.2903"/>
    <n v="0.2908"/>
    <n v="0.29370000000000002"/>
    <n v="0.29409999999999997"/>
    <n v="0.29420000000000002"/>
    <n v="0.29609999999999997"/>
    <n v="0.29620000000000002"/>
    <n v="0.29310000000000003"/>
    <n v="0.29909999999999998"/>
    <n v="0.29909999999999998"/>
    <n v="0.2994"/>
    <n v="0.30030000000000001"/>
    <n v="0.29920000000000002"/>
    <n v="0.30270000000000002"/>
    <n v="0.30230000000000001"/>
    <n v="0.30109999999999998"/>
    <n v="0.3009"/>
    <n v="0.29680000000000001"/>
    <n v="0.29449999999999998"/>
    <n v="0.29339999999999999"/>
    <n v="0.2923"/>
    <n v="0.29470000000000002"/>
    <n v="0.29320000000000002"/>
    <n v="0.2908"/>
    <n v="0.28960000000000002"/>
    <n v="0.28899999999999998"/>
    <n v="0.29060000000000002"/>
    <n v="0.28899999999999998"/>
    <n v="0.28560000000000002"/>
    <n v="0.28770000000000001"/>
    <n v="0.2898"/>
    <n v="0.28960000000000002"/>
    <n v="0.28989999999999999"/>
    <n v="0.29039999999999999"/>
    <n v="0.29099999999999998"/>
    <n v="0.29270000000000002"/>
    <n v="0.29299999999999998"/>
    <n v="0.29349999999999998"/>
    <n v="0.29399999999999998"/>
    <n v="0.29470000000000002"/>
    <n v="0.2959"/>
    <n v="0.2954"/>
    <n v="0.29630000000000001"/>
    <n v="0.29530000000000001"/>
    <n v="0.29809999999999998"/>
    <n v="0.30059999999999998"/>
    <n v="0.30070000000000002"/>
    <n v="0.30049999999999999"/>
    <n v="0.3004"/>
    <n v="0.30020000000000002"/>
    <n v="0.2999"/>
    <n v="0.30020000000000002"/>
    <n v="0.29820000000000002"/>
    <n v="0.29409999999999997"/>
    <n v="0.29360000000000003"/>
    <n v="0.29270000000000002"/>
    <n v="0.29430000000000001"/>
    <n v="0.29549999999999998"/>
    <n v="0.29509999999999997"/>
    <n v="0.29480000000000001"/>
    <n v="0.29649999999999999"/>
    <n v="0.29620000000000002"/>
    <n v="0.29509999999999997"/>
    <n v="0.29409999999999997"/>
    <n v="0.29310000000000003"/>
    <n v="0.29210000000000003"/>
    <n v="0.2913"/>
    <n v="0.29070000000000001"/>
    <n v="0.28989999999999999"/>
    <n v="0.2893"/>
    <n v="0.2888"/>
    <n v="0.28749999999999998"/>
    <n v="0.28649999999999998"/>
    <n v="0.28589999999999999"/>
    <n v="0.28510000000000002"/>
    <n v="0.28449999999999998"/>
    <n v="0.28389999999999999"/>
    <n v="0.2833"/>
    <n v="0.28260000000000002"/>
    <n v="0.28210000000000002"/>
    <n v="0.28199999999999997"/>
    <n v="0.28489999999999999"/>
    <n v="0.2853"/>
    <n v="0.28570000000000001"/>
    <n v="0.28720000000000001"/>
    <n v="0.29139999999999999"/>
    <n v="0.29110000000000003"/>
    <n v="0.2913"/>
    <n v="0.29349999999999998"/>
    <n v="0.29339999999999999"/>
    <n v="0.29349999999999998"/>
    <n v="0.29370000000000002"/>
    <n v="0.29360000000000003"/>
    <n v="0.29380000000000001"/>
    <n v="0.29399999999999998"/>
    <n v="0.30080000000000001"/>
    <n v="0.30149999999999999"/>
    <n v="0.30230000000000001"/>
    <n v="0.30330000000000001"/>
    <n v="0.30449999999999999"/>
    <n v="0.3075"/>
    <n v="0.308"/>
    <n v="0.30609999999999998"/>
    <n v="0.30509999999999998"/>
    <n v="0.30370000000000003"/>
    <n v="0.3009"/>
    <n v="0.2999"/>
    <n v="0.29949999999999999"/>
    <n v="0.29820000000000002"/>
    <n v="0.29730000000000001"/>
    <n v="0.29480000000000001"/>
    <n v="0.29399999999999998"/>
    <n v="0.29330000000000001"/>
    <n v="0.29299999999999998"/>
    <n v="0.29249999999999998"/>
    <n v="0.29139999999999999"/>
    <n v="0.29099999999999998"/>
    <n v="0.28770000000000001"/>
    <n v="0.28720000000000001"/>
    <n v="0.28100000000000003"/>
    <n v="0.27979999999999999"/>
    <n v="0.27879999999999999"/>
    <n v="0.27760000000000001"/>
    <n v="0.27650000000000002"/>
    <n v="0.27900000000000003"/>
    <n v="0.28000000000000003"/>
    <n v="0.28199999999999997"/>
    <n v="0.28189999999999998"/>
    <n v="0.28170000000000001"/>
    <n v="0.28149999999999997"/>
    <n v="0.28139999999999998"/>
    <n v="0.2843"/>
    <n v="0.28289999999999998"/>
    <n v="0.28310000000000002"/>
    <n v="0.28339999999999999"/>
    <n v="0.28389999999999999"/>
    <n v="0.2873"/>
    <n v="0.29160000000000003"/>
    <n v="0.2928"/>
    <n v="0.2979"/>
    <n v="0.29759999999999998"/>
    <n v="0.29670000000000002"/>
    <n v="0.29770000000000002"/>
    <n v="0.29730000000000001"/>
    <n v="0.29720000000000002"/>
    <n v="0.29709999999999998"/>
    <n v="0.2969"/>
    <n v="0.29680000000000001"/>
    <n v="0.29430000000000001"/>
    <n v="0.29609999999999997"/>
    <n v="0.29630000000000001"/>
    <n v="0.29709999999999998"/>
    <n v="0.29580000000000001"/>
    <n v="0.29459999999999997"/>
    <n v="0.29339999999999999"/>
    <n v="0.29249999999999998"/>
    <n v="0.29010000000000002"/>
    <n v="0.28920000000000001"/>
    <n v="0.28560000000000002"/>
    <n v="0.28510000000000002"/>
    <n v="0.2848"/>
    <n v="0.2848"/>
    <n v="0.2848"/>
    <n v="0.2848"/>
    <n v="0.28489999999999999"/>
    <n v="0.28560000000000002"/>
    <n v="0.28760000000000002"/>
    <n v="0.29580000000000001"/>
    <n v="0.30009999999999998"/>
    <n v="0.30320000000000003"/>
    <n v="0.3054"/>
    <n v="0.30149999999999999"/>
    <n v="0.30020000000000002"/>
    <n v="0.2994"/>
    <n v="0.29859999999999998"/>
    <n v="0.2979"/>
    <n v="0.29720000000000002"/>
    <n v="0.29659999999999997"/>
    <n v="0.29580000000000001"/>
    <n v="0.28849999999999998"/>
    <m/>
    <n v="0.29897437722419951"/>
    <n v="100"/>
    <n v="88.888888888888886"/>
    <n v="-1.9000000000000128E-3"/>
    <n v="9.0187675483965565E-4"/>
    <n v="-0.11325357764821678"/>
    <n v="0.12459918441519102"/>
    <x v="7"/>
    <x v="122"/>
  </r>
  <r>
    <x v="0"/>
    <n v="-11.7"/>
    <n v="-8.3000000000000007"/>
    <s v="225/45R17"/>
    <x v="6"/>
    <s v="01911233"/>
    <n v="1093"/>
    <n v="42"/>
    <s v="1N48A0A5X3424"/>
    <d v="2025-02-09T00:00:00"/>
    <n v="0.34389999999999998"/>
    <n v="0.34510000000000002"/>
    <n v="114"/>
    <n v="114"/>
    <n v="113"/>
    <n v="114"/>
    <n v="75.199999999998809"/>
    <s v=""/>
    <n v="177"/>
    <n v="113.75"/>
    <m/>
    <m/>
    <m/>
    <m/>
    <m/>
    <m/>
    <n v="0.17799999999999999"/>
    <n v="0.2354"/>
    <n v="0.26200000000000001"/>
    <n v="0.2636"/>
    <n v="0.28239999999999998"/>
    <n v="0.29070000000000001"/>
    <n v="0.3034"/>
    <n v="0.3024"/>
    <n v="0.30609999999999998"/>
    <n v="0.30959999999999999"/>
    <n v="0.31"/>
    <n v="0.31069999999999998"/>
    <n v="0.3085"/>
    <n v="0.30959999999999999"/>
    <n v="0.30969999999999998"/>
    <n v="0.30880000000000002"/>
    <n v="0.30959999999999999"/>
    <n v="0.3095"/>
    <n v="0.31590000000000001"/>
    <n v="0.31809999999999999"/>
    <n v="0.31869999999999998"/>
    <n v="0.31869999999999998"/>
    <n v="0.32340000000000002"/>
    <n v="0.32790000000000002"/>
    <n v="0.32669999999999999"/>
    <n v="0.32669999999999999"/>
    <n v="0.32990000000000003"/>
    <n v="0.33150000000000002"/>
    <n v="0.3327"/>
    <n v="0.3352"/>
    <n v="0.33610000000000001"/>
    <n v="0.33639999999999998"/>
    <n v="0.33639999999999998"/>
    <n v="0.33950000000000002"/>
    <n v="0.3367"/>
    <n v="0.33760000000000001"/>
    <n v="0.34039999999999998"/>
    <n v="0.33979999999999999"/>
    <n v="0.33979999999999999"/>
    <n v="0.33789999999999998"/>
    <n v="0.3372"/>
    <n v="0.33889999999999998"/>
    <n v="0.33960000000000001"/>
    <n v="0.3412"/>
    <n v="0.34010000000000001"/>
    <n v="0.33950000000000002"/>
    <n v="0.33900000000000002"/>
    <n v="0.33939999999999998"/>
    <n v="0.3402"/>
    <n v="0.3417"/>
    <n v="0.3407"/>
    <n v="0.3407"/>
    <n v="0.34570000000000001"/>
    <n v="0.34760000000000002"/>
    <n v="0.3463"/>
    <n v="0.34649999999999997"/>
    <n v="0.3468"/>
    <n v="0.34799999999999998"/>
    <n v="0.34860000000000002"/>
    <n v="0.34860000000000002"/>
    <n v="0.34749999999999998"/>
    <n v="0.34520000000000001"/>
    <n v="0.34460000000000002"/>
    <n v="0.34429999999999999"/>
    <n v="0.34360000000000002"/>
    <n v="0.34320000000000001"/>
    <n v="0.34289999999999998"/>
    <n v="0.34260000000000002"/>
    <n v="0.34229999999999999"/>
    <n v="0.3397"/>
    <n v="0.33960000000000001"/>
    <n v="0.3397"/>
    <n v="0.33929999999999999"/>
    <n v="0.33900000000000002"/>
    <n v="0.34010000000000001"/>
    <n v="0.33689999999999998"/>
    <n v="0.3367"/>
    <n v="0.3367"/>
    <n v="0.33529999999999999"/>
    <n v="0.3337"/>
    <n v="0.33400000000000002"/>
    <n v="0.33360000000000001"/>
    <n v="0.33339999999999997"/>
    <n v="0.33329999999999999"/>
    <n v="0.33510000000000001"/>
    <n v="0.33539999999999998"/>
    <n v="0.3357"/>
    <n v="0.3367"/>
    <n v="0.33689999999999998"/>
    <n v="0.33710000000000001"/>
    <n v="0.33739999999999998"/>
    <n v="0.33760000000000001"/>
    <n v="0.3377"/>
    <n v="0.33850000000000002"/>
    <n v="0.33810000000000001"/>
    <n v="0.33800000000000002"/>
    <n v="0.33789999999999998"/>
    <n v="0.3377"/>
    <n v="0.33760000000000001"/>
    <n v="0.33739999999999998"/>
    <n v="0.33439999999999998"/>
    <n v="0.3342"/>
    <n v="0.33400000000000002"/>
    <n v="0.3337"/>
    <n v="0.33350000000000002"/>
    <n v="0.3332"/>
    <n v="0.33260000000000001"/>
    <n v="0.33250000000000002"/>
    <n v="0.3327"/>
    <n v="0.33300000000000002"/>
    <n v="0.33560000000000001"/>
    <n v="0.33679999999999999"/>
    <n v="0.3347"/>
    <n v="0.33389999999999997"/>
    <n v="0.33460000000000001"/>
    <n v="0.3367"/>
    <n v="0.33679999999999999"/>
    <n v="0.33729999999999999"/>
    <n v="0.3362"/>
    <n v="0.3382"/>
    <n v="0.33950000000000002"/>
    <n v="0.3397"/>
    <n v="0.33979999999999999"/>
    <n v="0.34"/>
    <n v="0.34029999999999999"/>
    <n v="0.3397"/>
    <n v="0.33900000000000002"/>
    <n v="0.33860000000000001"/>
    <n v="0.33629999999999999"/>
    <n v="0.33560000000000001"/>
    <n v="0.33500000000000002"/>
    <n v="0.33439999999999998"/>
    <n v="0.33679999999999999"/>
    <n v="0.33539999999999998"/>
    <n v="0.33360000000000001"/>
    <n v="0.33300000000000002"/>
    <n v="0.33200000000000002"/>
    <n v="0.3291"/>
    <n v="0.32840000000000003"/>
    <n v="0.33260000000000001"/>
    <n v="0.33510000000000001"/>
    <n v="0.33429999999999999"/>
    <n v="0.33500000000000002"/>
    <n v="0.33529999999999999"/>
    <n v="0.33700000000000002"/>
    <n v="0.34370000000000001"/>
    <n v="0.34370000000000001"/>
    <n v="0.34370000000000001"/>
    <n v="0.34350000000000003"/>
    <n v="0.34339999999999998"/>
    <n v="0.34210000000000002"/>
    <n v="0.34420000000000001"/>
    <n v="0.34499999999999997"/>
    <n v="0.3473"/>
    <n v="0.34620000000000001"/>
    <n v="0.34620000000000001"/>
    <n v="0.34670000000000001"/>
    <n v="0.3458"/>
    <n v="0.34920000000000001"/>
    <n v="0.3488"/>
    <n v="0.34860000000000002"/>
    <n v="0.33900000000000002"/>
    <n v="0.33810000000000001"/>
    <n v="0.3382"/>
    <n v="0.34129999999999999"/>
    <n v="0.33889999999999998"/>
    <n v="0.33560000000000001"/>
    <n v="0.33389999999999997"/>
    <n v="0.34010000000000001"/>
    <n v="0.34520000000000001"/>
    <n v="0.34520000000000001"/>
    <n v="0.3453"/>
    <n v="0.34539999999999998"/>
    <n v="0.3458"/>
    <n v="0.34770000000000001"/>
    <n v="0.3493"/>
    <n v="0.35049999999999998"/>
    <n v="0.35260000000000002"/>
    <n v="0.35049999999999998"/>
    <n v="0.34910000000000002"/>
    <n v="0.34870000000000001"/>
    <n v="0.34860000000000002"/>
    <n v="0.3508"/>
    <n v="0.3508"/>
    <n v="0.35260000000000002"/>
    <n v="0.35249999999999998"/>
    <n v="0.35570000000000002"/>
    <n v="0.35610000000000003"/>
    <n v="0.35620000000000002"/>
    <n v="0.35360000000000003"/>
    <n v="0.3533"/>
    <n v="0.35189999999999999"/>
    <n v="0.3513"/>
    <n v="0.35089999999999999"/>
    <n v="0.34820000000000001"/>
    <n v="0.35070000000000001"/>
    <n v="0.35089999999999999"/>
    <n v="0.3508"/>
    <n v="0.35049999999999998"/>
    <n v="0.3498"/>
    <n v="0.34599999999999997"/>
    <n v="0.34570000000000001"/>
    <n v="0.34760000000000002"/>
    <n v="0.3473"/>
    <n v="0.34710000000000002"/>
    <n v="0.3468"/>
    <n v="0.34520000000000001"/>
    <n v="0.34649999999999997"/>
    <n v="0.35060000000000002"/>
    <n v="0.3503"/>
    <n v="0.34989999999999999"/>
    <n v="0.35189999999999999"/>
    <n v="0.35160000000000002"/>
    <n v="0.35189999999999999"/>
    <n v="0.3553"/>
    <n v="0.35499999999999998"/>
    <n v="0.35460000000000003"/>
    <n v="0.35320000000000001"/>
    <n v="0.3513"/>
    <n v="0.35039999999999999"/>
    <n v="0.34949999999999998"/>
    <n v="0.34910000000000002"/>
    <n v="0.34910000000000002"/>
    <n v="0.34899999999999998"/>
    <n v="0.34860000000000002"/>
    <n v="0.34860000000000002"/>
    <n v="0.35410000000000003"/>
    <n v="0.3528"/>
    <n v="0.3513"/>
    <n v="0.35060000000000002"/>
    <n v="0.35099999999999998"/>
    <n v="0.3508"/>
    <n v="0.35020000000000001"/>
    <n v="0.34970000000000001"/>
    <n v="0.34920000000000001"/>
    <n v="0.3508"/>
    <n v="0.35110000000000002"/>
    <n v="0.35139999999999999"/>
    <n v="0.35199999999999998"/>
    <n v="0.35299999999999998"/>
    <n v="0.35489999999999999"/>
    <n v="0.35239999999999999"/>
    <n v="0.35370000000000001"/>
    <n v="0.35620000000000002"/>
    <n v="0.35549999999999998"/>
    <n v="0.35489999999999999"/>
    <n v="0.3543"/>
    <n v="0.35399999999999998"/>
    <n v="0.35360000000000003"/>
    <n v="0.36049999999999999"/>
    <n v="0.36059999999999998"/>
    <n v="0.36199999999999999"/>
    <n v="0.36180000000000001"/>
    <n v="0.36659999999999998"/>
    <n v="0.36609999999999998"/>
    <n v="0.36330000000000001"/>
    <n v="0.36259999999999998"/>
    <n v="0.36209999999999998"/>
    <n v="0.36559999999999998"/>
    <n v="0.36159999999999998"/>
    <n v="0.36180000000000001"/>
    <n v="0.35899999999999999"/>
    <n v="0.3584"/>
    <n v="0.3579"/>
    <n v="0.35749999999999998"/>
    <n v="0.35299999999999998"/>
    <n v="0.35239999999999999"/>
    <n v="0.35220000000000001"/>
    <n v="0.35239999999999999"/>
    <n v="0.35099999999999998"/>
    <n v="0.3458"/>
    <n v="0.34649999999999997"/>
    <n v="0.3463"/>
    <n v="0.3468"/>
    <n v="0.34949999999999998"/>
    <n v="0.35049999999999998"/>
    <n v="0.35010000000000002"/>
    <n v="0.3498"/>
    <n v="0.34949999999999998"/>
    <n v="0.35149999999999998"/>
    <n v="0.3518"/>
    <n v="0.3513"/>
    <n v="0.35460000000000003"/>
    <n v="0.36"/>
    <n v="0.36"/>
    <n v="0.36449999999999999"/>
    <n v="0.3644"/>
    <n v="0.36320000000000002"/>
    <n v="0.37130000000000002"/>
    <n v="0.37130000000000002"/>
    <n v="0.36659999999999998"/>
    <n v="0.36230000000000001"/>
    <n v="0.36149999999999999"/>
    <n v="0.36080000000000001"/>
    <n v="0.36020000000000002"/>
    <n v="0.35959999999999998"/>
    <n v="0.35920000000000002"/>
    <n v="0.35520000000000002"/>
    <n v="0.35449999999999998"/>
    <n v="0.35370000000000001"/>
    <m/>
    <n v="0.3451690391459078"/>
    <n v="113.75"/>
    <n v="101.11111111111111"/>
    <n v="-1.2000000000000344E-3"/>
    <n v="0.13402231417171573"/>
    <n v="9.5258683165853605E-2"/>
    <n v="-8.3913076398879363E-2"/>
    <x v="7"/>
    <x v="123"/>
  </r>
  <r>
    <x v="0"/>
    <n v="-11.7"/>
    <n v="-8.3000000000000007"/>
    <s v="205/55R16"/>
    <x v="7"/>
    <s v="6379205633"/>
    <n v="1093"/>
    <n v="42"/>
    <s v="16Y2X7YAA4024"/>
    <d v="2025-02-09T00:00:00"/>
    <n v="0.32440000000000002"/>
    <n v="0.32790000000000002"/>
    <n v="107"/>
    <n v="108"/>
    <n v="108"/>
    <n v="109"/>
    <n v="75.199999999998809"/>
    <s v=""/>
    <n v="99"/>
    <n v="108"/>
    <m/>
    <m/>
    <m/>
    <m/>
    <m/>
    <m/>
    <n v="0.24629999999999999"/>
    <n v="0.28039999999999998"/>
    <n v="0.29720000000000002"/>
    <n v="0.3049"/>
    <n v="0.31309999999999999"/>
    <n v="0.3165"/>
    <n v="0.32369999999999999"/>
    <n v="0.32129999999999997"/>
    <n v="0.32190000000000002"/>
    <n v="0.32169999999999999"/>
    <n v="0.32500000000000001"/>
    <n v="0.32719999999999999"/>
    <n v="0.33110000000000001"/>
    <n v="0.33160000000000001"/>
    <n v="0.33339999999999997"/>
    <n v="0.33250000000000002"/>
    <n v="0.33479999999999999"/>
    <n v="0.33689999999999998"/>
    <n v="0.33750000000000002"/>
    <n v="0.3468"/>
    <n v="0.34849999999999998"/>
    <n v="0.34820000000000001"/>
    <n v="0.34960000000000002"/>
    <n v="0.35049999999999998"/>
    <n v="0.3513"/>
    <n v="0.3483"/>
    <n v="0.3518"/>
    <n v="0.35099999999999998"/>
    <n v="0.35070000000000001"/>
    <n v="0.3503"/>
    <n v="0.34970000000000001"/>
    <n v="0.34920000000000001"/>
    <n v="0.34610000000000002"/>
    <n v="0.34539999999999998"/>
    <n v="0.34749999999999998"/>
    <n v="0.34420000000000001"/>
    <n v="0.34250000000000003"/>
    <n v="0.3412"/>
    <n v="0.34589999999999999"/>
    <n v="0.3458"/>
    <n v="0.3458"/>
    <n v="0.3453"/>
    <n v="0.34489999999999998"/>
    <n v="0.34460000000000002"/>
    <n v="0.34189999999999998"/>
    <n v="0.33889999999999998"/>
    <n v="0.33879999999999999"/>
    <n v="0.33800000000000002"/>
    <n v="0.33739999999999998"/>
    <n v="0.3367"/>
    <n v="0.33700000000000002"/>
    <n v="0.33629999999999999"/>
    <n v="0.3357"/>
    <n v="0.3352"/>
    <n v="0.3347"/>
    <n v="0.33589999999999998"/>
    <n v="0.3382"/>
    <n v="0.33779999999999999"/>
    <n v="0.33610000000000001"/>
    <n v="0.33560000000000001"/>
    <n v="0.3352"/>
    <n v="0.33429999999999999"/>
    <n v="0.33119999999999999"/>
    <n v="0.33069999999999999"/>
    <n v="0.32950000000000002"/>
    <n v="0.32900000000000001"/>
    <n v="0.32800000000000001"/>
    <n v="0.32719999999999999"/>
    <n v="0.32619999999999999"/>
    <n v="0.3251"/>
    <n v="0.32469999999999999"/>
    <n v="0.32679999999999998"/>
    <n v="0.32619999999999999"/>
    <n v="0.32569999999999999"/>
    <n v="0.32540000000000002"/>
    <n v="0.32500000000000001"/>
    <n v="0.32290000000000002"/>
    <n v="0.32240000000000002"/>
    <n v="0.32190000000000002"/>
    <n v="0.32150000000000001"/>
    <n v="0.32100000000000001"/>
    <n v="0.32040000000000002"/>
    <n v="0.31950000000000001"/>
    <n v="0.31879999999999997"/>
    <n v="0.31819999999999998"/>
    <n v="0.31769999999999998"/>
    <n v="0.31730000000000003"/>
    <n v="0.317"/>
    <n v="0.31680000000000003"/>
    <n v="0.31659999999999999"/>
    <n v="0.31619999999999998"/>
    <n v="0.316"/>
    <n v="0.31569999999999998"/>
    <n v="0.31519999999999998"/>
    <n v="0.31480000000000002"/>
    <n v="0.31440000000000001"/>
    <n v="0.31419999999999998"/>
    <n v="0.314"/>
    <n v="0.31380000000000002"/>
    <n v="0.31359999999999999"/>
    <n v="0.3135"/>
    <n v="0.312"/>
    <n v="0.31340000000000001"/>
    <n v="0.31319999999999998"/>
    <n v="0.3165"/>
    <n v="0.31730000000000003"/>
    <n v="0.31719999999999998"/>
    <n v="0.31709999999999999"/>
    <n v="0.31879999999999997"/>
    <n v="0.32179999999999997"/>
    <n v="0.31890000000000002"/>
    <n v="0.31869999999999998"/>
    <n v="0.31850000000000001"/>
    <n v="0.31669999999999998"/>
    <n v="0.31950000000000001"/>
    <n v="0.31709999999999999"/>
    <n v="0.31730000000000003"/>
    <n v="0.32069999999999999"/>
    <n v="0.32090000000000002"/>
    <n v="0.32150000000000001"/>
    <n v="0.32129999999999997"/>
    <n v="0.32079999999999997"/>
    <n v="0.3206"/>
    <n v="0.32050000000000001"/>
    <n v="0.32029999999999997"/>
    <n v="0.32019999999999998"/>
    <n v="0.32"/>
    <n v="0.32319999999999999"/>
    <n v="0.3231"/>
    <n v="0.32"/>
    <n v="0.32"/>
    <n v="0.31979999999999997"/>
    <n v="0.32090000000000002"/>
    <n v="0.32500000000000001"/>
    <n v="0.32390000000000002"/>
    <n v="0.32400000000000001"/>
    <n v="0.3251"/>
    <n v="0.32650000000000001"/>
    <n v="0.32300000000000001"/>
    <n v="0.32050000000000001"/>
    <n v="0.32300000000000001"/>
    <n v="0.32250000000000001"/>
    <n v="0.31909999999999999"/>
    <n v="0.31919999999999998"/>
    <n v="0.31919999999999998"/>
    <n v="0.32190000000000002"/>
    <n v="0.32140000000000002"/>
    <n v="0.31459999999999999"/>
    <n v="0.31459999999999999"/>
    <n v="0.31459999999999999"/>
    <n v="0.31530000000000002"/>
    <n v="0.31519999999999998"/>
    <n v="0.31609999999999999"/>
    <n v="0.31580000000000003"/>
    <n v="0.31590000000000001"/>
    <n v="0.31580000000000003"/>
    <n v="0.31559999999999999"/>
    <n v="0.31619999999999998"/>
    <n v="0.3196"/>
    <n v="0.32319999999999999"/>
    <n v="0.32319999999999999"/>
    <n v="0.32229999999999998"/>
    <n v="0.32279999999999998"/>
    <n v="0.31909999999999999"/>
    <n v="0.31869999999999998"/>
    <n v="0.31869999999999998"/>
    <n v="0.31840000000000002"/>
    <n v="0.31509999999999999"/>
    <n v="0.31469999999999998"/>
    <n v="0.31209999999999999"/>
    <n v="0.31140000000000001"/>
    <n v="0.3115"/>
    <n v="0.31769999999999998"/>
    <n v="0.31569999999999998"/>
    <n v="0.31680000000000003"/>
    <n v="0.31690000000000002"/>
    <n v="0.31830000000000003"/>
    <n v="0.31850000000000001"/>
    <n v="0.32169999999999999"/>
    <n v="0.32579999999999998"/>
    <n v="0.32840000000000003"/>
    <n v="0.3322"/>
    <n v="0.3322"/>
    <n v="0.33139999999999997"/>
    <n v="0.33"/>
    <n v="0.32990000000000003"/>
    <n v="0.3301"/>
    <n v="0.33160000000000001"/>
    <n v="0.33189999999999997"/>
    <n v="0.33189999999999997"/>
    <n v="0.33389999999999997"/>
    <n v="0.3332"/>
    <n v="0.32679999999999998"/>
    <n v="0.32679999999999998"/>
    <n v="0.32690000000000002"/>
    <n v="0.32729999999999998"/>
    <n v="0.33239999999999997"/>
    <n v="0.32869999999999999"/>
    <n v="0.32679999999999998"/>
    <n v="0.32550000000000001"/>
    <n v="0.32490000000000002"/>
    <n v="0.32469999999999999"/>
    <n v="0.31740000000000002"/>
    <n v="0.31669999999999998"/>
    <n v="0.32269999999999999"/>
    <n v="0.32219999999999999"/>
    <n v="0.32150000000000001"/>
    <n v="0.32090000000000002"/>
    <n v="0.3206"/>
    <n v="0.32040000000000002"/>
    <n v="0.31990000000000002"/>
    <n v="0.31979999999999997"/>
    <n v="0.31979999999999997"/>
    <n v="0.32279999999999998"/>
    <n v="0.32279999999999998"/>
    <n v="0.32750000000000001"/>
    <n v="0.3276"/>
    <n v="0.3286"/>
    <n v="0.32850000000000001"/>
    <n v="0.32879999999999998"/>
    <n v="0.3286"/>
    <n v="0.3306"/>
    <n v="0.33090000000000003"/>
    <n v="0.33169999999999999"/>
    <n v="0.33239999999999997"/>
    <n v="0.3332"/>
    <n v="0.32900000000000001"/>
    <n v="0.32879999999999998"/>
    <n v="0.32829999999999998"/>
    <n v="0.32790000000000002"/>
    <n v="0.32729999999999998"/>
    <n v="0.32650000000000001"/>
    <n v="0.32300000000000001"/>
    <n v="0.32240000000000002"/>
    <n v="0.31979999999999997"/>
    <n v="0.31879999999999997"/>
    <n v="0.31909999999999999"/>
    <n v="0.31669999999999998"/>
    <n v="0.31140000000000001"/>
    <n v="0.312"/>
    <n v="0.31169999999999998"/>
    <n v="0.31140000000000001"/>
    <n v="0.31119999999999998"/>
    <n v="0.311"/>
    <n v="0.31059999999999999"/>
    <n v="0.30969999999999998"/>
    <n v="0.30940000000000001"/>
    <n v="0.30869999999999997"/>
    <n v="0.30819999999999997"/>
    <n v="0.31030000000000002"/>
    <n v="0.317"/>
    <n v="0.31859999999999999"/>
    <n v="0.31979999999999997"/>
    <n v="0.32029999999999997"/>
    <n v="0.32169999999999999"/>
    <n v="0.3221"/>
    <n v="0.3226"/>
    <n v="0.32319999999999999"/>
    <n v="0.32390000000000002"/>
    <n v="0.32469999999999999"/>
    <n v="0.3281"/>
    <n v="0.32769999999999999"/>
    <n v="0.32929999999999998"/>
    <n v="0.3306"/>
    <n v="0.32940000000000003"/>
    <n v="0.32940000000000003"/>
    <n v="0.32519999999999999"/>
    <n v="0.3251"/>
    <n v="0.32800000000000001"/>
    <n v="0.3281"/>
    <n v="0.32829999999999998"/>
    <n v="0.32669999999999999"/>
    <n v="0.32640000000000002"/>
    <n v="0.32619999999999999"/>
    <n v="0.32569999999999999"/>
    <n v="0.32500000000000001"/>
    <n v="0.3226"/>
    <n v="0.32240000000000002"/>
    <n v="0.3221"/>
    <n v="0.31830000000000003"/>
    <n v="0.31790000000000002"/>
    <n v="0.31850000000000001"/>
    <n v="0.31769999999999998"/>
    <n v="0.31569999999999998"/>
    <n v="0.31540000000000001"/>
    <n v="0.31890000000000002"/>
    <n v="0.31900000000000001"/>
    <n v="0.32169999999999999"/>
    <n v="0.32169999999999999"/>
    <n v="0.32250000000000001"/>
    <n v="0.32250000000000001"/>
    <n v="0.32679999999999998"/>
    <n v="0.3327"/>
    <n v="0.33300000000000002"/>
    <n v="0.33350000000000002"/>
    <n v="0.3337"/>
    <n v="0.33429999999999999"/>
    <n v="0.33460000000000001"/>
    <n v="0.3357"/>
    <n v="0.33650000000000002"/>
    <m/>
    <n v="0.32513985765124581"/>
    <n v="108"/>
    <n v="96"/>
    <n v="-3.5000000000000031E-3"/>
    <n v="3.371907787793707E-2"/>
    <n v="-4.7117491806293189E-2"/>
    <n v="5.8463098573267439E-2"/>
    <x v="7"/>
    <x v="124"/>
  </r>
  <r>
    <x v="0"/>
    <n v="-11.7"/>
    <n v="-8.3000000000000007"/>
    <s v="P225/60R16"/>
    <x v="1"/>
    <s v="ZU009500"/>
    <n v="1171"/>
    <n v="35"/>
    <s v="APXOB2UU3324"/>
    <d v="2025-02-09T00:00:00"/>
    <n v="0.3009"/>
    <n v="0.30070000000000002"/>
    <n v="100"/>
    <n v="100"/>
    <n v="100"/>
    <n v="100"/>
    <n v="75.199999999998809"/>
    <s v=""/>
    <n v="1365"/>
    <n v="100"/>
    <m/>
    <m/>
    <m/>
    <m/>
    <m/>
    <m/>
    <n v="0.2253"/>
    <n v="0.27889999999999998"/>
    <n v="0.28860000000000002"/>
    <n v="0.31269999999999998"/>
    <n v="0.32019999999999998"/>
    <n v="0.33210000000000001"/>
    <n v="0.33800000000000002"/>
    <n v="0.33489999999999998"/>
    <n v="0.33250000000000002"/>
    <n v="0.33160000000000001"/>
    <n v="0.33389999999999997"/>
    <n v="0.33019999999999999"/>
    <n v="0.32850000000000001"/>
    <n v="0.32669999999999999"/>
    <n v="0.32979999999999998"/>
    <n v="0.3271"/>
    <n v="0.32500000000000001"/>
    <n v="0.32440000000000002"/>
    <n v="0.32250000000000001"/>
    <n v="0.32240000000000002"/>
    <n v="0.32169999999999999"/>
    <n v="0.32119999999999999"/>
    <n v="0.32079999999999997"/>
    <n v="0.32479999999999998"/>
    <n v="0.32429999999999998"/>
    <n v="0.32569999999999999"/>
    <n v="0.32650000000000001"/>
    <n v="0.3276"/>
    <n v="0.32840000000000003"/>
    <n v="0.3322"/>
    <n v="0.3327"/>
    <n v="0.33200000000000002"/>
    <n v="0.32919999999999999"/>
    <n v="0.32829999999999998"/>
    <n v="0.32700000000000001"/>
    <n v="0.32619999999999999"/>
    <n v="0.32919999999999999"/>
    <n v="0.32840000000000003"/>
    <n v="0.33129999999999998"/>
    <n v="0.33560000000000001"/>
    <n v="0.33510000000000001"/>
    <n v="0.33379999999999999"/>
    <n v="0.33589999999999998"/>
    <n v="0.33500000000000002"/>
    <n v="0.33110000000000001"/>
    <n v="0.33029999999999998"/>
    <n v="0.3286"/>
    <n v="0.32779999999999998"/>
    <n v="0.3271"/>
    <n v="0.32700000000000001"/>
    <n v="0.32650000000000001"/>
    <n v="0.32600000000000001"/>
    <n v="0.32890000000000003"/>
    <n v="0.32800000000000001"/>
    <n v="0.32750000000000001"/>
    <n v="0.32700000000000001"/>
    <n v="0.32650000000000001"/>
    <n v="0.32050000000000001"/>
    <n v="0.31990000000000002"/>
    <n v="0.31730000000000003"/>
    <n v="0.31559999999999999"/>
    <n v="0.31690000000000002"/>
    <n v="0.31609999999999999"/>
    <n v="0.3155"/>
    <n v="0.31480000000000002"/>
    <n v="0.31409999999999999"/>
    <n v="0.31340000000000001"/>
    <n v="0.31259999999999999"/>
    <n v="0.31409999999999999"/>
    <n v="0.313"/>
    <n v="0.312"/>
    <n v="0.31130000000000002"/>
    <n v="0.31059999999999999"/>
    <n v="0.30940000000000001"/>
    <n v="0.30880000000000002"/>
    <n v="0.30809999999999998"/>
    <n v="0.3075"/>
    <n v="0.30690000000000001"/>
    <n v="0.30630000000000002"/>
    <n v="0.30570000000000003"/>
    <n v="0.30520000000000003"/>
    <n v="0.30470000000000003"/>
    <n v="0.30370000000000003"/>
    <n v="0.30299999999999999"/>
    <n v="0.30230000000000001"/>
    <n v="0.30209999999999998"/>
    <n v="0.30030000000000001"/>
    <n v="0.2994"/>
    <n v="0.29870000000000002"/>
    <n v="0.29809999999999998"/>
    <n v="0.29749999999999999"/>
    <n v="0.2969"/>
    <n v="0.2949"/>
    <n v="0.2944"/>
    <n v="0.29389999999999999"/>
    <n v="0.29339999999999999"/>
    <n v="0.29289999999999999"/>
    <n v="0.29249999999999998"/>
    <n v="0.29220000000000002"/>
    <n v="0.29199999999999998"/>
    <n v="0.2918"/>
    <n v="0.29010000000000002"/>
    <n v="0.2898"/>
    <n v="0.29220000000000002"/>
    <n v="0.2873"/>
    <n v="0.2868"/>
    <n v="0.28620000000000001"/>
    <n v="0.28570000000000001"/>
    <n v="0.28599999999999998"/>
    <n v="0.28549999999999998"/>
    <n v="0.28510000000000002"/>
    <n v="0.28299999999999997"/>
    <n v="0.2823"/>
    <n v="0.28149999999999997"/>
    <n v="0.28139999999999998"/>
    <n v="0.28289999999999998"/>
    <n v="0.28249999999999997"/>
    <n v="0.28199999999999997"/>
    <n v="0.28210000000000002"/>
    <n v="0.28249999999999997"/>
    <n v="0.28289999999999998"/>
    <n v="0.28339999999999999"/>
    <n v="0.28639999999999999"/>
    <n v="0.28649999999999998"/>
    <n v="0.28820000000000001"/>
    <n v="0.28649999999999998"/>
    <n v="0.28639999999999999"/>
    <n v="0.28620000000000001"/>
    <n v="0.28620000000000001"/>
    <n v="0.29089999999999999"/>
    <n v="0.2979"/>
    <n v="0.2979"/>
    <n v="0.2979"/>
    <n v="0.29749999999999999"/>
    <n v="0.2974"/>
    <n v="0.30149999999999999"/>
    <n v="0.30130000000000001"/>
    <n v="0.30120000000000002"/>
    <n v="0.29699999999999999"/>
    <n v="0.29199999999999998"/>
    <n v="0.29199999999999998"/>
    <n v="0.29199999999999998"/>
    <n v="0.29149999999999998"/>
    <n v="0.29170000000000001"/>
    <n v="0.29089999999999999"/>
    <n v="0.29049999999999998"/>
    <n v="0.28999999999999998"/>
    <n v="0.28939999999999999"/>
    <n v="0.28849999999999998"/>
    <n v="0.28799999999999998"/>
    <n v="0.2873"/>
    <n v="0.28689999999999999"/>
    <n v="0.28660000000000002"/>
    <n v="0.2898"/>
    <n v="0.28970000000000001"/>
    <n v="0.28570000000000001"/>
    <n v="0.28560000000000002"/>
    <n v="0.28599999999999998"/>
    <n v="0.28699999999999998"/>
    <n v="0.28749999999999998"/>
    <n v="0.28870000000000001"/>
    <n v="0.29099999999999998"/>
    <n v="0.29199999999999998"/>
    <n v="0.29609999999999997"/>
    <n v="0.29609999999999997"/>
    <n v="0.29499999999999998"/>
    <n v="0.29709999999999998"/>
    <n v="0.2974"/>
    <n v="0.29670000000000002"/>
    <n v="0.29239999999999999"/>
    <n v="0.29370000000000002"/>
    <n v="0.29170000000000001"/>
    <n v="0.29020000000000001"/>
    <n v="0.28420000000000001"/>
    <n v="0.28339999999999999"/>
    <n v="0.28249999999999997"/>
    <n v="0.28179999999999999"/>
    <n v="0.28089999999999998"/>
    <n v="0.27979999999999999"/>
    <n v="0.27900000000000003"/>
    <n v="0.2797"/>
    <n v="0.2772"/>
    <n v="0.2757"/>
    <n v="0.26950000000000002"/>
    <n v="0.26919999999999999"/>
    <n v="0.26869999999999999"/>
    <n v="0.27110000000000001"/>
    <n v="0.2712"/>
    <n v="0.2717"/>
    <n v="0.27300000000000002"/>
    <n v="0.27389999999999998"/>
    <n v="0.27529999999999999"/>
    <n v="0.2767"/>
    <n v="0.27739999999999998"/>
    <n v="0.27960000000000002"/>
    <n v="0.28170000000000001"/>
    <n v="0.28129999999999999"/>
    <n v="0.28139999999999998"/>
    <n v="0.28189999999999998"/>
    <n v="0.2828"/>
    <n v="0.28079999999999999"/>
    <n v="0.28170000000000001"/>
    <n v="0.28220000000000001"/>
    <n v="0.2873"/>
    <n v="0.2903"/>
    <n v="0.2903"/>
    <n v="0.29049999999999998"/>
    <n v="0.29099999999999998"/>
    <n v="0.29170000000000001"/>
    <n v="0.29409999999999997"/>
    <n v="0.29430000000000001"/>
    <n v="0.29580000000000001"/>
    <n v="0.29620000000000002"/>
    <n v="0.29330000000000001"/>
    <n v="0.29339999999999999"/>
    <n v="0.29320000000000002"/>
    <n v="0.29160000000000003"/>
    <n v="0.29399999999999998"/>
    <n v="0.29349999999999998"/>
    <n v="0.29320000000000002"/>
    <n v="0.29139999999999999"/>
    <n v="0.29070000000000001"/>
    <n v="0.2898"/>
    <n v="0.28920000000000001"/>
    <n v="0.28670000000000001"/>
    <n v="0.2858"/>
    <n v="0.2848"/>
    <n v="0.28389999999999999"/>
    <n v="0.28310000000000002"/>
    <n v="0.28239999999999998"/>
    <n v="0.28199999999999997"/>
    <n v="0.28160000000000002"/>
    <n v="0.28120000000000001"/>
    <n v="0.28210000000000002"/>
    <n v="0.28299999999999997"/>
    <n v="0.28270000000000001"/>
    <n v="0.28179999999999999"/>
    <n v="0.28079999999999999"/>
    <n v="0.27989999999999998"/>
    <n v="0.27900000000000003"/>
    <n v="0.27829999999999999"/>
    <n v="0.2777"/>
    <n v="0.27729999999999999"/>
    <n v="0.27689999999999998"/>
    <n v="0.2777"/>
    <n v="0.28139999999999998"/>
    <n v="0.28249999999999997"/>
    <n v="0.28289999999999998"/>
    <n v="0.28120000000000001"/>
    <n v="0.2823"/>
    <n v="0.28499999999999998"/>
    <n v="0.28499999999999998"/>
    <n v="0.28549999999999998"/>
    <n v="0.28860000000000002"/>
    <n v="0.28889999999999999"/>
    <n v="0.28999999999999998"/>
    <n v="0.28870000000000001"/>
    <n v="0.2888"/>
    <n v="0.28820000000000001"/>
    <n v="0.28710000000000002"/>
    <n v="0.28660000000000002"/>
    <n v="0.28499999999999998"/>
    <n v="0.28499999999999998"/>
    <n v="0.2848"/>
    <n v="0.28660000000000002"/>
    <n v="0.28649999999999998"/>
    <n v="0.28639999999999999"/>
    <n v="0.2908"/>
    <n v="0.29049999999999998"/>
    <n v="0.29010000000000002"/>
    <n v="0.29070000000000001"/>
    <n v="0.29199999999999998"/>
    <n v="0.29139999999999999"/>
    <n v="0.2908"/>
    <n v="0.29020000000000001"/>
    <n v="0.2898"/>
    <n v="0.29060000000000002"/>
    <n v="0.28810000000000002"/>
    <n v="0.28739999999999999"/>
    <n v="0.29170000000000001"/>
    <n v="0.2908"/>
    <n v="0.29499999999999998"/>
    <n v="0.29339999999999999"/>
    <n v="0.29289999999999999"/>
    <n v="0.29249999999999998"/>
    <n v="0.2918"/>
    <n v="0.29120000000000001"/>
    <n v="0.28670000000000001"/>
    <n v="0.28599999999999998"/>
    <n v="0.2868"/>
    <n v="0.28510000000000002"/>
    <n v="0.2858"/>
    <n v="0.28460000000000002"/>
    <n v="0.2838"/>
    <n v="0.28339999999999999"/>
    <n v="0.28310000000000002"/>
    <n v="0.28129999999999999"/>
    <n v="0.2848"/>
    <n v="0.28599999999999998"/>
    <n v="0.2873"/>
    <m/>
    <n v="0.29524875444839876"/>
    <n v="100"/>
    <n v="88.888888888888886"/>
    <n v="1.9999999999997797E-4"/>
    <n v="-9.7057780404905761E-3"/>
    <n v="-0.14539978799121681"/>
    <n v="0.15674539475819105"/>
    <x v="7"/>
    <x v="125"/>
  </r>
  <r>
    <x v="0"/>
    <n v="-11.7"/>
    <n v="-8.3000000000000007"/>
    <s v="LT245/75R16"/>
    <x v="8"/>
    <s v="42400691046"/>
    <n v="1502"/>
    <n v="45"/>
    <s v="KABMD39R0724"/>
    <d v="2025-02-09T00:00:00"/>
    <n v="0.28910000000000002"/>
    <n v="0.29380000000000001"/>
    <n v="95"/>
    <n v="95"/>
    <n v="96"/>
    <n v="97"/>
    <n v="75.199999999998809"/>
    <s v=""/>
    <n v="101"/>
    <n v="95.75"/>
    <m/>
    <m/>
    <m/>
    <m/>
    <m/>
    <m/>
    <n v="0.1797"/>
    <n v="0.22040000000000001"/>
    <n v="0.2369"/>
    <n v="0.25679999999999997"/>
    <n v="0.27160000000000001"/>
    <n v="0.2858"/>
    <n v="0.29530000000000001"/>
    <n v="0.2923"/>
    <n v="0.29630000000000001"/>
    <n v="0.29770000000000002"/>
    <n v="0.29670000000000002"/>
    <n v="0.30270000000000002"/>
    <n v="0.3044"/>
    <n v="0.30480000000000002"/>
    <n v="0.30719999999999997"/>
    <n v="0.30640000000000001"/>
    <n v="0.30620000000000003"/>
    <n v="0.30420000000000003"/>
    <n v="0.30499999999999999"/>
    <n v="0.30869999999999997"/>
    <n v="0.30959999999999999"/>
    <n v="0.31419999999999998"/>
    <n v="0.314"/>
    <n v="0.31680000000000003"/>
    <n v="0.31659999999999999"/>
    <n v="0.31879999999999997"/>
    <n v="0.31950000000000001"/>
    <n v="0.3196"/>
    <n v="0.31950000000000001"/>
    <n v="0.32050000000000001"/>
    <n v="0.3206"/>
    <n v="0.32069999999999999"/>
    <n v="0.32069999999999999"/>
    <n v="0.32069999999999999"/>
    <n v="0.3206"/>
    <n v="0.3216"/>
    <n v="0.32119999999999999"/>
    <n v="0.32069999999999999"/>
    <n v="0.31850000000000001"/>
    <n v="0.31780000000000003"/>
    <n v="0.31609999999999999"/>
    <n v="0.31580000000000003"/>
    <n v="0.3155"/>
    <n v="0.31419999999999998"/>
    <n v="0.31440000000000001"/>
    <n v="0.31430000000000002"/>
    <n v="0.31540000000000001"/>
    <n v="0.31480000000000002"/>
    <n v="0.31440000000000001"/>
    <n v="0.31390000000000001"/>
    <n v="0.31540000000000001"/>
    <n v="0.315"/>
    <n v="0.31419999999999998"/>
    <n v="0.3135"/>
    <n v="0.31290000000000001"/>
    <n v="0.3125"/>
    <n v="0.31209999999999999"/>
    <n v="0.31180000000000002"/>
    <n v="0.3115"/>
    <n v="0.30830000000000002"/>
    <n v="0.308"/>
    <n v="0.30769999999999997"/>
    <n v="0.3075"/>
    <n v="0.30730000000000002"/>
    <n v="0.30719999999999997"/>
    <n v="0.307"/>
    <n v="0.30690000000000001"/>
    <n v="0.30680000000000002"/>
    <n v="0.30669999999999997"/>
    <n v="0.30380000000000001"/>
    <n v="0.30449999999999999"/>
    <n v="0.3039"/>
    <n v="0.30509999999999998"/>
    <n v="0.3044"/>
    <n v="0.3039"/>
    <n v="0.30349999999999999"/>
    <n v="0.30520000000000003"/>
    <n v="0.30509999999999998"/>
    <n v="0.30499999999999999"/>
    <n v="0.3049"/>
    <n v="0.30470000000000003"/>
    <n v="0.3044"/>
    <n v="0.30409999999999998"/>
    <n v="0.30159999999999998"/>
    <n v="0.30120000000000002"/>
    <n v="0.30020000000000002"/>
    <n v="0.2994"/>
    <n v="0.29749999999999999"/>
    <n v="0.2969"/>
    <n v="0.29680000000000001"/>
    <n v="0.2964"/>
    <n v="0.29599999999999999"/>
    <n v="0.29549999999999998"/>
    <n v="0.29499999999999998"/>
    <n v="0.29459999999999997"/>
    <n v="0.2944"/>
    <n v="0.29360000000000003"/>
    <n v="0.29389999999999999"/>
    <n v="0.29389999999999999"/>
    <n v="0.29370000000000002"/>
    <n v="0.29339999999999999"/>
    <n v="0.29299999999999998"/>
    <n v="0.29239999999999999"/>
    <n v="0.28799999999999998"/>
    <n v="0.2873"/>
    <n v="0.28689999999999999"/>
    <n v="0.28660000000000002"/>
    <n v="0.28610000000000002"/>
    <n v="0.28610000000000002"/>
    <n v="0.28639999999999999"/>
    <n v="0.2868"/>
    <n v="0.28589999999999999"/>
    <n v="0.28599999999999998"/>
    <n v="0.28539999999999999"/>
    <n v="0.28539999999999999"/>
    <n v="0.2888"/>
    <n v="0.29239999999999999"/>
    <n v="0.29110000000000003"/>
    <n v="0.29020000000000001"/>
    <n v="0.28920000000000001"/>
    <n v="0.28560000000000002"/>
    <n v="0.28489999999999999"/>
    <n v="0.28410000000000002"/>
    <n v="0.28339999999999999"/>
    <n v="0.2828"/>
    <n v="0.28179999999999999"/>
    <n v="0.28100000000000003"/>
    <n v="0.2772"/>
    <n v="0.2767"/>
    <n v="0.27600000000000002"/>
    <n v="0.27550000000000002"/>
    <n v="0.27539999999999998"/>
    <n v="0.27510000000000001"/>
    <n v="0.27529999999999999"/>
    <n v="0.27479999999999999"/>
    <n v="0.2747"/>
    <n v="0.27710000000000001"/>
    <n v="0.27900000000000003"/>
    <n v="0.2792"/>
    <n v="0.27929999999999999"/>
    <n v="0.27910000000000001"/>
    <n v="0.27979999999999999"/>
    <n v="0.27979999999999999"/>
    <n v="0.27910000000000001"/>
    <n v="0.27939999999999998"/>
    <n v="0.2797"/>
    <n v="0.28070000000000001"/>
    <n v="0.28060000000000002"/>
    <n v="0.28060000000000002"/>
    <n v="0.2797"/>
    <n v="0.28270000000000001"/>
    <n v="0.2823"/>
    <n v="0.28179999999999999"/>
    <n v="0.28149999999999997"/>
    <n v="0.28129999999999999"/>
    <n v="0.28110000000000002"/>
    <n v="0.28079999999999999"/>
    <n v="0.28070000000000001"/>
    <n v="0.27960000000000002"/>
    <n v="0.27960000000000002"/>
    <n v="0.2797"/>
    <n v="0.2797"/>
    <n v="0.28389999999999999"/>
    <n v="0.28399999999999997"/>
    <n v="0.28410000000000002"/>
    <n v="0.28360000000000002"/>
    <n v="0.28339999999999999"/>
    <n v="0.28360000000000002"/>
    <n v="0.28410000000000002"/>
    <n v="0.2843"/>
    <n v="0.28439999999999999"/>
    <n v="0.2843"/>
    <n v="0.28239999999999998"/>
    <n v="0.28289999999999998"/>
    <n v="0.2833"/>
    <n v="0.28449999999999998"/>
    <n v="0.28510000000000002"/>
    <n v="0.28520000000000001"/>
    <n v="0.28499999999999998"/>
    <n v="0.2848"/>
    <n v="0.2843"/>
    <n v="0.28389999999999999"/>
    <n v="0.28360000000000002"/>
    <n v="0.2833"/>
    <n v="0.28310000000000002"/>
    <n v="0.28220000000000001"/>
    <n v="0.28210000000000002"/>
    <n v="0.28160000000000002"/>
    <n v="0.28100000000000003"/>
    <n v="0.28079999999999999"/>
    <n v="0.28070000000000001"/>
    <n v="0.28010000000000002"/>
    <n v="0.27629999999999999"/>
    <n v="0.2757"/>
    <n v="0.27510000000000001"/>
    <n v="0.27439999999999998"/>
    <n v="0.27379999999999999"/>
    <n v="0.2732"/>
    <n v="0.2737"/>
    <n v="0.27339999999999998"/>
    <n v="0.2732"/>
    <n v="0.2732"/>
    <n v="0.27360000000000001"/>
    <n v="0.27410000000000001"/>
    <n v="0.27660000000000001"/>
    <n v="0.27700000000000002"/>
    <n v="0.28060000000000002"/>
    <n v="0.28089999999999998"/>
    <n v="0.28129999999999999"/>
    <n v="0.28139999999999998"/>
    <n v="0.28189999999999998"/>
    <n v="0.2828"/>
    <n v="0.28299999999999997"/>
    <n v="0.28339999999999999"/>
    <n v="0.28299999999999997"/>
    <n v="0.28949999999999998"/>
    <n v="0.28999999999999998"/>
    <n v="0.2923"/>
    <n v="0.29239999999999999"/>
    <n v="0.29289999999999999"/>
    <n v="0.29349999999999998"/>
    <n v="0.29380000000000001"/>
    <n v="0.2913"/>
    <n v="0.28870000000000001"/>
    <n v="0.28820000000000001"/>
    <n v="0.2878"/>
    <n v="0.28739999999999999"/>
    <n v="0.28670000000000001"/>
    <n v="0.28589999999999999"/>
    <n v="0.28089999999999998"/>
    <n v="0.2802"/>
    <n v="0.27960000000000002"/>
    <n v="0.27879999999999999"/>
    <n v="0.27839999999999998"/>
    <n v="0.27800000000000002"/>
    <n v="0.27760000000000001"/>
    <n v="0.27750000000000002"/>
    <n v="0.27789999999999998"/>
    <n v="0.2742"/>
    <n v="0.2742"/>
    <n v="0.27439999999999998"/>
    <n v="0.2747"/>
    <n v="0.27550000000000002"/>
    <n v="0.27450000000000002"/>
    <n v="0.27410000000000001"/>
    <n v="0.27510000000000001"/>
    <n v="0.27479999999999999"/>
    <n v="0.27489999999999998"/>
    <n v="0.27539999999999998"/>
    <n v="0.27610000000000001"/>
    <n v="0.27660000000000001"/>
    <n v="0.27729999999999999"/>
    <n v="0.27700000000000002"/>
    <n v="0.27679999999999999"/>
    <n v="0.27679999999999999"/>
    <n v="0.2797"/>
    <n v="0.27950000000000003"/>
    <n v="0.2797"/>
    <n v="0.28299999999999997"/>
    <n v="0.28299999999999997"/>
    <n v="0.28199999999999997"/>
    <n v="0.28170000000000001"/>
    <n v="0.28129999999999999"/>
    <n v="0.28079999999999999"/>
    <n v="0.28070000000000001"/>
    <n v="0.28050000000000003"/>
    <n v="0.28360000000000002"/>
    <n v="0.28310000000000002"/>
    <n v="0.2828"/>
    <n v="0.28220000000000001"/>
    <n v="0.28179999999999999"/>
    <n v="0.28070000000000001"/>
    <n v="0.27960000000000002"/>
    <n v="0.27900000000000003"/>
    <n v="0.27829999999999999"/>
    <n v="0.27960000000000002"/>
    <n v="0.27860000000000001"/>
    <n v="0.27789999999999998"/>
    <n v="0.27739999999999998"/>
    <n v="0.27679999999999999"/>
    <n v="0.27760000000000001"/>
    <n v="0.27729999999999999"/>
    <n v="0.27650000000000002"/>
    <n v="0.2762"/>
    <n v="0.27410000000000001"/>
    <n v="0.27389999999999998"/>
    <n v="0.27400000000000002"/>
    <n v="0.27350000000000002"/>
    <n v="0.27329999999999999"/>
    <n v="0.27229999999999999"/>
    <n v="0.27229999999999999"/>
    <n v="0.27139999999999997"/>
    <n v="0.27139999999999997"/>
    <n v="0.27089999999999997"/>
    <n v="0.26960000000000001"/>
    <n v="0.26889999999999997"/>
    <n v="0.26869999999999999"/>
    <n v="0.26850000000000002"/>
    <n v="0.26829999999999998"/>
    <n v="0.26869999999999999"/>
    <m/>
    <n v="0.28873416370106769"/>
    <n v="95.75"/>
    <n v="85.111111111111114"/>
    <n v="-4.699999999999982E-3"/>
    <n v="-4.7567311955076123E-2"/>
    <n v="-0.1490541812242426"/>
    <n v="0.16039978799121685"/>
    <x v="7"/>
    <x v="126"/>
  </r>
  <r>
    <x v="0"/>
    <n v="-11.7"/>
    <n v="-8.3000000000000007"/>
    <s v="225/45R17"/>
    <x v="9"/>
    <s v="01912981"/>
    <n v="1093"/>
    <n v="42"/>
    <s v="1N48A0A5X3424"/>
    <d v="2025-02-09T00:00:00"/>
    <n v="0.32240000000000002"/>
    <n v="0.32869999999999999"/>
    <n v="106"/>
    <n v="106"/>
    <n v="108"/>
    <n v="107"/>
    <n v="75.199999999998809"/>
    <s v=""/>
    <n v="2086"/>
    <n v="106.75"/>
    <m/>
    <m/>
    <m/>
    <m/>
    <m/>
    <m/>
    <n v="0.17330000000000001"/>
    <n v="0.2165"/>
    <n v="0.2601"/>
    <n v="0.27650000000000002"/>
    <n v="0.28560000000000002"/>
    <n v="0.28910000000000002"/>
    <n v="0.28949999999999998"/>
    <n v="0.30170000000000002"/>
    <n v="0.30459999999999998"/>
    <n v="0.30449999999999999"/>
    <n v="0.30640000000000001"/>
    <n v="0.31140000000000001"/>
    <n v="0.31059999999999999"/>
    <n v="0.31090000000000001"/>
    <n v="0.3115"/>
    <n v="0.31740000000000002"/>
    <n v="0.31840000000000002"/>
    <n v="0.32300000000000001"/>
    <n v="0.3261"/>
    <n v="0.32650000000000001"/>
    <n v="0.32800000000000001"/>
    <n v="0.32919999999999999"/>
    <n v="0.32879999999999998"/>
    <n v="0.32950000000000002"/>
    <n v="0.33189999999999997"/>
    <n v="0.33210000000000001"/>
    <n v="0.33279999999999998"/>
    <n v="0.33250000000000002"/>
    <n v="0.33179999999999998"/>
    <n v="0.33179999999999998"/>
    <n v="0.32869999999999999"/>
    <n v="0.32850000000000001"/>
    <n v="0.32829999999999998"/>
    <n v="0.32690000000000002"/>
    <n v="0.32679999999999998"/>
    <n v="0.32690000000000002"/>
    <n v="0.32779999999999998"/>
    <n v="0.32800000000000001"/>
    <n v="0.32650000000000001"/>
    <n v="0.32400000000000001"/>
    <n v="0.32640000000000002"/>
    <n v="0.32769999999999999"/>
    <n v="0.3271"/>
    <n v="0.32669999999999999"/>
    <n v="0.32629999999999998"/>
    <n v="0.32600000000000001"/>
    <n v="0.32840000000000003"/>
    <n v="0.33439999999999998"/>
    <n v="0.3342"/>
    <n v="0.33389999999999997"/>
    <n v="0.33560000000000001"/>
    <n v="0.33789999999999998"/>
    <n v="0.33710000000000001"/>
    <n v="0.33629999999999999"/>
    <n v="0.3352"/>
    <n v="0.33479999999999999"/>
    <n v="0.33429999999999999"/>
    <n v="0.3352"/>
    <n v="0.33350000000000002"/>
    <n v="0.3337"/>
    <n v="0.33329999999999999"/>
    <n v="0.33410000000000001"/>
    <n v="0.33400000000000002"/>
    <n v="0.33360000000000001"/>
    <n v="0.33329999999999999"/>
    <n v="0.33310000000000001"/>
    <n v="0.33090000000000003"/>
    <n v="0.33029999999999998"/>
    <n v="0.32969999999999999"/>
    <n v="0.33"/>
    <n v="0.32940000000000003"/>
    <n v="0.32890000000000003"/>
    <n v="0.32829999999999998"/>
    <n v="0.32979999999999998"/>
    <n v="0.32969999999999999"/>
    <n v="0.3296"/>
    <n v="0.32940000000000003"/>
    <n v="0.32929999999999998"/>
    <n v="0.32619999999999999"/>
    <n v="0.32569999999999999"/>
    <n v="0.32529999999999998"/>
    <n v="0.32500000000000001"/>
    <n v="0.32479999999999998"/>
    <n v="0.3246"/>
    <n v="0.32429999999999998"/>
    <n v="0.32390000000000002"/>
    <n v="0.3236"/>
    <n v="0.32319999999999999"/>
    <n v="0.32300000000000001"/>
    <n v="0.3226"/>
    <n v="0.32219999999999999"/>
    <n v="0.32190000000000002"/>
    <n v="0.32100000000000001"/>
    <n v="0.32019999999999998"/>
    <n v="0.31979999999999997"/>
    <n v="0.31859999999999999"/>
    <n v="0.31790000000000002"/>
    <n v="0.31730000000000003"/>
    <n v="0.31669999999999998"/>
    <n v="0.31619999999999998"/>
    <n v="0.31569999999999998"/>
    <n v="0.31530000000000002"/>
    <n v="0.31480000000000002"/>
    <n v="0.31309999999999999"/>
    <n v="0.31080000000000002"/>
    <n v="0.31040000000000001"/>
    <n v="0.31009999999999999"/>
    <n v="0.30940000000000001"/>
    <n v="0.30919999999999997"/>
    <n v="0.30940000000000001"/>
    <n v="0.31"/>
    <n v="0.30990000000000001"/>
    <n v="0.30980000000000002"/>
    <n v="0.31359999999999999"/>
    <n v="0.31290000000000001"/>
    <n v="0.3125"/>
    <n v="0.31209999999999999"/>
    <n v="0.31190000000000001"/>
    <n v="0.31180000000000002"/>
    <n v="0.31190000000000001"/>
    <n v="0.31540000000000001"/>
    <n v="0.3155"/>
    <n v="0.31440000000000001"/>
    <n v="0.31430000000000002"/>
    <n v="0.31590000000000001"/>
    <n v="0.31569999999999998"/>
    <n v="0.3155"/>
    <n v="0.31540000000000001"/>
    <n v="0.315"/>
    <n v="0.31219999999999998"/>
    <n v="0.31259999999999999"/>
    <n v="0.31369999999999998"/>
    <n v="0.313"/>
    <n v="0.31290000000000001"/>
    <n v="0.31309999999999999"/>
    <n v="0.31330000000000002"/>
    <n v="0.3196"/>
    <n v="0.31900000000000001"/>
    <n v="0.31809999999999999"/>
    <n v="0.31929999999999997"/>
    <n v="0.31940000000000002"/>
    <n v="0.31940000000000002"/>
    <n v="0.31619999999999998"/>
    <n v="0.31780000000000003"/>
    <n v="0.3206"/>
    <n v="0.32100000000000001"/>
    <n v="0.32029999999999997"/>
    <n v="0.32200000000000001"/>
    <n v="0.32240000000000002"/>
    <n v="0.32029999999999997"/>
    <n v="0.32"/>
    <n v="0.3201"/>
    <n v="0.32340000000000002"/>
    <n v="0.32350000000000001"/>
    <n v="0.32369999999999999"/>
    <n v="0.32400000000000001"/>
    <n v="0.32469999999999999"/>
    <n v="0.32479999999999998"/>
    <n v="0.32190000000000002"/>
    <n v="0.32219999999999999"/>
    <n v="0.3216"/>
    <n v="0.32079999999999997"/>
    <n v="0.31919999999999998"/>
    <n v="0.31790000000000002"/>
    <n v="0.3165"/>
    <n v="0.31259999999999999"/>
    <n v="0.31240000000000001"/>
    <n v="0.31140000000000001"/>
    <n v="0.31290000000000001"/>
    <n v="0.31230000000000002"/>
    <n v="0.31659999999999999"/>
    <n v="0.31259999999999999"/>
    <n v="0.31240000000000001"/>
    <n v="0.3165"/>
    <n v="0.3165"/>
    <n v="0.31590000000000001"/>
    <n v="0.31929999999999997"/>
    <n v="0.31900000000000001"/>
    <n v="0.32469999999999999"/>
    <n v="0.32479999999999998"/>
    <n v="0.3216"/>
    <n v="0.32150000000000001"/>
    <n v="0.32190000000000002"/>
    <n v="0.3216"/>
    <n v="0.31950000000000001"/>
    <n v="0.32540000000000002"/>
    <n v="0.32740000000000002"/>
    <n v="0.32050000000000001"/>
    <n v="0.3206"/>
    <n v="0.32190000000000002"/>
    <n v="0.3251"/>
    <n v="0.32669999999999999"/>
    <n v="0.32090000000000002"/>
    <n v="0.32069999999999999"/>
    <n v="0.31979999999999997"/>
    <n v="0.31969999999999998"/>
    <n v="0.31979999999999997"/>
    <n v="0.31869999999999998"/>
    <n v="0.31740000000000002"/>
    <n v="0.31919999999999998"/>
    <n v="0.32640000000000002"/>
    <n v="0.32629999999999998"/>
    <n v="0.32640000000000002"/>
    <n v="0.32650000000000001"/>
    <n v="0.3306"/>
    <n v="0.33090000000000003"/>
    <n v="0.33210000000000001"/>
    <n v="0.33339999999999997"/>
    <n v="0.33329999999999999"/>
    <n v="0.33829999999999999"/>
    <n v="0.34360000000000002"/>
    <n v="0.34329999999999999"/>
    <n v="0.34289999999999998"/>
    <n v="0.3412"/>
    <n v="0.34710000000000002"/>
    <n v="0.34589999999999999"/>
    <n v="0.3458"/>
    <n v="0.34570000000000001"/>
    <n v="0.34279999999999999"/>
    <n v="0.3337"/>
    <n v="0.33410000000000001"/>
    <n v="0.33300000000000002"/>
    <n v="0.33250000000000002"/>
    <n v="0.3332"/>
    <n v="0.3332"/>
    <n v="0.34150000000000003"/>
    <n v="0.34039999999999998"/>
    <n v="0.33989999999999998"/>
    <n v="0.33560000000000001"/>
    <n v="0.3347"/>
    <n v="0.3342"/>
    <n v="0.33350000000000002"/>
    <n v="0.33200000000000002"/>
    <n v="0.33139999999999997"/>
    <n v="0.33090000000000003"/>
    <n v="0.3306"/>
    <n v="0.3301"/>
    <n v="0.3296"/>
    <n v="0.32979999999999998"/>
    <n v="0.33260000000000001"/>
    <n v="0.33300000000000002"/>
    <n v="0.33639999999999998"/>
    <n v="0.33650000000000002"/>
    <n v="0.33700000000000002"/>
    <n v="0.33339999999999997"/>
    <n v="0.3342"/>
    <n v="0.33689999999999998"/>
    <n v="0.33750000000000002"/>
    <n v="0.33789999999999998"/>
    <n v="0.33629999999999999"/>
    <n v="0.3412"/>
    <n v="0.34079999999999999"/>
    <n v="0.3407"/>
    <n v="0.34089999999999998"/>
    <n v="0.34079999999999999"/>
    <n v="0.34060000000000001"/>
    <n v="0.34039999999999998"/>
    <n v="0.3392"/>
    <n v="0.33910000000000001"/>
    <n v="0.33879999999999999"/>
    <n v="0.33910000000000001"/>
    <n v="0.33850000000000002"/>
    <n v="0.33789999999999998"/>
    <n v="0.33729999999999999"/>
    <n v="0.33829999999999999"/>
    <n v="0.33539999999999998"/>
    <n v="0.3352"/>
    <n v="0.33939999999999998"/>
    <n v="0.33850000000000002"/>
    <n v="0.3372"/>
    <n v="0.3357"/>
    <n v="0.33310000000000001"/>
    <n v="0.33760000000000001"/>
    <n v="0.33679999999999999"/>
    <n v="0.34589999999999999"/>
    <n v="0.34449999999999997"/>
    <n v="0.34160000000000001"/>
    <n v="0.33960000000000001"/>
    <n v="0.33789999999999998"/>
    <n v="0.33639999999999998"/>
    <n v="0.33979999999999999"/>
    <n v="0.3498"/>
    <n v="0.34949999999999998"/>
    <n v="0.35010000000000002"/>
    <n v="0.34960000000000002"/>
    <n v="0.34910000000000002"/>
    <n v="0.34870000000000001"/>
    <n v="0.34820000000000001"/>
    <n v="0.34589999999999999"/>
    <n v="0.34670000000000001"/>
    <n v="0.3448"/>
    <n v="0.35510000000000003"/>
    <n v="0.35520000000000002"/>
    <n v="0.3543"/>
    <n v="0.35270000000000001"/>
    <n v="0.35160000000000002"/>
    <n v="0.35099999999999998"/>
    <n v="0.34820000000000001"/>
    <n v="0.34739999999999999"/>
    <n v="0.34820000000000001"/>
    <m/>
    <n v="0.32828149466192169"/>
    <n v="106.75"/>
    <n v="94.888888888888886"/>
    <n v="-6.2999999999999723E-3"/>
    <n v="0.19532185606620361"/>
    <n v="6.7912254324005675E-2"/>
    <n v="-5.6566647557031426E-2"/>
    <x v="7"/>
    <x v="127"/>
  </r>
  <r>
    <x v="0"/>
    <n v="-11.7"/>
    <n v="-8.3000000000000007"/>
    <s v="P225/60R16"/>
    <x v="1"/>
    <s v="ZU009500"/>
    <n v="1171"/>
    <n v="35"/>
    <s v="APXOB2UU3324"/>
    <d v="2025-02-09T00:00:00"/>
    <n v="0.30649999999999999"/>
    <n v="0.30859999999999999"/>
    <n v="100"/>
    <n v="100"/>
    <n v="100"/>
    <n v="100"/>
    <n v="75.199999999998809"/>
    <s v=""/>
    <n v="1375"/>
    <n v="100"/>
    <m/>
    <m/>
    <m/>
    <m/>
    <m/>
    <m/>
    <n v="0.23880000000000001"/>
    <n v="0.30220000000000002"/>
    <n v="0.31759999999999999"/>
    <n v="0.32029999999999997"/>
    <n v="0.31950000000000001"/>
    <n v="0.32269999999999999"/>
    <n v="0.32029999999999997"/>
    <n v="0.31929999999999997"/>
    <n v="0.3206"/>
    <n v="0.32540000000000002"/>
    <n v="0.32629999999999998"/>
    <n v="0.3241"/>
    <n v="0.32400000000000001"/>
    <n v="0.32400000000000001"/>
    <n v="0.32519999999999999"/>
    <n v="0.3251"/>
    <n v="0.32529999999999998"/>
    <n v="0.3342"/>
    <n v="0.33360000000000001"/>
    <n v="0.3322"/>
    <n v="0.33179999999999998"/>
    <n v="0.33389999999999997"/>
    <n v="0.33239999999999997"/>
    <n v="0.33529999999999999"/>
    <n v="0.3382"/>
    <n v="0.33839999999999998"/>
    <n v="0.3382"/>
    <n v="0.33510000000000001"/>
    <n v="0.33579999999999999"/>
    <n v="0.33529999999999999"/>
    <n v="0.33729999999999999"/>
    <n v="0.33639999999999998"/>
    <n v="0.3357"/>
    <n v="0.33550000000000002"/>
    <n v="0.3322"/>
    <n v="0.33360000000000001"/>
    <n v="0.3332"/>
    <n v="0.33410000000000001"/>
    <n v="0.33360000000000001"/>
    <n v="0.33360000000000001"/>
    <n v="0.33129999999999998"/>
    <n v="0.33160000000000001"/>
    <n v="0.33100000000000002"/>
    <n v="0.33139999999999997"/>
    <n v="0.32879999999999998"/>
    <n v="0.32800000000000001"/>
    <n v="0.32719999999999999"/>
    <n v="0.32969999999999999"/>
    <n v="0.32890000000000003"/>
    <n v="0.32640000000000002"/>
    <n v="0.32440000000000002"/>
    <n v="0.32319999999999999"/>
    <n v="0.32219999999999999"/>
    <n v="0.32129999999999997"/>
    <n v="0.3206"/>
    <n v="0.32179999999999997"/>
    <n v="0.32169999999999999"/>
    <n v="0.3211"/>
    <n v="0.32040000000000002"/>
    <n v="0.31969999999999998"/>
    <n v="0.3201"/>
    <n v="0.31940000000000002"/>
    <n v="0.3175"/>
    <n v="0.31709999999999999"/>
    <n v="0.3165"/>
    <n v="0.31330000000000002"/>
    <n v="0.312"/>
    <n v="0.31119999999999998"/>
    <n v="0.31040000000000001"/>
    <n v="0.30940000000000001"/>
    <n v="0.30630000000000002"/>
    <n v="0.30570000000000003"/>
    <n v="0.30640000000000001"/>
    <n v="0.30590000000000001"/>
    <n v="0.30549999999999999"/>
    <n v="0.30509999999999998"/>
    <n v="0.30470000000000003"/>
    <n v="0.3044"/>
    <n v="0.30420000000000003"/>
    <n v="0.30380000000000001"/>
    <n v="0.30330000000000001"/>
    <n v="0.30280000000000001"/>
    <n v="0.30249999999999999"/>
    <n v="0.30220000000000002"/>
    <n v="0.30209999999999998"/>
    <n v="0.30199999999999999"/>
    <n v="0.3019"/>
    <n v="0.3019"/>
    <n v="0.3019"/>
    <n v="0.30180000000000001"/>
    <n v="0.30180000000000001"/>
    <n v="0.30180000000000001"/>
    <n v="0.30180000000000001"/>
    <n v="0.3019"/>
    <n v="0.3019"/>
    <n v="0.30199999999999999"/>
    <n v="0.30209999999999998"/>
    <n v="0.30230000000000001"/>
    <n v="0.3029"/>
    <n v="0.30330000000000001"/>
    <n v="0.30420000000000003"/>
    <n v="0.30809999999999998"/>
    <n v="0.30940000000000001"/>
    <n v="0.30930000000000002"/>
    <n v="0.30919999999999997"/>
    <n v="0.30909999999999999"/>
    <n v="0.30909999999999999"/>
    <n v="0.30890000000000001"/>
    <n v="0.30890000000000001"/>
    <n v="0.30640000000000001"/>
    <n v="0.30630000000000002"/>
    <n v="0.30599999999999999"/>
    <n v="0.30559999999999998"/>
    <n v="0.30570000000000003"/>
    <n v="0.30359999999999998"/>
    <n v="0.30380000000000001"/>
    <n v="0.30330000000000001"/>
    <n v="0.30370000000000003"/>
    <n v="0.3034"/>
    <n v="0.30070000000000002"/>
    <n v="0.30030000000000001"/>
    <n v="0.3"/>
    <n v="0.29980000000000001"/>
    <n v="0.29970000000000002"/>
    <n v="0.29949999999999999"/>
    <n v="0.30020000000000002"/>
    <n v="0.29980000000000001"/>
    <n v="0.30159999999999998"/>
    <n v="0.30149999999999999"/>
    <n v="0.30130000000000001"/>
    <n v="0.2994"/>
    <n v="0.29780000000000001"/>
    <n v="0.2979"/>
    <n v="0.3014"/>
    <n v="0.29920000000000002"/>
    <n v="0.2989"/>
    <n v="0.29870000000000002"/>
    <n v="0.29799999999999999"/>
    <n v="0.29770000000000002"/>
    <n v="0.29720000000000002"/>
    <n v="0.29709999999999998"/>
    <n v="0.29449999999999998"/>
    <n v="0.29470000000000002"/>
    <n v="0.29260000000000003"/>
    <n v="0.29709999999999998"/>
    <n v="0.29699999999999999"/>
    <n v="0.29430000000000001"/>
    <n v="0.29339999999999999"/>
    <n v="0.29360000000000003"/>
    <n v="0.29310000000000003"/>
    <n v="0.29270000000000002"/>
    <n v="0.29189999999999999"/>
    <n v="0.2913"/>
    <n v="0.2903"/>
    <n v="0.28989999999999999"/>
    <n v="0.2918"/>
    <n v="0.29099999999999998"/>
    <n v="0.29020000000000001"/>
    <n v="0.28810000000000002"/>
    <n v="0.28689999999999999"/>
    <n v="0.28599999999999998"/>
    <n v="0.28739999999999999"/>
    <n v="0.28839999999999999"/>
    <n v="0.28539999999999999"/>
    <n v="0.28599999999999998"/>
    <n v="0.28699999999999998"/>
    <n v="0.2868"/>
    <n v="0.28670000000000001"/>
    <n v="0.29039999999999999"/>
    <n v="0.29070000000000001"/>
    <n v="0.29120000000000001"/>
    <n v="0.29310000000000003"/>
    <n v="0.29310000000000003"/>
    <n v="0.29360000000000003"/>
    <n v="0.29399999999999998"/>
    <n v="0.29330000000000001"/>
    <n v="0.29320000000000002"/>
    <n v="0.2984"/>
    <n v="0.29809999999999998"/>
    <n v="0.2954"/>
    <n v="0.29580000000000001"/>
    <n v="0.29680000000000001"/>
    <n v="0.30030000000000001"/>
    <n v="0.29859999999999998"/>
    <n v="0.29809999999999998"/>
    <n v="0.29780000000000001"/>
    <n v="0.29749999999999999"/>
    <n v="0.29870000000000002"/>
    <n v="0.29830000000000001"/>
    <n v="0.29849999999999999"/>
    <n v="0.30180000000000001"/>
    <n v="0.29349999999999998"/>
    <n v="0.29120000000000001"/>
    <n v="0.29049999999999998"/>
    <n v="0.28989999999999999"/>
    <n v="0.28720000000000001"/>
    <n v="0.28649999999999998"/>
    <n v="0.28610000000000002"/>
    <n v="0.28610000000000002"/>
    <n v="0.29349999999999998"/>
    <n v="0.29299999999999998"/>
    <n v="0.29980000000000001"/>
    <n v="0.29949999999999999"/>
    <n v="0.2994"/>
    <n v="0.29680000000000001"/>
    <n v="0.29630000000000001"/>
    <n v="0.29580000000000001"/>
    <n v="0.29580000000000001"/>
    <n v="0.29599999999999999"/>
    <n v="0.29509999999999997"/>
    <n v="0.29720000000000002"/>
    <n v="0.29609999999999997"/>
    <n v="0.29199999999999998"/>
    <n v="0.29099999999999998"/>
    <n v="0.2903"/>
    <n v="0.29199999999999998"/>
    <n v="0.29149999999999998"/>
    <n v="0.29370000000000002"/>
    <n v="0.29349999999999998"/>
    <n v="0.29330000000000001"/>
    <n v="0.29339999999999999"/>
    <n v="0.29370000000000002"/>
    <n v="0.29509999999999997"/>
    <n v="0.29459999999999997"/>
    <n v="0.29420000000000002"/>
    <n v="0.29370000000000002"/>
    <n v="0.29630000000000001"/>
    <n v="0.29609999999999997"/>
    <n v="0.29580000000000001"/>
    <n v="0.29549999999999998"/>
    <n v="0.29549999999999998"/>
    <n v="0.29749999999999999"/>
    <n v="0.29720000000000002"/>
    <n v="0.29770000000000002"/>
    <n v="0.29770000000000002"/>
    <n v="0.29770000000000002"/>
    <n v="0.29520000000000002"/>
    <n v="0.29360000000000003"/>
    <n v="0.29320000000000002"/>
    <n v="0.29299999999999998"/>
    <n v="0.2928"/>
    <n v="0.29349999999999998"/>
    <n v="0.29709999999999998"/>
    <n v="0.29749999999999999"/>
    <n v="0.29799999999999999"/>
    <n v="0.29730000000000001"/>
    <n v="0.29749999999999999"/>
    <n v="0.2974"/>
    <n v="0.29749999999999999"/>
    <n v="0.29759999999999998"/>
    <n v="0.29870000000000002"/>
    <n v="0.2984"/>
    <n v="0.29830000000000001"/>
    <n v="0.29770000000000002"/>
    <n v="0.29699999999999999"/>
    <n v="0.29630000000000001"/>
    <n v="0.29559999999999997"/>
    <n v="0.2949"/>
    <n v="0.29420000000000002"/>
    <n v="0.29920000000000002"/>
    <n v="0.29980000000000001"/>
    <n v="0.29920000000000002"/>
    <n v="0.29799999999999999"/>
    <n v="0.29770000000000002"/>
    <n v="0.29770000000000002"/>
    <n v="0.29799999999999999"/>
    <n v="0.29870000000000002"/>
    <n v="0.29859999999999998"/>
    <n v="0.2984"/>
    <n v="0.29870000000000002"/>
    <n v="0.29880000000000001"/>
    <n v="0.29859999999999998"/>
    <n v="0.29849999999999999"/>
    <n v="0.2984"/>
    <n v="0.29799999999999999"/>
    <n v="0.29709999999999998"/>
    <n v="0.29549999999999998"/>
    <n v="0.29549999999999998"/>
    <n v="0.29709999999999998"/>
    <n v="0.2999"/>
    <n v="0.29680000000000001"/>
    <n v="0.29680000000000001"/>
    <n v="0.29699999999999999"/>
    <n v="0.29849999999999999"/>
    <n v="0.29909999999999998"/>
    <n v="0.2994"/>
    <n v="0.30030000000000001"/>
    <n v="0.30070000000000002"/>
    <n v="0.30159999999999998"/>
    <n v="0.30159999999999998"/>
    <n v="0.3014"/>
    <n v="0.30109999999999998"/>
    <n v="0.3009"/>
    <n v="0.29980000000000001"/>
    <n v="0.30070000000000002"/>
    <n v="0.29849999999999999"/>
    <n v="0.2979"/>
    <n v="0.2974"/>
    <n v="0.2964"/>
    <n v="0.29459999999999997"/>
    <m/>
    <n v="0.30299145907473329"/>
    <n v="100"/>
    <n v="88.888888888888886"/>
    <n v="-2.0999999999999908E-3"/>
    <n v="-1.3904832274272236E-2"/>
    <n v="-0.11243772241992868"/>
    <n v="0.12378332918690292"/>
    <x v="7"/>
    <x v="128"/>
  </r>
  <r>
    <x v="0"/>
    <n v="-11.7"/>
    <n v="-8.3000000000000007"/>
    <s v="P195/75R14"/>
    <x v="0"/>
    <s v="ZB007833"/>
    <n v="1031"/>
    <n v="35"/>
    <s v="APKAB3UU0720"/>
    <d v="2025-02-09T00:00:00"/>
    <n v="0.31159999999999999"/>
    <n v="0.31369999999999998"/>
    <n v="103"/>
    <s v=""/>
    <n v="103"/>
    <s v=""/>
    <n v="75.199999999998809"/>
    <s v=""/>
    <n v="263"/>
    <n v="103"/>
    <m/>
    <m/>
    <m/>
    <m/>
    <m/>
    <m/>
    <n v="0.26379999999999998"/>
    <n v="0.30049999999999999"/>
    <n v="0.3085"/>
    <n v="0.31630000000000003"/>
    <n v="0.31879999999999997"/>
    <n v="0.31879999999999997"/>
    <n v="0.31430000000000002"/>
    <n v="0.31419999999999998"/>
    <n v="0.31109999999999999"/>
    <n v="0.3054"/>
    <n v="0.30449999999999999"/>
    <n v="0.30590000000000001"/>
    <n v="0.308"/>
    <n v="0.31219999999999998"/>
    <n v="0.31030000000000002"/>
    <n v="0.315"/>
    <n v="0.31190000000000001"/>
    <n v="0.31109999999999999"/>
    <n v="0.31009999999999999"/>
    <n v="0.31119999999999998"/>
    <n v="0.31280000000000002"/>
    <n v="0.31630000000000003"/>
    <n v="0.31490000000000001"/>
    <n v="0.31509999999999999"/>
    <n v="0.314"/>
    <n v="0.32419999999999999"/>
    <n v="0.32319999999999999"/>
    <n v="0.32450000000000001"/>
    <n v="0.32400000000000001"/>
    <n v="0.32319999999999999"/>
    <n v="0.32879999999999998"/>
    <n v="0.32800000000000001"/>
    <n v="0.32729999999999998"/>
    <n v="0.32519999999999999"/>
    <n v="0.32650000000000001"/>
    <n v="0.32579999999999998"/>
    <n v="0.3251"/>
    <n v="0.32450000000000001"/>
    <n v="0.3256"/>
    <n v="0.32479999999999998"/>
    <n v="0.32419999999999999"/>
    <n v="0.32350000000000001"/>
    <n v="0.32300000000000001"/>
    <n v="0.32240000000000002"/>
    <n v="0.32190000000000002"/>
    <n v="0.32600000000000001"/>
    <n v="0.3221"/>
    <n v="0.32140000000000002"/>
    <n v="0.32069999999999999"/>
    <n v="0.31830000000000003"/>
    <n v="0.31740000000000002"/>
    <n v="0.31640000000000001"/>
    <n v="0.31569999999999998"/>
    <n v="0.31630000000000003"/>
    <n v="0.31590000000000001"/>
    <n v="0.3155"/>
    <n v="0.31230000000000002"/>
    <n v="0.31219999999999998"/>
    <n v="0.31180000000000002"/>
    <n v="0.31140000000000001"/>
    <n v="0.311"/>
    <n v="0.31069999999999998"/>
    <n v="0.30990000000000001"/>
    <n v="0.30919999999999997"/>
    <n v="0.30880000000000002"/>
    <n v="0.3085"/>
    <n v="0.30809999999999998"/>
    <n v="0.30780000000000002"/>
    <n v="0.30740000000000001"/>
    <n v="0.30709999999999998"/>
    <n v="0.30669999999999997"/>
    <n v="0.30380000000000001"/>
    <n v="0.30380000000000001"/>
    <n v="0.30370000000000003"/>
    <n v="0.30359999999999998"/>
    <n v="0.30180000000000001"/>
    <n v="0.30159999999999998"/>
    <n v="0.30130000000000001"/>
    <n v="0.30099999999999999"/>
    <n v="0.30070000000000002"/>
    <n v="0.30030000000000001"/>
    <n v="0.3"/>
    <n v="0.29959999999999998"/>
    <n v="0.29780000000000001"/>
    <n v="0.29749999999999999"/>
    <n v="0.29730000000000001"/>
    <n v="0.29709999999999998"/>
    <n v="0.2969"/>
    <n v="0.29670000000000002"/>
    <n v="0.29649999999999999"/>
    <n v="0.29630000000000001"/>
    <n v="0.29609999999999997"/>
    <n v="0.2959"/>
    <n v="0.29580000000000001"/>
    <n v="0.29559999999999997"/>
    <n v="0.2954"/>
    <n v="0.29530000000000001"/>
    <n v="0.29520000000000002"/>
    <n v="0.29509999999999997"/>
    <n v="0.29509999999999997"/>
    <n v="0.29509999999999997"/>
    <n v="0.29499999999999998"/>
    <n v="0.29530000000000001"/>
    <n v="0.29260000000000003"/>
    <n v="0.29249999999999998"/>
    <n v="0.29260000000000003"/>
    <n v="0.2928"/>
    <n v="0.29559999999999997"/>
    <n v="0.29580000000000001"/>
    <n v="0.29520000000000002"/>
    <n v="0.29620000000000002"/>
    <n v="0.29720000000000002"/>
    <n v="0.2974"/>
    <n v="0.29659999999999997"/>
    <n v="0.2994"/>
    <n v="0.30249999999999999"/>
    <n v="0.3024"/>
    <n v="0.2999"/>
    <n v="0.29809999999999998"/>
    <n v="0.29809999999999998"/>
    <n v="0.2959"/>
    <n v="0.2959"/>
    <n v="0.29389999999999999"/>
    <n v="0.2959"/>
    <n v="0.29699999999999999"/>
    <n v="0.2964"/>
    <n v="0.29649999999999999"/>
    <n v="0.30080000000000001"/>
    <n v="0.30130000000000001"/>
    <n v="0.30120000000000002"/>
    <n v="0.30120000000000002"/>
    <n v="0.30109999999999998"/>
    <n v="0.30099999999999999"/>
    <n v="0.29549999999999998"/>
    <n v="0.29770000000000002"/>
    <n v="0.29799999999999999"/>
    <n v="0.29449999999999998"/>
    <n v="0.29670000000000002"/>
    <n v="0.29849999999999999"/>
    <n v="0.29849999999999999"/>
    <n v="0.29849999999999999"/>
    <n v="0.29820000000000002"/>
    <n v="0.30009999999999998"/>
    <n v="0.30159999999999998"/>
    <n v="0.30009999999999998"/>
    <n v="0.29920000000000002"/>
    <n v="0.29830000000000001"/>
    <n v="0.29549999999999998"/>
    <n v="0.29499999999999998"/>
    <n v="0.29449999999999998"/>
    <n v="0.29160000000000003"/>
    <n v="0.29110000000000003"/>
    <n v="0.2898"/>
    <n v="0.28689999999999999"/>
    <n v="0.28710000000000002"/>
    <n v="0.2843"/>
    <n v="0.28439999999999999"/>
    <n v="0.28460000000000002"/>
    <n v="0.2858"/>
    <n v="0.29330000000000001"/>
    <n v="0.29670000000000002"/>
    <n v="0.30149999999999999"/>
    <n v="0.30220000000000002"/>
    <n v="0.30249999999999999"/>
    <n v="0.30259999999999998"/>
    <n v="0.30299999999999999"/>
    <n v="0.3024"/>
    <n v="0.30209999999999998"/>
    <n v="0.30509999999999998"/>
    <n v="0.30380000000000001"/>
    <n v="0.30459999999999998"/>
    <n v="0.30759999999999998"/>
    <n v="0.31090000000000001"/>
    <n v="0.3145"/>
    <n v="0.30909999999999999"/>
    <n v="0.30880000000000002"/>
    <n v="0.30990000000000001"/>
    <n v="0.31030000000000002"/>
    <n v="0.31430000000000002"/>
    <n v="0.31390000000000001"/>
    <n v="0.3085"/>
    <n v="0.3115"/>
    <n v="0.31159999999999999"/>
    <n v="0.31180000000000002"/>
    <n v="0.30980000000000002"/>
    <n v="0.31140000000000001"/>
    <n v="0.30590000000000001"/>
    <n v="0.30570000000000003"/>
    <n v="0.30549999999999999"/>
    <n v="0.30549999999999999"/>
    <n v="0.30719999999999997"/>
    <n v="0.30740000000000001"/>
    <n v="0.30709999999999998"/>
    <n v="0.30590000000000001"/>
    <n v="0.30459999999999998"/>
    <n v="0.30759999999999998"/>
    <n v="0.30680000000000002"/>
    <n v="0.30620000000000003"/>
    <n v="0.30719999999999997"/>
    <n v="0.30809999999999998"/>
    <n v="0.309"/>
    <n v="0.3125"/>
    <n v="0.31080000000000002"/>
    <n v="0.309"/>
    <n v="0.30769999999999997"/>
    <n v="0.30590000000000001"/>
    <n v="0.3044"/>
    <n v="0.30049999999999999"/>
    <n v="0.2994"/>
    <n v="0.29899999999999999"/>
    <n v="0.2989"/>
    <n v="0.29780000000000001"/>
    <n v="0.29759999999999998"/>
    <n v="0.3004"/>
    <n v="0.29980000000000001"/>
    <n v="0.29909999999999998"/>
    <n v="0.29859999999999998"/>
    <n v="0.29909999999999998"/>
    <n v="0.3044"/>
    <n v="0.30509999999999998"/>
    <n v="0.30869999999999997"/>
    <n v="0.30659999999999998"/>
    <n v="0.30659999999999998"/>
    <n v="0.30830000000000002"/>
    <n v="0.30919999999999997"/>
    <n v="0.30940000000000001"/>
    <n v="0.31080000000000002"/>
    <n v="0.31130000000000002"/>
    <n v="0.31180000000000002"/>
    <n v="0.31190000000000001"/>
    <n v="0.312"/>
    <n v="0.31159999999999999"/>
    <n v="0.31159999999999999"/>
    <n v="0.31169999999999998"/>
    <n v="0.31280000000000002"/>
    <n v="0.3135"/>
    <n v="0.31940000000000002"/>
    <n v="0.31909999999999999"/>
    <n v="0.31879999999999997"/>
    <n v="0.31840000000000002"/>
    <n v="0.31790000000000002"/>
    <n v="0.31730000000000003"/>
    <n v="0.31669999999999998"/>
    <n v="0.31630000000000003"/>
    <n v="0.31580000000000003"/>
    <n v="0.31530000000000002"/>
    <n v="0.31690000000000002"/>
    <n v="0.3165"/>
    <n v="0.31359999999999999"/>
    <n v="0.313"/>
    <n v="0.31240000000000001"/>
    <n v="0.31340000000000001"/>
    <n v="0.31719999999999998"/>
    <n v="0.31680000000000003"/>
    <n v="0.317"/>
    <n v="0.31719999999999998"/>
    <n v="0.31719999999999998"/>
    <n v="0.3165"/>
    <n v="0.31540000000000001"/>
    <n v="0.31869999999999998"/>
    <n v="0.31619999999999998"/>
    <n v="0.31340000000000001"/>
    <n v="0.31209999999999999"/>
    <n v="0.3115"/>
    <n v="0.31340000000000001"/>
    <n v="0.31259999999999999"/>
    <n v="0.3145"/>
    <n v="0.312"/>
    <n v="0.31490000000000001"/>
    <n v="0.31519999999999998"/>
    <n v="0.3155"/>
    <n v="0.31569999999999998"/>
    <n v="0.31580000000000003"/>
    <n v="0.3155"/>
    <n v="0.3155"/>
    <n v="0.31929999999999997"/>
    <n v="0.31869999999999998"/>
    <n v="0.31840000000000002"/>
    <n v="0.32229999999999998"/>
    <n v="0.31890000000000002"/>
    <n v="0.31869999999999998"/>
    <n v="0.31840000000000002"/>
    <n v="0.31819999999999998"/>
    <n v="0.31909999999999999"/>
    <n v="0.31690000000000002"/>
    <n v="0.3155"/>
    <n v="0.3125"/>
    <n v="0.31130000000000002"/>
    <n v="0.31019999999999998"/>
    <n v="0.30909999999999999"/>
    <n v="0.30809999999999998"/>
    <n v="0.307"/>
    <n v="0.30570000000000003"/>
    <n v="0.30109999999999998"/>
    <n v="0.3"/>
    <n v="0.29899999999999999"/>
    <n v="0.2984"/>
    <n v="0.29970000000000002"/>
    <n v="0.30259999999999998"/>
    <n v="0.30299999999999999"/>
    <m/>
    <n v="0.30720177935943072"/>
    <n v="103"/>
    <n v="91.555555555555557"/>
    <n v="-2.0999999999999908E-3"/>
    <n v="0.10797724250036941"/>
    <n v="5.8823243085376871E-3"/>
    <n v="5.4632824584365603E-3"/>
    <x v="7"/>
    <x v="129"/>
  </r>
  <r>
    <x v="0"/>
    <n v="-11.7"/>
    <n v="-8.3000000000000007"/>
    <s v="225/45R17"/>
    <x v="6"/>
    <s v="01911233"/>
    <n v="1093"/>
    <n v="42"/>
    <s v="1N48A0A5X3424"/>
    <d v="2025-02-09T00:00:00"/>
    <n v="0.33489999999999998"/>
    <n v="0.33860000000000001"/>
    <n v="111"/>
    <s v=""/>
    <n v="111"/>
    <s v=""/>
    <n v="75.199999999998809"/>
    <s v=""/>
    <n v="188"/>
    <n v="111"/>
    <m/>
    <m/>
    <m/>
    <m/>
    <m/>
    <m/>
    <n v="0.19389999999999999"/>
    <n v="0.23519999999999999"/>
    <n v="0.26079999999999998"/>
    <n v="0.27239999999999998"/>
    <n v="0.2979"/>
    <n v="0.30990000000000001"/>
    <n v="0.31419999999999998"/>
    <n v="0.31580000000000003"/>
    <n v="0.31909999999999999"/>
    <n v="0.32050000000000001"/>
    <n v="0.31840000000000002"/>
    <n v="0.3201"/>
    <n v="0.32"/>
    <n v="0.32069999999999999"/>
    <n v="0.32450000000000001"/>
    <n v="0.32669999999999999"/>
    <n v="0.32540000000000002"/>
    <n v="0.32500000000000001"/>
    <n v="0.32490000000000002"/>
    <n v="0.32469999999999999"/>
    <n v="0.32519999999999999"/>
    <n v="0.32350000000000001"/>
    <n v="0.32479999999999998"/>
    <n v="0.32419999999999999"/>
    <n v="0.3236"/>
    <n v="0.32340000000000002"/>
    <n v="0.32290000000000002"/>
    <n v="0.31990000000000002"/>
    <n v="0.31929999999999997"/>
    <n v="0.31900000000000001"/>
    <n v="0.32119999999999999"/>
    <n v="0.3211"/>
    <n v="0.32019999999999998"/>
    <n v="0.32279999999999998"/>
    <n v="0.32219999999999999"/>
    <n v="0.3221"/>
    <n v="0.3216"/>
    <n v="0.32140000000000002"/>
    <n v="0.32090000000000002"/>
    <n v="0.32050000000000001"/>
    <n v="0.32540000000000002"/>
    <n v="0.32490000000000002"/>
    <n v="0.32719999999999999"/>
    <n v="0.3266"/>
    <n v="0.32629999999999998"/>
    <n v="0.32790000000000002"/>
    <n v="0.32729999999999998"/>
    <n v="0.3276"/>
    <n v="0.32790000000000002"/>
    <n v="0.3296"/>
    <n v="0.3306"/>
    <n v="0.33210000000000001"/>
    <n v="0.33189999999999997"/>
    <n v="0.33210000000000001"/>
    <n v="0.33389999999999997"/>
    <n v="0.33339999999999997"/>
    <n v="0.3342"/>
    <n v="0.33389999999999997"/>
    <n v="0.3337"/>
    <n v="0.3337"/>
    <n v="0.33339999999999997"/>
    <n v="0.3332"/>
    <n v="0.3332"/>
    <n v="0.33279999999999998"/>
    <n v="0.3337"/>
    <n v="0.33450000000000002"/>
    <n v="0.33189999999999997"/>
    <n v="0.33229999999999998"/>
    <n v="0.33189999999999997"/>
    <n v="0.33150000000000002"/>
    <n v="0.3306"/>
    <n v="0.32940000000000003"/>
    <n v="0.32879999999999998"/>
    <n v="0.32829999999999998"/>
    <n v="0.32790000000000002"/>
    <n v="0.32750000000000001"/>
    <n v="0.3271"/>
    <n v="0.32669999999999999"/>
    <n v="0.32719999999999999"/>
    <n v="0.32690000000000002"/>
    <n v="0.32690000000000002"/>
    <n v="0.32690000000000002"/>
    <n v="0.32500000000000001"/>
    <n v="0.32440000000000002"/>
    <n v="0.32390000000000002"/>
    <n v="0.3226"/>
    <n v="0.32140000000000002"/>
    <n v="0.32079999999999997"/>
    <n v="0.32029999999999997"/>
    <n v="0.31990000000000002"/>
    <n v="0.31950000000000001"/>
    <n v="0.31909999999999999"/>
    <n v="0.31869999999999998"/>
    <n v="0.31830000000000003"/>
    <n v="0.31790000000000002"/>
    <n v="0.31759999999999999"/>
    <n v="0.31730000000000003"/>
    <n v="0.31730000000000003"/>
    <n v="0.31929999999999997"/>
    <n v="0.31979999999999997"/>
    <n v="0.31950000000000001"/>
    <n v="0.32340000000000002"/>
    <n v="0.32490000000000002"/>
    <n v="0.32800000000000001"/>
    <n v="0.32800000000000001"/>
    <n v="0.3281"/>
    <n v="0.32829999999999998"/>
    <n v="0.3291"/>
    <n v="0.32950000000000002"/>
    <n v="0.32779999999999998"/>
    <n v="0.3276"/>
    <n v="0.32750000000000001"/>
    <n v="0.32729999999999998"/>
    <n v="0.32729999999999998"/>
    <n v="0.32750000000000001"/>
    <n v="0.32779999999999998"/>
    <n v="0.32819999999999999"/>
    <n v="0.32840000000000003"/>
    <n v="0.32969999999999999"/>
    <n v="0.32579999999999998"/>
    <n v="0.32569999999999999"/>
    <n v="0.3276"/>
    <n v="0.32600000000000001"/>
    <n v="0.32550000000000001"/>
    <n v="0.32650000000000001"/>
    <n v="0.32629999999999998"/>
    <n v="0.32619999999999999"/>
    <n v="0.32769999999999999"/>
    <n v="0.32769999999999999"/>
    <n v="0.32719999999999999"/>
    <n v="0.3271"/>
    <n v="0.32940000000000003"/>
    <n v="0.32740000000000002"/>
    <n v="0.32690000000000002"/>
    <n v="0.32679999999999998"/>
    <n v="0.32400000000000001"/>
    <n v="0.32369999999999999"/>
    <n v="0.32350000000000001"/>
    <n v="0.3251"/>
    <n v="0.32469999999999999"/>
    <n v="0.32419999999999999"/>
    <n v="0.32390000000000002"/>
    <n v="0.32169999999999999"/>
    <n v="0.32050000000000001"/>
    <n v="0.32"/>
    <n v="0.32100000000000001"/>
    <n v="0.32069999999999999"/>
    <n v="0.32600000000000001"/>
    <n v="0.3261"/>
    <n v="0.32729999999999998"/>
    <n v="0.32790000000000002"/>
    <n v="0.33500000000000002"/>
    <n v="0.33450000000000002"/>
    <n v="0.33810000000000001"/>
    <n v="0.33760000000000001"/>
    <n v="0.33379999999999999"/>
    <n v="0.3322"/>
    <n v="0.33450000000000002"/>
    <n v="0.3342"/>
    <n v="0.33410000000000001"/>
    <n v="0.33139999999999997"/>
    <n v="0.33179999999999998"/>
    <n v="0.33400000000000002"/>
    <n v="0.33200000000000002"/>
    <n v="0.33029999999999998"/>
    <n v="0.3301"/>
    <n v="0.32969999999999999"/>
    <n v="0.33160000000000001"/>
    <n v="0.33379999999999999"/>
    <n v="0.33400000000000002"/>
    <n v="0.33410000000000001"/>
    <n v="0.33250000000000002"/>
    <n v="0.33150000000000002"/>
    <n v="0.33179999999999998"/>
    <n v="0.3342"/>
    <n v="0.33500000000000002"/>
    <n v="0.33410000000000001"/>
    <n v="0.33289999999999997"/>
    <n v="0.3347"/>
    <n v="0.33460000000000001"/>
    <n v="0.3342"/>
    <n v="0.33729999999999999"/>
    <n v="0.3377"/>
    <n v="0.34429999999999999"/>
    <n v="0.34389999999999998"/>
    <n v="0.34260000000000002"/>
    <n v="0.33950000000000002"/>
    <n v="0.33929999999999999"/>
    <n v="0.33900000000000002"/>
    <n v="0.33760000000000001"/>
    <n v="0.34079999999999999"/>
    <n v="0.34110000000000001"/>
    <n v="0.34160000000000001"/>
    <n v="0.34660000000000002"/>
    <n v="0.3468"/>
    <n v="0.34910000000000002"/>
    <n v="0.34710000000000002"/>
    <n v="0.34720000000000001"/>
    <n v="0.34429999999999999"/>
    <n v="0.34470000000000001"/>
    <n v="0.34260000000000002"/>
    <n v="0.34239999999999998"/>
    <n v="0.34239999999999998"/>
    <n v="0.3422"/>
    <n v="0.34200000000000003"/>
    <n v="0.34179999999999999"/>
    <n v="0.34150000000000003"/>
    <n v="0.33960000000000001"/>
    <n v="0.34310000000000002"/>
    <n v="0.34279999999999999"/>
    <n v="0.34720000000000001"/>
    <n v="0.34720000000000001"/>
    <n v="0.34710000000000002"/>
    <n v="0.35589999999999999"/>
    <n v="0.35680000000000001"/>
    <n v="0.3584"/>
    <n v="0.35899999999999999"/>
    <n v="0.36330000000000001"/>
    <n v="0.36359999999999998"/>
    <n v="0.36020000000000002"/>
    <n v="0.35909999999999997"/>
    <n v="0.35880000000000001"/>
    <n v="0.3584"/>
    <n v="0.35820000000000002"/>
    <n v="0.3579"/>
    <n v="0.35749999999999998"/>
    <n v="0.35709999999999997"/>
    <n v="0.35610000000000003"/>
    <n v="0.35339999999999999"/>
    <n v="0.35299999999999998"/>
    <n v="0.35239999999999999"/>
    <n v="0.35210000000000002"/>
    <n v="0.35120000000000001"/>
    <n v="0.35099999999999998"/>
    <n v="0.35460000000000003"/>
    <n v="0.35580000000000001"/>
    <n v="0.35549999999999998"/>
    <n v="0.35289999999999999"/>
    <n v="0.35320000000000001"/>
    <n v="0.35339999999999999"/>
    <n v="0.35589999999999999"/>
    <n v="0.35580000000000001"/>
    <n v="0.35570000000000002"/>
    <n v="0.35560000000000003"/>
    <n v="0.35930000000000001"/>
    <n v="0.36120000000000002"/>
    <n v="0.36830000000000002"/>
    <n v="0.36759999999999998"/>
    <n v="0.36709999999999998"/>
    <n v="0.3639"/>
    <n v="0.36720000000000003"/>
    <n v="0.36599999999999999"/>
    <n v="0.36480000000000001"/>
    <n v="0.36330000000000001"/>
    <n v="0.35880000000000001"/>
    <n v="0.35780000000000001"/>
    <n v="0.3523"/>
    <n v="0.3518"/>
    <n v="0.35439999999999999"/>
    <n v="0.35570000000000002"/>
    <n v="0.35299999999999998"/>
    <n v="0.35830000000000001"/>
    <n v="0.35799999999999998"/>
    <n v="0.35770000000000002"/>
    <n v="0.35730000000000001"/>
    <n v="0.3569"/>
    <n v="0.35670000000000002"/>
    <n v="0.35610000000000003"/>
    <n v="0.35449999999999998"/>
    <n v="0.35370000000000001"/>
    <n v="0.35299999999999998"/>
    <n v="0.35139999999999999"/>
    <n v="0.35070000000000001"/>
    <n v="0.3503"/>
    <n v="0.35239999999999999"/>
    <n v="0.35139999999999999"/>
    <n v="0.35139999999999999"/>
    <n v="0.35170000000000001"/>
    <n v="0.3503"/>
    <n v="0.35399999999999998"/>
    <n v="0.35560000000000003"/>
    <n v="0.36249999999999999"/>
    <n v="0.36840000000000001"/>
    <n v="0.36809999999999998"/>
    <n v="0.36720000000000003"/>
    <n v="0.3654"/>
    <n v="0.36459999999999998"/>
    <n v="0.3639"/>
    <n v="0.3654"/>
    <n v="0.36509999999999998"/>
    <n v="0.36480000000000001"/>
    <n v="0.36449999999999999"/>
    <n v="0.36230000000000001"/>
    <n v="0.36180000000000001"/>
    <n v="0.36030000000000001"/>
    <n v="0.3594"/>
    <n v="0.36770000000000003"/>
    <n v="0.36499999999999999"/>
    <n v="0.36149999999999999"/>
    <n v="0.36370000000000002"/>
    <m/>
    <n v="0.33868469750889657"/>
    <n v="111"/>
    <n v="98.666666666666671"/>
    <n v="-3.7000000000000366E-3"/>
    <n v="0.22869439929067534"/>
    <n v="0.16115842248158443"/>
    <n v="-0.14981281571461019"/>
    <x v="7"/>
    <x v="130"/>
  </r>
  <r>
    <x v="0"/>
    <n v="-13.9"/>
    <n v="-14.4"/>
    <s v="P195/75R14"/>
    <x v="0"/>
    <s v="ZB007833"/>
    <n v="1031"/>
    <n v="35"/>
    <s v="APKAB3UU0720"/>
    <d v="2025-02-12T00:00:00"/>
    <n v="0.31030000000000002"/>
    <n v="0.31590000000000001"/>
    <n v="96"/>
    <s v=""/>
    <n v="97"/>
    <s v=""/>
    <n v="74.400000000001015"/>
    <s v=""/>
    <n v="273"/>
    <n v="96.5"/>
    <m/>
    <m/>
    <m/>
    <m/>
    <m/>
    <m/>
    <n v="0.28060000000000002"/>
    <n v="0.3236"/>
    <n v="0.33329999999999999"/>
    <n v="0.34229999999999999"/>
    <n v="0.34610000000000002"/>
    <n v="0.35249999999999998"/>
    <n v="0.34549999999999997"/>
    <n v="0.34339999999999998"/>
    <n v="0.34160000000000001"/>
    <n v="0.34010000000000001"/>
    <n v="0.34399999999999997"/>
    <n v="0.33500000000000002"/>
    <n v="0.33260000000000001"/>
    <n v="0.33050000000000002"/>
    <n v="0.33210000000000001"/>
    <n v="0.33889999999999998"/>
    <n v="0.34250000000000003"/>
    <n v="0.33739999999999998"/>
    <n v="0.3352"/>
    <n v="0.34160000000000001"/>
    <n v="0.3478"/>
    <n v="0.3407"/>
    <n v="0.34389999999999998"/>
    <n v="0.34660000000000002"/>
    <n v="0.34320000000000001"/>
    <n v="0.34649999999999997"/>
    <n v="0.34649999999999997"/>
    <n v="0.3493"/>
    <n v="0.34820000000000001"/>
    <n v="0.3473"/>
    <n v="0.34660000000000002"/>
    <n v="0.3458"/>
    <n v="0.34510000000000002"/>
    <n v="0.34420000000000001"/>
    <n v="0.34339999999999998"/>
    <n v="0.3422"/>
    <n v="0.34129999999999999"/>
    <n v="0.34050000000000002"/>
    <n v="0.3397"/>
    <n v="0.33889999999999998"/>
    <n v="0.33800000000000002"/>
    <n v="0.3372"/>
    <n v="0.33639999999999998"/>
    <n v="0.3357"/>
    <n v="0.33489999999999998"/>
    <n v="0.3342"/>
    <n v="0.33350000000000002"/>
    <n v="0.33279999999999998"/>
    <n v="0.33200000000000002"/>
    <n v="0.33129999999999998"/>
    <n v="0.3306"/>
    <n v="0.32990000000000003"/>
    <n v="0.32929999999999998"/>
    <n v="0.3286"/>
    <n v="0.32790000000000002"/>
    <n v="0.32719999999999999"/>
    <n v="0.32650000000000001"/>
    <n v="0.32590000000000002"/>
    <n v="0.32519999999999999"/>
    <n v="0.32450000000000001"/>
    <n v="0.32390000000000002"/>
    <n v="0.32319999999999999"/>
    <n v="0.32250000000000001"/>
    <n v="0.32179999999999997"/>
    <n v="0.32119999999999999"/>
    <n v="0.32050000000000001"/>
    <n v="0.31990000000000002"/>
    <n v="0.31929999999999997"/>
    <n v="0.31869999999999998"/>
    <n v="0.31809999999999999"/>
    <n v="0.3175"/>
    <n v="0.317"/>
    <n v="0.31640000000000001"/>
    <n v="0.31580000000000003"/>
    <n v="0.31519999999999998"/>
    <n v="0.31459999999999999"/>
    <n v="0.31409999999999999"/>
    <n v="0.31359999999999999"/>
    <n v="0.313"/>
    <n v="0.3125"/>
    <n v="0.312"/>
    <n v="0.3115"/>
    <n v="0.311"/>
    <n v="0.3105"/>
    <n v="0.31"/>
    <n v="0.3095"/>
    <n v="0.309"/>
    <n v="0.3085"/>
    <n v="0.308"/>
    <n v="0.30759999999999998"/>
    <n v="0.30709999999999998"/>
    <n v="0.30669999999999997"/>
    <n v="0.30620000000000003"/>
    <n v="0.30580000000000002"/>
    <n v="0.3054"/>
    <n v="0.3049"/>
    <n v="0.30449999999999999"/>
    <n v="0.30409999999999998"/>
    <n v="0.30370000000000003"/>
    <n v="0.30320000000000003"/>
    <n v="0.30280000000000001"/>
    <n v="0.3024"/>
    <n v="0.30209999999999998"/>
    <n v="0.30170000000000002"/>
    <n v="0.30259999999999998"/>
    <n v="0.29970000000000002"/>
    <n v="0.29959999999999998"/>
    <n v="0.29649999999999999"/>
    <n v="0.29570000000000002"/>
    <n v="0.2984"/>
    <n v="0.29799999999999999"/>
    <n v="0.29770000000000002"/>
    <n v="0.29730000000000001"/>
    <n v="0.2969"/>
    <n v="0.29659999999999997"/>
    <n v="0.29620000000000002"/>
    <n v="0.29580000000000001"/>
    <n v="0.29260000000000003"/>
    <n v="0.29220000000000002"/>
    <n v="0.29210000000000003"/>
    <n v="0.29420000000000002"/>
    <n v="0.29160000000000003"/>
    <n v="0.29139999999999999"/>
    <n v="0.29509999999999997"/>
    <n v="0.29680000000000001"/>
    <n v="0.29659999999999997"/>
    <n v="0.29630000000000001"/>
    <n v="0.29449999999999998"/>
    <n v="0.29389999999999999"/>
    <n v="0.29809999999999998"/>
    <n v="0.2989"/>
    <n v="0.30220000000000002"/>
    <n v="0.30209999999999998"/>
    <n v="0.30120000000000002"/>
    <n v="0.29599999999999999"/>
    <n v="0.2959"/>
    <n v="0.29420000000000002"/>
    <n v="0.29409999999999997"/>
    <n v="0.29680000000000001"/>
    <n v="0.29820000000000002"/>
    <n v="0.29830000000000001"/>
    <n v="0.30020000000000002"/>
    <n v="0.30020000000000002"/>
    <n v="0.30080000000000001"/>
    <n v="0.29859999999999998"/>
    <n v="0.29820000000000002"/>
    <n v="0.2979"/>
    <n v="0.2949"/>
    <n v="0.28920000000000001"/>
    <n v="0.28899999999999998"/>
    <n v="0.2888"/>
    <n v="0.28699999999999998"/>
    <n v="0.28899999999999998"/>
    <n v="0.29189999999999999"/>
    <n v="0.29509999999999997"/>
    <n v="0.29609999999999997"/>
    <n v="0.29620000000000002"/>
    <n v="0.29380000000000001"/>
    <n v="0.2954"/>
    <n v="0.3009"/>
    <n v="0.30109999999999998"/>
    <n v="0.30580000000000002"/>
    <n v="0.313"/>
    <n v="0.3115"/>
    <n v="0.30930000000000002"/>
    <n v="0.30890000000000001"/>
    <n v="0.30669999999999997"/>
    <n v="0.30599999999999999"/>
    <n v="0.30020000000000002"/>
    <n v="0.29509999999999997"/>
    <n v="0.2959"/>
    <n v="0.30080000000000001"/>
    <n v="0.30109999999999998"/>
    <n v="0.29830000000000001"/>
    <n v="0.30170000000000002"/>
    <n v="0.30230000000000001"/>
    <n v="0.29959999999999998"/>
    <n v="0.3004"/>
    <n v="0.30099999999999999"/>
    <n v="0.30170000000000002"/>
    <n v="0.2999"/>
    <n v="0.30230000000000001"/>
    <n v="0.30249999999999999"/>
    <n v="0.30309999999999998"/>
    <n v="0.30370000000000003"/>
    <n v="0.30420000000000003"/>
    <n v="0.30520000000000003"/>
    <n v="0.30609999999999998"/>
    <n v="0.30709999999999998"/>
    <n v="0.30740000000000001"/>
    <n v="0.30780000000000002"/>
    <n v="0.30890000000000001"/>
    <n v="0.31169999999999998"/>
    <n v="0.31130000000000002"/>
    <n v="0.31069999999999998"/>
    <n v="0.30980000000000002"/>
    <n v="0.30940000000000001"/>
    <n v="0.30859999999999999"/>
    <n v="0.30599999999999999"/>
    <n v="0.30480000000000002"/>
    <n v="0.30380000000000001"/>
    <n v="0.30299999999999999"/>
    <n v="0.30230000000000001"/>
    <n v="0.30480000000000002"/>
    <n v="0.30449999999999999"/>
    <n v="0.30409999999999998"/>
    <n v="0.30370000000000003"/>
    <n v="0.3034"/>
    <n v="0.30099999999999999"/>
    <n v="0.30430000000000001"/>
    <n v="0.3044"/>
    <n v="0.30459999999999998"/>
    <n v="0.30509999999999998"/>
    <n v="0.30609999999999998"/>
    <n v="0.30359999999999998"/>
    <n v="0.3044"/>
    <n v="0.30570000000000003"/>
    <n v="0.30690000000000001"/>
    <n v="0.30819999999999997"/>
    <n v="0.3095"/>
    <n v="0.30969999999999998"/>
    <n v="0.31569999999999998"/>
    <n v="0.31459999999999999"/>
    <n v="0.31390000000000001"/>
    <n v="0.31309999999999999"/>
    <n v="0.31240000000000001"/>
    <n v="0.3145"/>
    <n v="0.31690000000000002"/>
    <n v="0.31840000000000002"/>
    <n v="0.31830000000000003"/>
    <n v="0.31830000000000003"/>
    <n v="0.32290000000000002"/>
    <n v="0.32269999999999999"/>
    <n v="0.32229999999999998"/>
    <n v="0.32150000000000001"/>
    <n v="0.32069999999999999"/>
    <n v="0.3196"/>
    <n v="0.318"/>
    <n v="0.31669999999999998"/>
    <n v="0.31530000000000002"/>
    <n v="0.31230000000000002"/>
    <n v="0.3115"/>
    <n v="0.30669999999999997"/>
    <n v="0.3029"/>
    <n v="0.30199999999999999"/>
    <n v="0.3014"/>
    <n v="0.30120000000000002"/>
    <n v="0.30270000000000002"/>
    <n v="0.30309999999999998"/>
    <n v="0.3039"/>
    <n v="0.30649999999999999"/>
    <n v="0.3075"/>
    <n v="0.30809999999999998"/>
    <n v="0.30990000000000001"/>
    <n v="0.31"/>
    <n v="0.31009999999999999"/>
    <n v="0.31019999999999998"/>
    <n v="0.31419999999999998"/>
    <n v="0.31380000000000002"/>
    <n v="0.31619999999999998"/>
    <n v="0.31580000000000003"/>
    <n v="0.31659999999999999"/>
    <n v="0.315"/>
    <n v="0.31409999999999999"/>
    <n v="0.31359999999999999"/>
    <n v="0.31290000000000001"/>
    <n v="0.31659999999999999"/>
    <n v="0.31680000000000003"/>
    <n v="0.32050000000000001"/>
    <n v="0.32"/>
    <n v="0.31919999999999998"/>
    <n v="0.31850000000000001"/>
    <n v="0.31780000000000003"/>
    <n v="0.317"/>
    <n v="0.31569999999999998"/>
    <n v="0.31540000000000001"/>
    <n v="0.31269999999999998"/>
    <n v="0.31230000000000002"/>
    <n v="0.312"/>
    <n v="0.31169999999999998"/>
    <n v="0.31119999999999998"/>
    <n v="0.31130000000000002"/>
    <n v="0.3145"/>
    <n v="0.3145"/>
    <n v="0.31169999999999998"/>
    <n v="0.31090000000000001"/>
    <n v="0.30830000000000002"/>
    <n v="0.30590000000000001"/>
    <n v="0.30220000000000002"/>
    <n v="0.30159999999999998"/>
    <n v="0.30030000000000001"/>
    <n v="0.30030000000000001"/>
    <n v="0.3"/>
    <n v="0.30099999999999999"/>
    <n v="0.3"/>
    <n v="0.30130000000000001"/>
    <n v="0.29980000000000001"/>
    <n v="0.29920000000000002"/>
    <n v="0.29830000000000001"/>
    <n v="0.30549999999999999"/>
    <m/>
    <n v="0.31082348754448352"/>
    <n v="96.5"/>
    <n v="92.565947242206235"/>
    <n v="-5.5999999999999939E-3"/>
    <n v="8.920452194473176E-2"/>
    <n v="-7.1774816385250143E-2"/>
    <n v="-4.2732966284113549E-2"/>
    <x v="8"/>
    <x v="131"/>
  </r>
  <r>
    <x v="0"/>
    <n v="-13.9"/>
    <n v="-14.4"/>
    <s v="P225/60R16"/>
    <x v="1"/>
    <s v="ZU009522"/>
    <n v="1171"/>
    <n v="35"/>
    <s v="APXOB2UU3324"/>
    <d v="2025-02-12T00:00:00"/>
    <n v="0.3256"/>
    <n v="0.32669999999999999"/>
    <n v="100"/>
    <n v="100"/>
    <n v="100"/>
    <n v="100"/>
    <n v="74.400000000001015"/>
    <s v=""/>
    <n v="493"/>
    <n v="100"/>
    <m/>
    <m/>
    <m/>
    <m/>
    <m/>
    <m/>
    <n v="0.27229999999999999"/>
    <n v="0.2999"/>
    <n v="0.30409999999999998"/>
    <n v="0.32890000000000003"/>
    <n v="0.33729999999999999"/>
    <n v="0.35010000000000002"/>
    <n v="0.34810000000000002"/>
    <n v="0.34560000000000002"/>
    <n v="0.34960000000000002"/>
    <n v="0.35060000000000002"/>
    <n v="0.35160000000000002"/>
    <n v="0.3523"/>
    <n v="0.35060000000000002"/>
    <n v="0.35399999999999998"/>
    <n v="0.35510000000000003"/>
    <n v="0.35520000000000002"/>
    <n v="0.3548"/>
    <n v="0.35589999999999999"/>
    <n v="0.35420000000000001"/>
    <n v="0.35310000000000002"/>
    <n v="0.3513"/>
    <n v="0.3513"/>
    <n v="0.35539999999999999"/>
    <n v="0.3518"/>
    <n v="0.35120000000000001"/>
    <n v="0.3518"/>
    <n v="0.35160000000000002"/>
    <n v="0.35139999999999999"/>
    <n v="0.3518"/>
    <n v="0.35160000000000002"/>
    <n v="0.35880000000000001"/>
    <n v="0.36009999999999998"/>
    <n v="0.36130000000000001"/>
    <n v="0.36080000000000001"/>
    <n v="0.36170000000000002"/>
    <n v="0.36259999999999998"/>
    <n v="0.36180000000000001"/>
    <n v="0.3584"/>
    <n v="0.3589"/>
    <n v="0.36149999999999999"/>
    <n v="0.36220000000000002"/>
    <n v="0.3614"/>
    <n v="0.36070000000000002"/>
    <n v="0.36"/>
    <n v="0.35830000000000001"/>
    <n v="0.35949999999999999"/>
    <n v="0.35880000000000001"/>
    <n v="0.35699999999999998"/>
    <n v="0.35639999999999999"/>
    <n v="0.35589999999999999"/>
    <n v="0.35620000000000002"/>
    <n v="0.35580000000000001"/>
    <n v="0.35520000000000002"/>
    <n v="0.35099999999999998"/>
    <n v="0.3538"/>
    <n v="0.3538"/>
    <n v="0.35289999999999999"/>
    <n v="0.35199999999999998"/>
    <n v="0.35020000000000001"/>
    <n v="0.34949999999999998"/>
    <n v="0.3488"/>
    <n v="0.34820000000000001"/>
    <n v="0.34589999999999999"/>
    <n v="0.34949999999999998"/>
    <n v="0.34849999999999998"/>
    <n v="0.3473"/>
    <n v="0.34770000000000001"/>
    <n v="0.34689999999999999"/>
    <n v="0.34610000000000002"/>
    <n v="0.3453"/>
    <n v="0.34449999999999997"/>
    <n v="0.34370000000000001"/>
    <n v="0.34300000000000003"/>
    <n v="0.34229999999999999"/>
    <n v="0.34279999999999999"/>
    <n v="0.3422"/>
    <n v="0.34160000000000001"/>
    <n v="0.34029999999999999"/>
    <n v="0.33979999999999999"/>
    <n v="0.33889999999999998"/>
    <n v="0.33829999999999999"/>
    <n v="0.33779999999999999"/>
    <n v="0.3372"/>
    <n v="0.33679999999999999"/>
    <n v="0.33629999999999999"/>
    <n v="0.33579999999999999"/>
    <n v="0.33539999999999998"/>
    <n v="0.33489999999999998"/>
    <n v="0.33450000000000002"/>
    <n v="0.33410000000000001"/>
    <n v="0.33450000000000002"/>
    <n v="0.33400000000000002"/>
    <n v="0.33360000000000001"/>
    <n v="0.3332"/>
    <n v="0.33279999999999998"/>
    <n v="0.33229999999999998"/>
    <n v="0.33200000000000002"/>
    <n v="0.33169999999999999"/>
    <n v="0.33129999999999998"/>
    <n v="0.33100000000000002"/>
    <n v="0.32979999999999998"/>
    <n v="0.32969999999999999"/>
    <n v="0.32940000000000003"/>
    <n v="0.32919999999999999"/>
    <n v="0.32900000000000001"/>
    <n v="0.32619999999999999"/>
    <n v="0.32640000000000002"/>
    <n v="0.32690000000000002"/>
    <n v="0.3256"/>
    <n v="0.32469999999999999"/>
    <n v="0.3246"/>
    <n v="0.32269999999999999"/>
    <n v="0.31969999999999998"/>
    <n v="0.31580000000000003"/>
    <n v="0.3155"/>
    <n v="0.31519999999999998"/>
    <n v="0.31169999999999998"/>
    <n v="0.30830000000000002"/>
    <n v="0.30809999999999998"/>
    <n v="0.30819999999999997"/>
    <n v="0.31319999999999998"/>
    <n v="0.31290000000000001"/>
    <n v="0.311"/>
    <n v="0.31359999999999999"/>
    <n v="0.3115"/>
    <n v="0.31119999999999998"/>
    <n v="0.30840000000000001"/>
    <n v="0.3085"/>
    <n v="0.30690000000000001"/>
    <n v="0.30659999999999998"/>
    <n v="0.30640000000000001"/>
    <n v="0.30859999999999999"/>
    <n v="0.3115"/>
    <n v="0.31169999999999998"/>
    <n v="0.32179999999999997"/>
    <n v="0.32169999999999999"/>
    <n v="0.31869999999999998"/>
    <n v="0.31840000000000002"/>
    <n v="0.31640000000000001"/>
    <n v="0.31619999999999998"/>
    <n v="0.31790000000000002"/>
    <n v="0.31790000000000002"/>
    <n v="0.31759999999999999"/>
    <n v="0.317"/>
    <n v="0.31509999999999999"/>
    <n v="0.31769999999999998"/>
    <n v="0.31709999999999999"/>
    <n v="0.31409999999999999"/>
    <n v="0.31369999999999998"/>
    <n v="0.31359999999999999"/>
    <n v="0.31609999999999999"/>
    <n v="0.3155"/>
    <n v="0.3145"/>
    <n v="0.31390000000000001"/>
    <n v="0.31309999999999999"/>
    <n v="0.30880000000000002"/>
    <n v="0.30969999999999998"/>
    <n v="0.30559999999999998"/>
    <n v="0.29920000000000002"/>
    <n v="0.29570000000000002"/>
    <n v="0.2949"/>
    <n v="0.29420000000000002"/>
    <n v="0.29260000000000003"/>
    <n v="0.2928"/>
    <n v="0.29189999999999999"/>
    <n v="0.29199999999999998"/>
    <n v="0.29220000000000002"/>
    <n v="0.29239999999999999"/>
    <n v="0.29420000000000002"/>
    <n v="0.29470000000000002"/>
    <n v="0.29670000000000002"/>
    <n v="0.29899999999999999"/>
    <n v="0.30020000000000002"/>
    <n v="0.30049999999999999"/>
    <n v="0.311"/>
    <n v="0.3115"/>
    <n v="0.311"/>
    <n v="0.31180000000000002"/>
    <n v="0.31680000000000003"/>
    <n v="0.31680000000000003"/>
    <n v="0.31640000000000001"/>
    <n v="0.31609999999999999"/>
    <n v="0.31640000000000001"/>
    <n v="0.31659999999999999"/>
    <n v="0.31680000000000003"/>
    <n v="0.31690000000000002"/>
    <n v="0.31490000000000001"/>
    <n v="0.315"/>
    <n v="0.31230000000000002"/>
    <n v="0.31219999999999998"/>
    <n v="0.31190000000000001"/>
    <n v="0.3115"/>
    <n v="0.31140000000000001"/>
    <n v="0.31130000000000002"/>
    <n v="0.31130000000000002"/>
    <n v="0.31040000000000001"/>
    <n v="0.311"/>
    <n v="0.31040000000000001"/>
    <n v="0.30990000000000001"/>
    <n v="0.31240000000000001"/>
    <n v="0.31040000000000001"/>
    <n v="0.30940000000000001"/>
    <n v="0.30499999999999999"/>
    <n v="0.30259999999999998"/>
    <n v="0.3019"/>
    <n v="0.3014"/>
    <n v="0.30109999999999998"/>
    <n v="0.30109999999999998"/>
    <n v="0.30120000000000002"/>
    <n v="0.30159999999999998"/>
    <n v="0.30180000000000001"/>
    <n v="0.30080000000000001"/>
    <n v="0.29930000000000001"/>
    <n v="0.29849999999999999"/>
    <n v="0.2989"/>
    <n v="0.30049999999999999"/>
    <n v="0.307"/>
    <n v="0.30730000000000002"/>
    <n v="0.30990000000000001"/>
    <n v="0.307"/>
    <n v="0.307"/>
    <n v="0.30709999999999998"/>
    <n v="0.30649999999999999"/>
    <n v="0.30620000000000003"/>
    <n v="0.30609999999999998"/>
    <n v="0.30590000000000001"/>
    <n v="0.30680000000000002"/>
    <n v="0.30659999999999998"/>
    <n v="0.30630000000000002"/>
    <n v="0.30580000000000002"/>
    <n v="0.30559999999999998"/>
    <n v="0.30520000000000003"/>
    <n v="0.30530000000000002"/>
    <n v="0.30559999999999998"/>
    <n v="0.30780000000000002"/>
    <n v="0.31409999999999999"/>
    <n v="0.31659999999999999"/>
    <n v="0.31630000000000003"/>
    <n v="0.31819999999999998"/>
    <n v="0.31759999999999999"/>
    <n v="0.31680000000000003"/>
    <n v="0.31609999999999999"/>
    <n v="0.31590000000000001"/>
    <n v="0.31509999999999999"/>
    <n v="0.31390000000000001"/>
    <n v="0.31409999999999999"/>
    <n v="0.31180000000000002"/>
    <n v="0.31330000000000002"/>
    <n v="0.314"/>
    <n v="0.31430000000000002"/>
    <n v="0.31480000000000002"/>
    <n v="0.3155"/>
    <n v="0.31480000000000002"/>
    <n v="0.31440000000000001"/>
    <n v="0.31409999999999999"/>
    <n v="0.31209999999999999"/>
    <n v="0.31119999999999998"/>
    <n v="0.31030000000000002"/>
    <n v="0.30919999999999997"/>
    <n v="0.3085"/>
    <n v="0.30499999999999999"/>
    <n v="0.30359999999999998"/>
    <n v="0.30430000000000001"/>
    <n v="0.30099999999999999"/>
    <n v="0.29930000000000001"/>
    <n v="0.29849999999999999"/>
    <n v="0.29699999999999999"/>
    <n v="0.29870000000000002"/>
    <n v="0.30109999999999998"/>
    <n v="0.30059999999999998"/>
    <n v="0.30330000000000001"/>
    <n v="0.30630000000000002"/>
    <n v="0.30620000000000003"/>
    <n v="0.30669999999999997"/>
    <n v="0.314"/>
    <n v="0.315"/>
    <n v="0.31619999999999998"/>
    <n v="0.31909999999999999"/>
    <n v="0.31640000000000001"/>
    <n v="0.31659999999999999"/>
    <n v="0.3155"/>
    <n v="0.31530000000000002"/>
    <n v="0.31540000000000001"/>
    <n v="0.32140000000000002"/>
    <n v="0.32090000000000002"/>
    <n v="0.32079999999999997"/>
    <n v="0.32040000000000002"/>
    <n v="0.31979999999999997"/>
    <n v="0.31879999999999997"/>
    <n v="0.31790000000000002"/>
    <n v="0.31690000000000002"/>
    <n v="0.31950000000000001"/>
    <n v="0.31850000000000001"/>
    <n v="0.31740000000000002"/>
    <n v="0.31630000000000003"/>
    <n v="0.31369999999999998"/>
    <n v="0.3125"/>
    <n v="0.30769999999999997"/>
    <n v="0.30620000000000003"/>
    <n v="0.30869999999999997"/>
    <m/>
    <n v="0.32154306049822073"/>
    <n v="100"/>
    <n v="95.923261390887291"/>
    <n v="-1.0999999999999899E-3"/>
    <n v="-2.396630707846905E-2"/>
    <n v="-0.17863962833562305"/>
    <n v="6.413184566625936E-2"/>
    <x v="8"/>
    <x v="132"/>
  </r>
  <r>
    <x v="0"/>
    <n v="-13.9"/>
    <n v="-14.4"/>
    <s v="P225/60R16"/>
    <x v="2"/>
    <s v="ZU010403"/>
    <n v="1171"/>
    <n v="35"/>
    <s v="APXOB2UU3324"/>
    <d v="2025-02-12T00:00:00"/>
    <n v="0.27579999999999999"/>
    <n v="0.2802"/>
    <n v="85"/>
    <n v="84"/>
    <n v="86"/>
    <n v="85"/>
    <n v="74.400000000001015"/>
    <s v=""/>
    <n v="897"/>
    <n v="85"/>
    <m/>
    <m/>
    <m/>
    <m/>
    <m/>
    <m/>
    <n v="0.2429"/>
    <n v="0.29380000000000001"/>
    <n v="0.32029999999999997"/>
    <n v="0.33050000000000002"/>
    <n v="0.3417"/>
    <n v="0.34150000000000003"/>
    <n v="0.34560000000000002"/>
    <n v="0.3412"/>
    <n v="0.33900000000000002"/>
    <n v="0.33489999999999998"/>
    <n v="0.33489999999999998"/>
    <n v="0.33760000000000001"/>
    <n v="0.3377"/>
    <n v="0.33579999999999999"/>
    <n v="0.33610000000000001"/>
    <n v="0.33389999999999997"/>
    <n v="0.32850000000000001"/>
    <n v="0.33429999999999999"/>
    <n v="0.3372"/>
    <n v="0.33689999999999998"/>
    <n v="0.33729999999999999"/>
    <n v="0.33500000000000002"/>
    <n v="0.33850000000000002"/>
    <n v="0.33700000000000002"/>
    <n v="0.33850000000000002"/>
    <n v="0.33760000000000001"/>
    <n v="0.34"/>
    <n v="0.3387"/>
    <n v="0.33739999999999998"/>
    <n v="0.3362"/>
    <n v="0.33500000000000002"/>
    <n v="0.33379999999999999"/>
    <n v="0.33279999999999998"/>
    <n v="0.33169999999999999"/>
    <n v="0.3306"/>
    <n v="0.3296"/>
    <n v="0.32869999999999999"/>
    <n v="0.32769999999999999"/>
    <n v="0.3271"/>
    <n v="0.32579999999999998"/>
    <n v="0.3246"/>
    <n v="0.32340000000000002"/>
    <n v="0.32229999999999998"/>
    <n v="0.3196"/>
    <n v="0.31859999999999999"/>
    <n v="0.3175"/>
    <n v="0.3165"/>
    <n v="0.3155"/>
    <n v="0.3145"/>
    <n v="0.3135"/>
    <n v="0.3125"/>
    <n v="0.31159999999999999"/>
    <n v="0.31059999999999999"/>
    <n v="0.30980000000000002"/>
    <n v="0.31209999999999999"/>
    <n v="0.31119999999999998"/>
    <n v="0.31030000000000002"/>
    <n v="0.30940000000000001"/>
    <n v="0.3085"/>
    <n v="0.30759999999999998"/>
    <n v="0.30669999999999997"/>
    <n v="0.30590000000000001"/>
    <n v="0.30499999999999999"/>
    <n v="0.30420000000000003"/>
    <n v="0.3034"/>
    <n v="0.30249999999999999"/>
    <n v="0.30170000000000002"/>
    <n v="0.3009"/>
    <n v="0.30009999999999998"/>
    <n v="0.2994"/>
    <n v="0.29870000000000002"/>
    <n v="0.29799999999999999"/>
    <n v="0.29720000000000002"/>
    <n v="0.29649999999999999"/>
    <n v="0.29659999999999997"/>
    <n v="0.29580000000000001"/>
    <n v="0.29509999999999997"/>
    <n v="0.2944"/>
    <n v="0.29370000000000002"/>
    <n v="0.29289999999999999"/>
    <n v="0.29220000000000002"/>
    <n v="0.29139999999999999"/>
    <n v="0.29070000000000001"/>
    <n v="0.28999999999999998"/>
    <n v="0.2893"/>
    <n v="0.28860000000000002"/>
    <n v="0.28789999999999999"/>
    <n v="0.28720000000000001"/>
    <n v="0.28649999999999998"/>
    <n v="0.28589999999999999"/>
    <n v="0.2853"/>
    <n v="0.28470000000000001"/>
    <n v="0.28410000000000002"/>
    <n v="0.28349999999999997"/>
    <n v="0.28289999999999998"/>
    <n v="0.28239999999999998"/>
    <n v="0.28189999999999998"/>
    <n v="0.28139999999999998"/>
    <n v="0.28089999999999998"/>
    <n v="0.28039999999999998"/>
    <n v="0.27989999999999998"/>
    <n v="0.2787"/>
    <n v="0.27289999999999998"/>
    <n v="0.2717"/>
    <n v="0.27010000000000001"/>
    <n v="0.26960000000000001"/>
    <n v="0.26919999999999999"/>
    <n v="0.26869999999999999"/>
    <n v="0.26829999999999998"/>
    <n v="0.26800000000000002"/>
    <n v="0.26769999999999999"/>
    <n v="0.26750000000000002"/>
    <n v="0.26640000000000003"/>
    <n v="0.2661"/>
    <n v="0.26250000000000001"/>
    <n v="0.26200000000000001"/>
    <n v="0.25979999999999998"/>
    <n v="0.25940000000000002"/>
    <n v="0.25900000000000001"/>
    <n v="0.25590000000000002"/>
    <n v="0.2555"/>
    <n v="0.25929999999999997"/>
    <n v="0.25659999999999999"/>
    <n v="0.25779999999999997"/>
    <n v="0.25740000000000002"/>
    <n v="0.25769999999999998"/>
    <n v="0.25779999999999997"/>
    <n v="0.25800000000000001"/>
    <n v="0.25950000000000001"/>
    <n v="0.25929999999999997"/>
    <n v="0.25940000000000002"/>
    <n v="0.25979999999999998"/>
    <n v="0.26069999999999999"/>
    <n v="0.25650000000000001"/>
    <n v="0.25650000000000001"/>
    <n v="0.25640000000000002"/>
    <n v="0.253"/>
    <n v="0.25259999999999999"/>
    <n v="0.2545"/>
    <n v="0.25490000000000002"/>
    <n v="0.25769999999999998"/>
    <n v="0.25819999999999999"/>
    <n v="0.25819999999999999"/>
    <n v="0.26019999999999999"/>
    <n v="0.26029999999999998"/>
    <n v="0.26600000000000001"/>
    <n v="0.26590000000000003"/>
    <n v="0.26590000000000003"/>
    <n v="0.26579999999999998"/>
    <n v="0.26579999999999998"/>
    <n v="0.26440000000000002"/>
    <n v="0.26450000000000001"/>
    <n v="0.2671"/>
    <n v="0.2676"/>
    <n v="0.26719999999999999"/>
    <n v="0.26679999999999998"/>
    <n v="0.2671"/>
    <n v="0.2666"/>
    <n v="0.26"/>
    <n v="0.25750000000000001"/>
    <n v="0.2571"/>
    <n v="0.25440000000000002"/>
    <n v="0.25419999999999998"/>
    <n v="0.254"/>
    <n v="0.25380000000000003"/>
    <n v="0.25629999999999997"/>
    <n v="0.25979999999999998"/>
    <n v="0.2596"/>
    <n v="0.25869999999999999"/>
    <n v="0.2555"/>
    <n v="0.25929999999999997"/>
    <n v="0.25940000000000002"/>
    <n v="0.2596"/>
    <n v="0.25990000000000002"/>
    <n v="0.2621"/>
    <n v="0.2626"/>
    <n v="0.2646"/>
    <n v="0.26900000000000002"/>
    <n v="0.26379999999999998"/>
    <n v="0.26469999999999999"/>
    <n v="0.26440000000000002"/>
    <n v="0.2641"/>
    <n v="0.26400000000000001"/>
    <n v="0.26400000000000001"/>
    <n v="0.26340000000000002"/>
    <n v="0.25950000000000001"/>
    <n v="0.26050000000000001"/>
    <n v="0.25790000000000002"/>
    <n v="0.25690000000000002"/>
    <n v="0.25480000000000003"/>
    <n v="0.25850000000000001"/>
    <n v="0.2586"/>
    <n v="0.26129999999999998"/>
    <n v="0.26169999999999999"/>
    <n v="0.26169999999999999"/>
    <n v="0.26179999999999998"/>
    <n v="0.26190000000000002"/>
    <n v="0.26219999999999999"/>
    <n v="0.26250000000000001"/>
    <n v="0.2626"/>
    <n v="0.26290000000000002"/>
    <n v="0.26219999999999999"/>
    <n v="0.25940000000000002"/>
    <n v="0.25890000000000002"/>
    <n v="0.2576"/>
    <n v="0.25740000000000002"/>
    <n v="0.25719999999999998"/>
    <n v="0.25700000000000001"/>
    <n v="0.25669999999999998"/>
    <n v="0.2606"/>
    <n v="0.26040000000000002"/>
    <n v="0.26029999999999998"/>
    <n v="0.2591"/>
    <n v="0.25690000000000002"/>
    <n v="0.26290000000000002"/>
    <n v="0.26129999999999998"/>
    <n v="0.2606"/>
    <n v="0.25979999999999998"/>
    <n v="0.25929999999999997"/>
    <n v="0.25890000000000002"/>
    <n v="0.2586"/>
    <n v="0.25700000000000001"/>
    <n v="0.2571"/>
    <n v="0.25729999999999997"/>
    <n v="0.2576"/>
    <n v="0.2581"/>
    <n v="0.25869999999999999"/>
    <n v="0.2591"/>
    <n v="0.25919999999999999"/>
    <n v="0.25940000000000002"/>
    <n v="0.25969999999999999"/>
    <n v="0.25979999999999998"/>
    <n v="0.2601"/>
    <n v="0.26040000000000002"/>
    <n v="0.2621"/>
    <n v="0.26190000000000002"/>
    <n v="0.2616"/>
    <n v="0.26169999999999999"/>
    <n v="0.26169999999999999"/>
    <n v="0.2616"/>
    <n v="0.26250000000000001"/>
    <n v="0.26619999999999999"/>
    <n v="0.26579999999999998"/>
    <n v="0.26550000000000001"/>
    <n v="0.26240000000000002"/>
    <n v="0.26200000000000001"/>
    <n v="0.26140000000000002"/>
    <n v="0.26079999999999998"/>
    <n v="0.2601"/>
    <n v="0.25979999999999998"/>
    <n v="0.25969999999999999"/>
    <n v="0.26040000000000002"/>
    <n v="0.26100000000000001"/>
    <n v="0.25950000000000001"/>
    <n v="0.25940000000000002"/>
    <n v="0.2591"/>
    <n v="0.25879999999999997"/>
    <n v="0.25879999999999997"/>
    <n v="0.26019999999999999"/>
    <n v="0.26169999999999999"/>
    <n v="0.26119999999999999"/>
    <n v="0.26090000000000002"/>
    <n v="0.26019999999999999"/>
    <n v="0.25969999999999999"/>
    <n v="0.25940000000000002"/>
    <n v="0.25840000000000002"/>
    <n v="0.25840000000000002"/>
    <n v="0.2596"/>
    <n v="0.2631"/>
    <n v="0.2666"/>
    <n v="0.26619999999999999"/>
    <n v="0.26579999999999998"/>
    <n v="0.26490000000000002"/>
    <n v="0.26450000000000001"/>
    <n v="0.26550000000000001"/>
    <n v="0.26450000000000001"/>
    <n v="0.2636"/>
    <n v="0.26329999999999998"/>
    <n v="0.26250000000000001"/>
    <n v="0.26169999999999999"/>
    <n v="0.26169999999999999"/>
    <n v="0.2606"/>
    <n v="0.25969999999999999"/>
    <n v="0.25850000000000001"/>
    <n v="0.2581"/>
    <n v="0.25829999999999997"/>
    <n v="0.26190000000000002"/>
    <n v="0.26069999999999999"/>
    <n v="0.2606"/>
    <n v="0.25940000000000002"/>
    <n v="0.25900000000000001"/>
    <n v="0.2616"/>
    <n v="0.26129999999999998"/>
    <n v="0.2606"/>
    <n v="0.25969999999999999"/>
    <n v="0.25940000000000002"/>
    <n v="0.25950000000000001"/>
    <n v="0.25950000000000001"/>
    <n v="0.2611"/>
    <n v="0.26250000000000001"/>
    <m/>
    <n v="0.27488398576512435"/>
    <n v="85"/>
    <n v="81.534772182254201"/>
    <n v="-4.400000000000015E-3"/>
    <n v="-1.4275602187084374E-2"/>
    <n v="-0.2316957457625283"/>
    <n v="0.11718796309316461"/>
    <x v="8"/>
    <x v="133"/>
  </r>
  <r>
    <x v="0"/>
    <n v="-13.9"/>
    <n v="-14.4"/>
    <s v="P225/60R16"/>
    <x v="5"/>
    <s v="ZU009458rev"/>
    <n v="1171"/>
    <n v="35"/>
    <s v="APXOB2UU3324"/>
    <d v="2025-02-12T00:00:00"/>
    <n v="0.34"/>
    <n v="0.3407"/>
    <n v="105"/>
    <n v="104"/>
    <n v="105"/>
    <n v="103"/>
    <n v="74.400000000001015"/>
    <s v="rev"/>
    <n v="13"/>
    <n v="104.25"/>
    <m/>
    <m/>
    <m/>
    <m/>
    <m/>
    <m/>
    <n v="0.2321"/>
    <n v="0.2767"/>
    <n v="0.2989"/>
    <n v="0.3014"/>
    <n v="0.30909999999999999"/>
    <n v="0.31659999999999999"/>
    <n v="0.33829999999999999"/>
    <n v="0.3468"/>
    <n v="0.3498"/>
    <n v="0.3543"/>
    <n v="0.35830000000000001"/>
    <n v="0.35930000000000001"/>
    <n v="0.36209999999999998"/>
    <n v="0.36120000000000002"/>
    <n v="0.36180000000000001"/>
    <n v="0.36159999999999998"/>
    <n v="0.36070000000000002"/>
    <n v="0.3604"/>
    <n v="0.36059999999999998"/>
    <n v="0.36099999999999999"/>
    <n v="0.35970000000000002"/>
    <n v="0.35670000000000002"/>
    <n v="0.35680000000000001"/>
    <n v="0.35449999999999998"/>
    <n v="0.35439999999999999"/>
    <n v="0.3528"/>
    <n v="0.35239999999999999"/>
    <n v="0.34899999999999998"/>
    <n v="0.34860000000000002"/>
    <n v="0.3503"/>
    <n v="0.35"/>
    <n v="0.35370000000000001"/>
    <n v="0.35859999999999997"/>
    <n v="0.35859999999999997"/>
    <n v="0.35909999999999997"/>
    <n v="0.36030000000000001"/>
    <n v="0.3609"/>
    <n v="0.36080000000000001"/>
    <n v="0.36059999999999998"/>
    <n v="0.35859999999999997"/>
    <n v="0.35830000000000001"/>
    <n v="0.3599"/>
    <n v="0.3594"/>
    <n v="0.3589"/>
    <n v="0.35870000000000002"/>
    <n v="0.35799999999999998"/>
    <n v="0.35730000000000001"/>
    <n v="0.35720000000000002"/>
    <n v="0.35570000000000002"/>
    <n v="0.35499999999999998"/>
    <n v="0.35439999999999999"/>
    <n v="0.35370000000000001"/>
    <n v="0.35310000000000002"/>
    <n v="0.35239999999999999"/>
    <n v="0.35170000000000001"/>
    <n v="0.35210000000000002"/>
    <n v="0.35199999999999998"/>
    <n v="0.35580000000000001"/>
    <n v="0.35899999999999999"/>
    <n v="0.35870000000000002"/>
    <n v="0.36180000000000001"/>
    <n v="0.36170000000000002"/>
    <n v="0.3629"/>
    <n v="0.36259999999999998"/>
    <n v="0.35970000000000002"/>
    <n v="0.3594"/>
    <n v="0.36080000000000001"/>
    <n v="0.36149999999999999"/>
    <n v="0.36080000000000001"/>
    <n v="0.36020000000000002"/>
    <n v="0.36030000000000001"/>
    <n v="0.3589"/>
    <n v="0.36030000000000001"/>
    <n v="0.35970000000000002"/>
    <n v="0.3589"/>
    <n v="0.35460000000000003"/>
    <n v="0.35260000000000002"/>
    <n v="0.3518"/>
    <n v="0.35120000000000001"/>
    <n v="0.35060000000000002"/>
    <n v="0.3498"/>
    <n v="0.34899999999999998"/>
    <n v="0.34820000000000001"/>
    <n v="0.34699999999999998"/>
    <n v="0.34410000000000002"/>
    <n v="0.34300000000000003"/>
    <n v="0.34339999999999998"/>
    <n v="0.34250000000000003"/>
    <n v="0.34160000000000001"/>
    <n v="0.33910000000000001"/>
    <n v="0.33789999999999998"/>
    <n v="0.33700000000000002"/>
    <n v="0.33600000000000002"/>
    <n v="0.3352"/>
    <n v="0.33260000000000001"/>
    <n v="0.33179999999999998"/>
    <n v="0.33129999999999998"/>
    <n v="0.33210000000000001"/>
    <n v="0.33210000000000001"/>
    <n v="0.33189999999999997"/>
    <n v="0.33529999999999999"/>
    <n v="0.3367"/>
    <n v="0.3362"/>
    <n v="0.33229999999999998"/>
    <n v="0.33090000000000003"/>
    <n v="0.33289999999999997"/>
    <n v="0.33279999999999998"/>
    <n v="0.33229999999999998"/>
    <n v="0.33239999999999997"/>
    <n v="0.33210000000000001"/>
    <n v="0.33229999999999998"/>
    <n v="0.33250000000000002"/>
    <n v="0.33179999999999998"/>
    <n v="0.33429999999999999"/>
    <n v="0.33429999999999999"/>
    <n v="0.3342"/>
    <n v="0.33329999999999999"/>
    <n v="0.33250000000000002"/>
    <n v="0.33200000000000002"/>
    <n v="0.3306"/>
    <n v="0.33300000000000002"/>
    <n v="0.33169999999999999"/>
    <n v="0.33129999999999998"/>
    <n v="0.33090000000000003"/>
    <n v="0.33150000000000002"/>
    <n v="0.33090000000000003"/>
    <n v="0.33050000000000002"/>
    <n v="0.32890000000000003"/>
    <n v="0.32800000000000001"/>
    <n v="0.33029999999999998"/>
    <n v="0.32819999999999999"/>
    <n v="0.32779999999999998"/>
    <n v="0.32729999999999998"/>
    <n v="0.32840000000000003"/>
    <n v="0.32790000000000002"/>
    <n v="0.3276"/>
    <n v="0.32740000000000002"/>
    <n v="0.3261"/>
    <n v="0.32579999999999998"/>
    <n v="0.32579999999999998"/>
    <n v="0.3266"/>
    <n v="0.32669999999999999"/>
    <n v="0.32900000000000001"/>
    <n v="0.3291"/>
    <n v="0.32890000000000003"/>
    <n v="0.32990000000000003"/>
    <n v="0.3281"/>
    <n v="0.32790000000000002"/>
    <n v="0.32769999999999999"/>
    <n v="0.32490000000000002"/>
    <n v="0.32300000000000001"/>
    <n v="0.3221"/>
    <n v="0.3211"/>
    <n v="0.32079999999999997"/>
    <n v="0.32279999999999998"/>
    <n v="0.32300000000000001"/>
    <n v="0.32329999999999998"/>
    <n v="0.3236"/>
    <n v="0.32419999999999999"/>
    <n v="0.32469999999999999"/>
    <n v="0.32669999999999999"/>
    <n v="0.3271"/>
    <n v="0.32729999999999998"/>
    <n v="0.32779999999999998"/>
    <n v="0.3301"/>
    <n v="0.3306"/>
    <n v="0.3306"/>
    <n v="0.33339999999999997"/>
    <n v="0.33119999999999999"/>
    <n v="0.33129999999999998"/>
    <n v="0.33160000000000001"/>
    <n v="0.3342"/>
    <n v="0.33400000000000002"/>
    <n v="0.33350000000000002"/>
    <n v="0.33300000000000002"/>
    <n v="0.33229999999999998"/>
    <n v="0.32969999999999999"/>
    <n v="0.32719999999999999"/>
    <n v="0.32679999999999998"/>
    <n v="0.3271"/>
    <n v="0.32790000000000002"/>
    <n v="0.3291"/>
    <n v="0.33"/>
    <n v="0.32969999999999999"/>
    <n v="0.32940000000000003"/>
    <n v="0.32919999999999999"/>
    <n v="0.32850000000000001"/>
    <n v="0.32779999999999998"/>
    <n v="0.3271"/>
    <n v="0.32650000000000001"/>
    <n v="0.32590000000000002"/>
    <n v="0.32529999999999998"/>
    <n v="0.32479999999999998"/>
    <n v="0.32419999999999999"/>
    <n v="0.3236"/>
    <n v="0.31659999999999999"/>
    <n v="0.31590000000000001"/>
    <n v="0.31540000000000001"/>
    <n v="0.315"/>
    <n v="0.31530000000000002"/>
    <n v="0.31459999999999999"/>
    <n v="0.313"/>
    <n v="0.31309999999999999"/>
    <n v="0.3145"/>
    <n v="0.31519999999999998"/>
    <n v="0.3155"/>
    <n v="0.31559999999999999"/>
    <n v="0.31590000000000001"/>
    <n v="0.31630000000000003"/>
    <n v="0.31590000000000001"/>
    <n v="0.31630000000000003"/>
    <n v="0.31690000000000002"/>
    <n v="0.31659999999999999"/>
    <n v="0.31929999999999997"/>
    <n v="0.31990000000000002"/>
    <n v="0.3206"/>
    <n v="0.32329999999999998"/>
    <n v="0.32600000000000001"/>
    <n v="0.32719999999999999"/>
    <n v="0.33019999999999999"/>
    <n v="0.33189999999999997"/>
    <n v="0.3347"/>
    <n v="0.33589999999999998"/>
    <n v="0.33989999999999998"/>
    <n v="0.34039999999999998"/>
    <n v="0.34079999999999999"/>
    <n v="0.33979999999999999"/>
    <n v="0.33750000000000002"/>
    <n v="0.33789999999999998"/>
    <n v="0.33789999999999998"/>
    <n v="0.3372"/>
    <n v="0.33550000000000002"/>
    <n v="0.33460000000000001"/>
    <n v="0.33389999999999997"/>
    <n v="0.33429999999999999"/>
    <n v="0.33200000000000002"/>
    <n v="0.33090000000000003"/>
    <n v="0.33050000000000002"/>
    <n v="0.3301"/>
    <n v="0.32979999999999998"/>
    <n v="0.3296"/>
    <n v="0.32829999999999998"/>
    <n v="0.32579999999999998"/>
    <n v="0.3231"/>
    <n v="0.32340000000000002"/>
    <n v="0.32750000000000001"/>
    <n v="0.32690000000000002"/>
    <n v="0.32650000000000001"/>
    <n v="0.32629999999999998"/>
    <n v="0.32629999999999998"/>
    <n v="0.32519999999999999"/>
    <n v="0.32650000000000001"/>
    <n v="0.32750000000000001"/>
    <n v="0.3306"/>
    <n v="0.3337"/>
    <n v="0.33410000000000001"/>
    <n v="0.3342"/>
    <n v="0.33489999999999998"/>
    <n v="0.33460000000000001"/>
    <n v="0.33479999999999999"/>
    <n v="0.33500000000000002"/>
    <n v="0.3352"/>
    <n v="0.3352"/>
    <n v="0.3347"/>
    <n v="0.3337"/>
    <n v="0.33300000000000002"/>
    <n v="0.33679999999999999"/>
    <n v="0.3357"/>
    <n v="0.3337"/>
    <n v="0.32950000000000002"/>
    <n v="0.3261"/>
    <n v="0.32550000000000001"/>
    <n v="0.32540000000000002"/>
    <n v="0.3251"/>
    <n v="0.3251"/>
    <n v="0.3251"/>
    <n v="0.32519999999999999"/>
    <n v="0.32579999999999998"/>
    <n v="0.32669999999999999"/>
    <n v="0.32769999999999999"/>
    <n v="0.32650000000000001"/>
    <n v="0.32679999999999998"/>
    <n v="0.32769999999999999"/>
    <n v="0.32790000000000002"/>
    <n v="0.32840000000000003"/>
    <n v="0.32869999999999999"/>
    <n v="0.32900000000000001"/>
    <n v="0.32900000000000001"/>
    <n v="0.32790000000000002"/>
    <n v="0.32740000000000002"/>
    <n v="0.32690000000000002"/>
    <n v="0.32629999999999998"/>
    <n v="0.32740000000000002"/>
    <n v="0.3276"/>
    <n v="0.3286"/>
    <n v="0.32740000000000002"/>
    <n v="0.32750000000000001"/>
    <n v="0.32750000000000001"/>
    <n v="0.32769999999999999"/>
    <n v="0.3251"/>
    <s v="WITNESS SRTT FWD-1"/>
    <n v="0.33522562277580054"/>
    <n v="104.25"/>
    <n v="100"/>
    <n v="-6.9999999999997842E-4"/>
    <n v="-6.4687453820008534E-3"/>
    <n v="-0.11450778266936369"/>
    <n v="0"/>
    <x v="8"/>
    <x v="134"/>
  </r>
  <r>
    <x v="0"/>
    <n v="-13.9"/>
    <n v="-14.4"/>
    <s v="P225/60R16"/>
    <x v="1"/>
    <s v="ZU009522"/>
    <n v="1171"/>
    <n v="35"/>
    <s v="APXOB2UU3324"/>
    <d v="2025-02-12T00:00:00"/>
    <n v="0.32900000000000001"/>
    <n v="0.33210000000000001"/>
    <n v="100"/>
    <n v="100"/>
    <n v="100"/>
    <n v="100"/>
    <n v="74.400000000001015"/>
    <s v=""/>
    <n v="505"/>
    <n v="100"/>
    <m/>
    <m/>
    <m/>
    <m/>
    <m/>
    <m/>
    <n v="0.2545"/>
    <n v="0.29870000000000002"/>
    <n v="0.31169999999999998"/>
    <n v="0.32390000000000002"/>
    <n v="0.33600000000000002"/>
    <n v="0.34599999999999997"/>
    <n v="0.34960000000000002"/>
    <n v="0.34499999999999997"/>
    <n v="0.35260000000000002"/>
    <n v="0.3543"/>
    <n v="0.35699999999999998"/>
    <n v="0.35899999999999999"/>
    <n v="0.36030000000000001"/>
    <n v="0.35820000000000002"/>
    <n v="0.3579"/>
    <n v="0.35670000000000002"/>
    <n v="0.35820000000000002"/>
    <n v="0.36209999999999998"/>
    <n v="0.36270000000000002"/>
    <n v="0.3614"/>
    <n v="0.3639"/>
    <n v="0.36330000000000001"/>
    <n v="0.36520000000000002"/>
    <n v="0.36430000000000001"/>
    <n v="0.36980000000000002"/>
    <n v="0.36909999999999998"/>
    <n v="0.3674"/>
    <n v="0.36649999999999999"/>
    <n v="0.36670000000000003"/>
    <n v="0.36580000000000001"/>
    <n v="0.3649"/>
    <n v="0.36420000000000002"/>
    <n v="0.36730000000000002"/>
    <n v="0.36670000000000003"/>
    <n v="0.36580000000000001"/>
    <n v="0.36430000000000001"/>
    <n v="0.36209999999999998"/>
    <n v="0.36130000000000001"/>
    <n v="0.36049999999999999"/>
    <n v="0.35970000000000002"/>
    <n v="0.35920000000000002"/>
    <n v="0.35720000000000002"/>
    <n v="0.3548"/>
    <n v="0.35420000000000001"/>
    <n v="0.35499999999999998"/>
    <n v="0.3478"/>
    <n v="0.34689999999999999"/>
    <n v="0.34610000000000002"/>
    <n v="0.34410000000000002"/>
    <n v="0.34260000000000002"/>
    <n v="0.34110000000000001"/>
    <n v="0.33900000000000002"/>
    <n v="0.33810000000000001"/>
    <n v="0.33729999999999999"/>
    <n v="0.3387"/>
    <n v="0.33989999999999998"/>
    <n v="0.34010000000000001"/>
    <n v="0.3397"/>
    <n v="0.3392"/>
    <n v="0.33879999999999999"/>
    <n v="0.33829999999999999"/>
    <n v="0.33789999999999998"/>
    <n v="0.33750000000000002"/>
    <n v="0.33710000000000001"/>
    <n v="0.3372"/>
    <n v="0.33929999999999999"/>
    <n v="0.33900000000000002"/>
    <n v="0.33889999999999998"/>
    <n v="0.33860000000000001"/>
    <n v="0.33960000000000001"/>
    <n v="0.33950000000000002"/>
    <n v="0.34589999999999999"/>
    <n v="0.34560000000000002"/>
    <n v="0.34510000000000002"/>
    <n v="0.34300000000000003"/>
    <n v="0.34250000000000003"/>
    <n v="0.34210000000000002"/>
    <n v="0.3417"/>
    <n v="0.34139999999999998"/>
    <n v="0.34110000000000001"/>
    <n v="0.34079999999999999"/>
    <n v="0.34100000000000003"/>
    <n v="0.34039999999999998"/>
    <n v="0.33989999999999998"/>
    <n v="0.34300000000000003"/>
    <n v="0.34239999999999998"/>
    <n v="0.34200000000000003"/>
    <n v="0.34160000000000001"/>
    <n v="0.3392"/>
    <n v="0.33789999999999998"/>
    <n v="0.33729999999999999"/>
    <n v="0.3367"/>
    <n v="0.3337"/>
    <n v="0.33279999999999998"/>
    <n v="0.3322"/>
    <n v="0.33169999999999999"/>
    <n v="0.33119999999999999"/>
    <n v="0.33079999999999998"/>
    <n v="0.33040000000000003"/>
    <n v="0.3301"/>
    <n v="0.3337"/>
    <n v="0.33379999999999999"/>
    <n v="0.3327"/>
    <n v="0.3322"/>
    <n v="0.32969999999999999"/>
    <n v="0.32800000000000001"/>
    <n v="0.32769999999999999"/>
    <n v="0.3226"/>
    <n v="0.32219999999999999"/>
    <n v="0.32179999999999997"/>
    <n v="0.32400000000000001"/>
    <n v="0.32340000000000002"/>
    <n v="0.3231"/>
    <n v="0.32129999999999997"/>
    <n v="0.3211"/>
    <n v="0.32119999999999999"/>
    <n v="0.31850000000000001"/>
    <n v="0.32279999999999998"/>
    <n v="0.3231"/>
    <n v="0.32319999999999999"/>
    <n v="0.32829999999999998"/>
    <n v="0.32879999999999998"/>
    <n v="0.32879999999999998"/>
    <n v="0.32929999999999998"/>
    <n v="0.33079999999999998"/>
    <n v="0.33119999999999999"/>
    <n v="0.33110000000000001"/>
    <n v="0.33119999999999999"/>
    <n v="0.33129999999999998"/>
    <n v="0.33139999999999997"/>
    <n v="0.33200000000000002"/>
    <n v="0.33639999999999998"/>
    <n v="0.33489999999999998"/>
    <n v="0.33439999999999998"/>
    <n v="0.33389999999999997"/>
    <n v="0.3337"/>
    <n v="0.33339999999999997"/>
    <n v="0.33179999999999998"/>
    <n v="0.33260000000000001"/>
    <n v="0.33210000000000001"/>
    <n v="0.33160000000000001"/>
    <n v="0.3281"/>
    <n v="0.3266"/>
    <n v="0.3246"/>
    <n v="0.32619999999999999"/>
    <n v="0.3256"/>
    <n v="0.32350000000000001"/>
    <n v="0.32269999999999999"/>
    <n v="0.32169999999999999"/>
    <n v="0.31790000000000002"/>
    <n v="0.3155"/>
    <n v="0.31469999999999998"/>
    <n v="0.31390000000000001"/>
    <n v="0.31219999999999998"/>
    <n v="0.31140000000000001"/>
    <n v="0.31059999999999999"/>
    <n v="0.30819999999999997"/>
    <n v="0.3075"/>
    <n v="0.307"/>
    <n v="0.30959999999999999"/>
    <n v="0.30909999999999999"/>
    <n v="0.30869999999999997"/>
    <n v="0.31030000000000002"/>
    <n v="0.31180000000000002"/>
    <n v="0.31119999999999998"/>
    <n v="0.31030000000000002"/>
    <n v="0.30940000000000001"/>
    <n v="0.30859999999999999"/>
    <n v="0.30659999999999998"/>
    <n v="0.308"/>
    <n v="0.3085"/>
    <n v="0.30880000000000002"/>
    <n v="0.3105"/>
    <n v="0.31130000000000002"/>
    <n v="0.3125"/>
    <n v="0.31459999999999999"/>
    <n v="0.31459999999999999"/>
    <n v="0.31459999999999999"/>
    <n v="0.31490000000000001"/>
    <n v="0.31519999999999998"/>
    <n v="0.31559999999999999"/>
    <n v="0.316"/>
    <n v="0.31659999999999999"/>
    <n v="0.31730000000000003"/>
    <n v="0.31790000000000002"/>
    <n v="0.31890000000000002"/>
    <n v="0.3256"/>
    <n v="0.32440000000000002"/>
    <n v="0.32490000000000002"/>
    <n v="0.32540000000000002"/>
    <n v="0.32600000000000001"/>
    <n v="0.32540000000000002"/>
    <n v="0.3251"/>
    <n v="0.32490000000000002"/>
    <n v="0.32040000000000002"/>
    <n v="0.31919999999999998"/>
    <n v="0.31830000000000003"/>
    <n v="0.3175"/>
    <n v="0.31680000000000003"/>
    <n v="0.31690000000000002"/>
    <n v="0.31619999999999998"/>
    <n v="0.31530000000000002"/>
    <n v="0.31219999999999998"/>
    <n v="0.31059999999999999"/>
    <n v="0.309"/>
    <n v="0.30780000000000002"/>
    <n v="0.30890000000000001"/>
    <n v="0.30819999999999997"/>
    <n v="0.30719999999999997"/>
    <n v="0.30630000000000002"/>
    <n v="0.30199999999999999"/>
    <n v="0.30080000000000001"/>
    <n v="0.2999"/>
    <n v="0.29920000000000002"/>
    <n v="0.30009999999999998"/>
    <n v="0.3004"/>
    <n v="0.29820000000000002"/>
    <n v="0.2984"/>
    <n v="0.30459999999999998"/>
    <n v="0.30669999999999997"/>
    <n v="0.30990000000000001"/>
    <n v="0.3105"/>
    <n v="0.31059999999999999"/>
    <n v="0.31259999999999999"/>
    <n v="0.31219999999999998"/>
    <n v="0.31259999999999999"/>
    <n v="0.31319999999999998"/>
    <n v="0.314"/>
    <n v="0.31440000000000001"/>
    <n v="0.31509999999999999"/>
    <n v="0.316"/>
    <n v="0.31929999999999997"/>
    <n v="0.31969999999999998"/>
    <n v="0.3241"/>
    <n v="0.3226"/>
    <n v="0.32300000000000001"/>
    <n v="0.3236"/>
    <n v="0.3246"/>
    <n v="0.32529999999999998"/>
    <n v="0.32629999999999998"/>
    <n v="0.3241"/>
    <n v="0.32369999999999999"/>
    <n v="0.32050000000000001"/>
    <n v="0.31940000000000002"/>
    <n v="0.31879999999999997"/>
    <n v="0.31840000000000002"/>
    <n v="0.31830000000000003"/>
    <n v="0.31669999999999998"/>
    <n v="0.30759999999999998"/>
    <n v="0.30680000000000002"/>
    <n v="0.30620000000000003"/>
    <n v="0.30590000000000001"/>
    <n v="0.30570000000000003"/>
    <n v="0.30609999999999998"/>
    <n v="0.30740000000000001"/>
    <n v="0.30730000000000002"/>
    <n v="0.307"/>
    <n v="0.3075"/>
    <n v="0.30830000000000002"/>
    <n v="0.31280000000000002"/>
    <n v="0.31280000000000002"/>
    <n v="0.31519999999999998"/>
    <n v="0.31569999999999998"/>
    <n v="0.31869999999999998"/>
    <n v="0.31919999999999998"/>
    <n v="0.32250000000000001"/>
    <n v="0.32"/>
    <n v="0.32079999999999997"/>
    <n v="0.32119999999999999"/>
    <n v="0.32129999999999997"/>
    <n v="0.32050000000000001"/>
    <n v="0.32069999999999999"/>
    <n v="0.32090000000000002"/>
    <n v="0.32219999999999999"/>
    <n v="0.31769999999999998"/>
    <n v="0.317"/>
    <n v="0.31669999999999998"/>
    <n v="0.31709999999999999"/>
    <n v="0.31690000000000002"/>
    <n v="0.31640000000000001"/>
    <n v="0.31569999999999998"/>
    <n v="0.31929999999999997"/>
    <n v="0.31850000000000001"/>
    <n v="0.31759999999999999"/>
    <n v="0.3165"/>
    <n v="0.31559999999999999"/>
    <n v="0.316"/>
    <n v="0.31590000000000001"/>
    <n v="0.31950000000000001"/>
    <n v="0.3201"/>
    <n v="0.32479999999999998"/>
    <n v="0.32379999999999998"/>
    <n v="0.32390000000000002"/>
    <n v="0.32240000000000002"/>
    <n v="0.3216"/>
    <n v="0.3206"/>
    <n v="0.3201"/>
    <n v="0.3196"/>
    <n v="0.31909999999999999"/>
    <n v="0.31850000000000001"/>
    <m/>
    <n v="0.32638540925266896"/>
    <n v="100"/>
    <n v="95.923261390887291"/>
    <n v="-3.0999999999999917E-3"/>
    <n v="-5.3282547657750798E-2"/>
    <n v="-0.15625571936959837"/>
    <n v="4.1747936700234675E-2"/>
    <x v="8"/>
    <x v="135"/>
  </r>
  <r>
    <x v="0"/>
    <n v="-13.9"/>
    <n v="-14.4"/>
    <s v="225/45R17"/>
    <x v="6"/>
    <s v="01911233"/>
    <n v="1093"/>
    <n v="42"/>
    <s v="1N48A0A5X3424"/>
    <d v="2025-02-12T00:00:00"/>
    <n v="0.33960000000000001"/>
    <n v="0.34370000000000001"/>
    <n v="105"/>
    <n v="105"/>
    <n v="106"/>
    <n v="105"/>
    <n v="74.400000000001015"/>
    <s v=""/>
    <n v="201"/>
    <n v="105.25"/>
    <m/>
    <m/>
    <m/>
    <m/>
    <m/>
    <m/>
    <n v="0.19750000000000001"/>
    <n v="0.2601"/>
    <n v="0.27300000000000002"/>
    <n v="0.27579999999999999"/>
    <n v="0.28899999999999998"/>
    <n v="0.28899999999999998"/>
    <n v="0.29680000000000001"/>
    <n v="0.30259999999999998"/>
    <n v="0.30509999999999998"/>
    <n v="0.30940000000000001"/>
    <n v="0.31780000000000003"/>
    <n v="0.32869999999999999"/>
    <n v="0.33289999999999997"/>
    <n v="0.33710000000000001"/>
    <n v="0.34"/>
    <n v="0.34379999999999999"/>
    <n v="0.3463"/>
    <n v="0.34989999999999999"/>
    <n v="0.34920000000000001"/>
    <n v="0.34839999999999999"/>
    <n v="0.34649999999999997"/>
    <n v="0.34449999999999997"/>
    <n v="0.34420000000000001"/>
    <n v="0.34639999999999999"/>
    <n v="0.3458"/>
    <n v="0.34549999999999997"/>
    <n v="0.34620000000000001"/>
    <n v="0.34689999999999999"/>
    <n v="0.34599999999999997"/>
    <n v="0.34849999999999998"/>
    <n v="0.34810000000000002"/>
    <n v="0.34910000000000002"/>
    <n v="0.34899999999999998"/>
    <n v="0.34849999999999998"/>
    <n v="0.34820000000000001"/>
    <n v="0.34799999999999998"/>
    <n v="0.3478"/>
    <n v="0.3483"/>
    <n v="0.3483"/>
    <n v="0.34499999999999997"/>
    <n v="0.34470000000000001"/>
    <n v="0.34379999999999999"/>
    <n v="0.34100000000000003"/>
    <n v="0.34050000000000002"/>
    <n v="0.3412"/>
    <n v="0.3412"/>
    <n v="0.3412"/>
    <n v="0.34110000000000001"/>
    <n v="0.33889999999999998"/>
    <n v="0.33860000000000001"/>
    <n v="0.33860000000000001"/>
    <n v="0.33839999999999998"/>
    <n v="0.33810000000000001"/>
    <n v="0.33750000000000002"/>
    <n v="0.33989999999999998"/>
    <n v="0.33879999999999999"/>
    <n v="0.33810000000000001"/>
    <n v="0.34010000000000001"/>
    <n v="0.34229999999999999"/>
    <n v="0.34229999999999999"/>
    <n v="0.34279999999999999"/>
    <n v="0.34200000000000003"/>
    <n v="0.34210000000000002"/>
    <n v="0.34339999999999998"/>
    <n v="0.34599999999999997"/>
    <n v="0.34439999999999998"/>
    <n v="0.34439999999999998"/>
    <n v="0.34439999999999998"/>
    <n v="0.34570000000000001"/>
    <n v="0.34570000000000001"/>
    <n v="0.34760000000000002"/>
    <n v="0.34660000000000002"/>
    <n v="0.3458"/>
    <n v="0.34499999999999997"/>
    <n v="0.34499999999999997"/>
    <n v="0.34310000000000002"/>
    <n v="0.3422"/>
    <n v="0.34200000000000003"/>
    <n v="0.3382"/>
    <n v="0.33760000000000001"/>
    <n v="0.3372"/>
    <n v="0.33679999999999999"/>
    <n v="0.33739999999999998"/>
    <n v="0.33950000000000002"/>
    <n v="0.33960000000000001"/>
    <n v="0.34189999999999998"/>
    <n v="0.34189999999999998"/>
    <n v="0.34200000000000003"/>
    <n v="0.3417"/>
    <n v="0.34129999999999999"/>
    <n v="0.34100000000000003"/>
    <n v="0.34079999999999999"/>
    <n v="0.34060000000000001"/>
    <n v="0.34039999999999998"/>
    <n v="0.34039999999999998"/>
    <n v="0.34050000000000002"/>
    <n v="0.34"/>
    <n v="0.33989999999999998"/>
    <n v="0.3397"/>
    <n v="0.33950000000000002"/>
    <n v="0.3397"/>
    <n v="0.33939999999999998"/>
    <n v="0.33700000000000002"/>
    <n v="0.33679999999999999"/>
    <n v="0.3372"/>
    <n v="0.33710000000000001"/>
    <n v="0.33679999999999999"/>
    <n v="0.3357"/>
    <n v="0.33539999999999998"/>
    <n v="0.33450000000000002"/>
    <n v="0.33360000000000001"/>
    <n v="0.33350000000000002"/>
    <n v="0.33350000000000002"/>
    <n v="0.33129999999999998"/>
    <n v="0.33169999999999999"/>
    <n v="0.33210000000000001"/>
    <n v="0.33439999999999998"/>
    <n v="0.3327"/>
    <n v="0.33350000000000002"/>
    <n v="0.33160000000000001"/>
    <n v="0.33429999999999999"/>
    <n v="0.33410000000000001"/>
    <n v="0.33410000000000001"/>
    <n v="0.3337"/>
    <n v="0.33229999999999998"/>
    <n v="0.33289999999999997"/>
    <n v="0.33189999999999997"/>
    <n v="0.33160000000000001"/>
    <n v="0.33129999999999998"/>
    <n v="0.33210000000000001"/>
    <n v="0.33139999999999997"/>
    <n v="0.33100000000000002"/>
    <n v="0.33410000000000001"/>
    <n v="0.33250000000000002"/>
    <n v="0.33229999999999998"/>
    <n v="0.33050000000000002"/>
    <n v="0.33029999999999998"/>
    <n v="0.32919999999999999"/>
    <n v="0.3286"/>
    <n v="0.32619999999999999"/>
    <n v="0.32579999999999998"/>
    <n v="0.3256"/>
    <n v="0.32579999999999998"/>
    <n v="0.32440000000000002"/>
    <n v="0.3246"/>
    <n v="0.32540000000000002"/>
    <n v="0.32550000000000001"/>
    <n v="0.3256"/>
    <n v="0.3241"/>
    <n v="0.32450000000000001"/>
    <n v="0.32879999999999998"/>
    <n v="0.33300000000000002"/>
    <n v="0.33069999999999999"/>
    <n v="0.3306"/>
    <n v="0.3291"/>
    <n v="0.3276"/>
    <n v="0.32800000000000001"/>
    <n v="0.32600000000000001"/>
    <n v="0.32700000000000001"/>
    <n v="0.3266"/>
    <n v="0.32640000000000002"/>
    <n v="0.32619999999999999"/>
    <n v="0.3256"/>
    <n v="0.32550000000000001"/>
    <n v="0.32640000000000002"/>
    <n v="0.32569999999999999"/>
    <n v="0.32619999999999999"/>
    <n v="0.32840000000000003"/>
    <n v="0.32969999999999999"/>
    <n v="0.33"/>
    <n v="0.33040000000000003"/>
    <n v="0.33079999999999998"/>
    <n v="0.32800000000000001"/>
    <n v="0.32850000000000001"/>
    <n v="0.32929999999999998"/>
    <n v="0.33129999999999998"/>
    <n v="0.32940000000000003"/>
    <n v="0.32869999999999999"/>
    <n v="0.32869999999999999"/>
    <n v="0.33019999999999999"/>
    <n v="0.33019999999999999"/>
    <n v="0.33019999999999999"/>
    <n v="0.3301"/>
    <n v="0.32929999999999998"/>
    <n v="0.32929999999999998"/>
    <n v="0.32929999999999998"/>
    <n v="0.32919999999999999"/>
    <n v="0.3291"/>
    <n v="0.32919999999999999"/>
    <n v="0.3291"/>
    <n v="0.32879999999999998"/>
    <n v="0.32740000000000002"/>
    <n v="0.32769999999999999"/>
    <n v="0.32819999999999999"/>
    <n v="0.32779999999999998"/>
    <n v="0.3281"/>
    <n v="0.32879999999999998"/>
    <n v="0.3266"/>
    <n v="0.3266"/>
    <n v="0.32950000000000002"/>
    <n v="0.32900000000000001"/>
    <n v="0.32850000000000001"/>
    <n v="0.32540000000000002"/>
    <n v="0.32500000000000001"/>
    <n v="0.3246"/>
    <n v="0.3246"/>
    <n v="0.3246"/>
    <n v="0.32450000000000001"/>
    <n v="0.32490000000000002"/>
    <n v="0.3291"/>
    <n v="0.32850000000000001"/>
    <n v="0.32840000000000003"/>
    <n v="0.32829999999999998"/>
    <n v="0.32690000000000002"/>
    <n v="0.32740000000000002"/>
    <n v="0.32900000000000001"/>
    <n v="0.32390000000000002"/>
    <n v="0.32840000000000003"/>
    <n v="0.32900000000000001"/>
    <n v="0.33289999999999997"/>
    <n v="0.33760000000000001"/>
    <n v="0.33789999999999998"/>
    <n v="0.33810000000000001"/>
    <n v="0.33589999999999998"/>
    <n v="0.33610000000000001"/>
    <n v="0.33639999999999998"/>
    <n v="0.33710000000000001"/>
    <n v="0.33739999999999998"/>
    <n v="0.33860000000000001"/>
    <n v="0.33679999999999999"/>
    <n v="0.34010000000000001"/>
    <n v="0.34039999999999998"/>
    <n v="0.34050000000000002"/>
    <n v="0.34610000000000002"/>
    <n v="0.34620000000000001"/>
    <n v="0.34429999999999999"/>
    <n v="0.34420000000000001"/>
    <n v="0.34439999999999998"/>
    <n v="0.34789999999999999"/>
    <n v="0.34799999999999998"/>
    <n v="0.34789999999999999"/>
    <n v="0.3468"/>
    <n v="0.34439999999999998"/>
    <n v="0.34689999999999999"/>
    <n v="0.34620000000000001"/>
    <n v="0.34560000000000002"/>
    <n v="0.34499999999999997"/>
    <n v="0.34189999999999998"/>
    <n v="0.34150000000000003"/>
    <n v="0.34079999999999999"/>
    <n v="0.3412"/>
    <n v="0.34079999999999999"/>
    <n v="0.33879999999999999"/>
    <n v="0.33889999999999998"/>
    <n v="0.34079999999999999"/>
    <n v="0.34039999999999998"/>
    <n v="0.34029999999999999"/>
    <n v="0.33979999999999999"/>
    <n v="0.33989999999999998"/>
    <n v="0.3397"/>
    <n v="0.33639999999999998"/>
    <n v="0.33689999999999998"/>
    <n v="0.33929999999999999"/>
    <n v="0.33929999999999999"/>
    <n v="0.33960000000000001"/>
    <n v="0.34379999999999999"/>
    <n v="0.35160000000000002"/>
    <n v="0.35489999999999999"/>
    <n v="0.3553"/>
    <n v="0.35570000000000002"/>
    <n v="0.36280000000000001"/>
    <n v="0.36109999999999998"/>
    <n v="0.35859999999999997"/>
    <n v="0.35780000000000001"/>
    <n v="0.35709999999999997"/>
    <n v="0.35670000000000002"/>
    <n v="0.35659999999999997"/>
    <n v="0.35709999999999997"/>
    <n v="0.35730000000000001"/>
    <n v="0.35630000000000001"/>
    <n v="0.36259999999999998"/>
    <n v="0.3639"/>
    <n v="0.36420000000000002"/>
    <n v="0.36399999999999999"/>
    <n v="0.36330000000000001"/>
    <n v="0.36"/>
    <n v="0.35909999999999997"/>
    <n v="0.35799999999999998"/>
    <n v="0.36059999999999998"/>
    <n v="0.35720000000000002"/>
    <n v="0.35599999999999998"/>
    <n v="0.35909999999999997"/>
    <n v="0.36180000000000001"/>
    <n v="0.36170000000000002"/>
    <n v="0.36170000000000002"/>
    <n v="0.36149999999999999"/>
    <n v="0.36059999999999998"/>
    <n v="0.35749999999999998"/>
    <n v="0.35560000000000003"/>
    <n v="0.3569"/>
    <m/>
    <n v="0.33888291814946597"/>
    <n v="105.25"/>
    <n v="100.95923261390887"/>
    <n v="-4.0999999999999925E-3"/>
    <n v="0.14283921974286978"/>
    <n v="2.5897251457560371E-2"/>
    <n v="-0.14040503412692407"/>
    <x v="8"/>
    <x v="136"/>
  </r>
  <r>
    <x v="0"/>
    <n v="-13.9"/>
    <n v="-14.4"/>
    <s v="205/55R16"/>
    <x v="7"/>
    <s v="6379205633"/>
    <n v="1093"/>
    <n v="42"/>
    <s v="16Y2X7YAA4024"/>
    <d v="2025-02-12T00:00:00"/>
    <n v="0.33289999999999997"/>
    <n v="0.33560000000000001"/>
    <n v="103"/>
    <n v="104"/>
    <n v="103"/>
    <n v="104"/>
    <n v="74.400000000001015"/>
    <s v=""/>
    <n v="110"/>
    <n v="103.5"/>
    <m/>
    <m/>
    <m/>
    <m/>
    <m/>
    <m/>
    <n v="0.22559999999999999"/>
    <n v="0.26960000000000001"/>
    <n v="0.28510000000000002"/>
    <n v="0.29820000000000002"/>
    <n v="0.311"/>
    <n v="0.31819999999999998"/>
    <n v="0.32479999999999998"/>
    <n v="0.33100000000000002"/>
    <n v="0.33450000000000002"/>
    <n v="0.3367"/>
    <n v="0.34060000000000001"/>
    <n v="0.34639999999999999"/>
    <n v="0.3518"/>
    <n v="0.35089999999999999"/>
    <n v="0.35439999999999999"/>
    <n v="0.35649999999999998"/>
    <n v="0.3589"/>
    <n v="0.35630000000000001"/>
    <n v="0.35560000000000003"/>
    <n v="0.35470000000000002"/>
    <n v="0.3528"/>
    <n v="0.35370000000000001"/>
    <n v="0.35439999999999999"/>
    <n v="0.35699999999999998"/>
    <n v="0.35589999999999999"/>
    <n v="0.35620000000000002"/>
    <n v="0.3569"/>
    <n v="0.35799999999999998"/>
    <n v="0.35560000000000003"/>
    <n v="0.3574"/>
    <n v="0.35799999999999998"/>
    <n v="0.3574"/>
    <n v="0.35659999999999997"/>
    <n v="0.35620000000000002"/>
    <n v="0.35070000000000001"/>
    <n v="0.34939999999999999"/>
    <n v="0.34889999999999999"/>
    <n v="0.34739999999999999"/>
    <n v="0.34670000000000001"/>
    <n v="0.3493"/>
    <n v="0.34849999999999998"/>
    <n v="0.34389999999999998"/>
    <n v="0.34320000000000001"/>
    <n v="0.34260000000000002"/>
    <n v="0.34539999999999998"/>
    <n v="0.34499999999999997"/>
    <n v="0.3468"/>
    <n v="0.3473"/>
    <n v="0.34649999999999997"/>
    <n v="0.35210000000000002"/>
    <n v="0.3518"/>
    <n v="0.35"/>
    <n v="0.34789999999999999"/>
    <n v="0.34689999999999999"/>
    <n v="0.34620000000000001"/>
    <n v="0.34470000000000001"/>
    <n v="0.34399999999999997"/>
    <n v="0.34339999999999998"/>
    <n v="0.34279999999999999"/>
    <n v="0.3468"/>
    <n v="0.34599999999999997"/>
    <n v="0.34549999999999997"/>
    <n v="0.34649999999999997"/>
    <n v="0.34599999999999997"/>
    <n v="0.34539999999999998"/>
    <n v="0.34489999999999998"/>
    <n v="0.34310000000000002"/>
    <n v="0.34260000000000002"/>
    <n v="0.33939999999999998"/>
    <n v="0.33829999999999999"/>
    <n v="0.33729999999999999"/>
    <n v="0.3367"/>
    <n v="0.33610000000000001"/>
    <n v="0.33560000000000001"/>
    <n v="0.33510000000000001"/>
    <n v="0.3347"/>
    <n v="0.33179999999999998"/>
    <n v="0.33300000000000002"/>
    <n v="0.33260000000000001"/>
    <n v="0.3322"/>
    <n v="0.33179999999999998"/>
    <n v="0.33129999999999998"/>
    <n v="0.33090000000000003"/>
    <n v="0.33050000000000002"/>
    <n v="0.33019999999999999"/>
    <n v="0.3281"/>
    <n v="0.32719999999999999"/>
    <n v="0.32679999999999998"/>
    <n v="0.3286"/>
    <n v="0.32819999999999999"/>
    <n v="0.32790000000000002"/>
    <n v="0.32750000000000001"/>
    <n v="0.3271"/>
    <n v="0.32669999999999999"/>
    <n v="0.32640000000000002"/>
    <n v="0.3261"/>
    <n v="0.32579999999999998"/>
    <n v="0.32569999999999999"/>
    <n v="0.32550000000000001"/>
    <n v="0.32540000000000002"/>
    <n v="0.3231"/>
    <n v="0.32290000000000002"/>
    <n v="0.32090000000000002"/>
    <n v="0.3211"/>
    <n v="0.32090000000000002"/>
    <n v="0.32069999999999999"/>
    <n v="0.3206"/>
    <n v="0.3206"/>
    <n v="0.31929999999999997"/>
    <n v="0.31879999999999997"/>
    <n v="0.31840000000000002"/>
    <n v="0.318"/>
    <n v="0.3196"/>
    <n v="0.32019999999999998"/>
    <n v="0.32029999999999997"/>
    <n v="0.32179999999999997"/>
    <n v="0.32490000000000002"/>
    <n v="0.32640000000000002"/>
    <n v="0.3271"/>
    <n v="0.32679999999999998"/>
    <n v="0.32679999999999998"/>
    <n v="0.32719999999999999"/>
    <n v="0.32750000000000001"/>
    <n v="0.32769999999999999"/>
    <n v="0.32719999999999999"/>
    <n v="0.32719999999999999"/>
    <n v="0.32919999999999999"/>
    <n v="0.32990000000000003"/>
    <n v="0.33229999999999998"/>
    <n v="0.33050000000000002"/>
    <n v="0.32950000000000002"/>
    <n v="0.3281"/>
    <n v="0.32829999999999998"/>
    <n v="0.32790000000000002"/>
    <n v="0.3281"/>
    <n v="0.32740000000000002"/>
    <n v="0.32650000000000001"/>
    <n v="0.32540000000000002"/>
    <n v="0.32519999999999999"/>
    <n v="0.32450000000000001"/>
    <n v="0.32050000000000001"/>
    <n v="0.32"/>
    <n v="0.31950000000000001"/>
    <n v="0.31900000000000001"/>
    <n v="0.317"/>
    <n v="0.31559999999999999"/>
    <n v="0.316"/>
    <n v="0.31669999999999998"/>
    <n v="0.31859999999999999"/>
    <n v="0.31869999999999998"/>
    <n v="0.31809999999999999"/>
    <n v="0.31940000000000002"/>
    <n v="0.31979999999999997"/>
    <n v="0.31890000000000002"/>
    <n v="0.31530000000000002"/>
    <n v="0.31540000000000001"/>
    <n v="0.31730000000000003"/>
    <n v="0.31769999999999998"/>
    <n v="0.318"/>
    <n v="0.31840000000000002"/>
    <n v="0.32050000000000001"/>
    <n v="0.31869999999999998"/>
    <n v="0.32079999999999997"/>
    <n v="0.32179999999999997"/>
    <n v="0.3226"/>
    <n v="0.32229999999999998"/>
    <n v="0.3231"/>
    <n v="0.32440000000000002"/>
    <n v="0.32429999999999998"/>
    <n v="0.32429999999999998"/>
    <n v="0.32440000000000002"/>
    <n v="0.32729999999999998"/>
    <n v="0.32769999999999999"/>
    <n v="0.32500000000000001"/>
    <n v="0.32550000000000001"/>
    <n v="0.32800000000000001"/>
    <n v="0.32879999999999998"/>
    <n v="0.3296"/>
    <n v="0.3306"/>
    <n v="0.33090000000000003"/>
    <n v="0.3301"/>
    <n v="0.3261"/>
    <n v="0.32619999999999999"/>
    <n v="0.32629999999999998"/>
    <n v="0.32669999999999999"/>
    <n v="0.32700000000000001"/>
    <n v="0.32650000000000001"/>
    <n v="0.32640000000000002"/>
    <n v="0.32629999999999998"/>
    <n v="0.33100000000000002"/>
    <n v="0.3306"/>
    <n v="0.33360000000000001"/>
    <n v="0.33400000000000002"/>
    <n v="0.3332"/>
    <n v="0.33289999999999997"/>
    <n v="0.33279999999999998"/>
    <n v="0.33310000000000001"/>
    <n v="0.3327"/>
    <n v="0.33239999999999997"/>
    <n v="0.33200000000000002"/>
    <n v="0.33169999999999999"/>
    <n v="0.32679999999999998"/>
    <n v="0.32590000000000002"/>
    <n v="0.3251"/>
    <n v="0.32429999999999998"/>
    <n v="0.32379999999999998"/>
    <n v="0.32340000000000002"/>
    <n v="0.3231"/>
    <n v="0.32450000000000001"/>
    <n v="0.32419999999999999"/>
    <n v="0.32650000000000001"/>
    <n v="0.32690000000000002"/>
    <n v="0.32719999999999999"/>
    <n v="0.32769999999999999"/>
    <n v="0.3281"/>
    <n v="0.33110000000000001"/>
    <n v="0.33629999999999999"/>
    <n v="0.3372"/>
    <n v="0.34079999999999999"/>
    <n v="0.34060000000000001"/>
    <n v="0.34039999999999998"/>
    <n v="0.3402"/>
    <n v="0.34"/>
    <n v="0.3397"/>
    <n v="0.33950000000000002"/>
    <n v="0.3392"/>
    <n v="0.33900000000000002"/>
    <n v="0.34010000000000001"/>
    <n v="0.34010000000000001"/>
    <n v="0.34010000000000001"/>
    <n v="0.33950000000000002"/>
    <n v="0.33929999999999999"/>
    <n v="0.3387"/>
    <n v="0.33750000000000002"/>
    <n v="0.33700000000000002"/>
    <n v="0.3367"/>
    <n v="0.33639999999999998"/>
    <n v="0.33610000000000001"/>
    <n v="0.33589999999999998"/>
    <n v="0.33360000000000001"/>
    <n v="0.33360000000000001"/>
    <n v="0.33310000000000001"/>
    <n v="0.3322"/>
    <n v="0.33139999999999997"/>
    <n v="0.33110000000000001"/>
    <n v="0.33229999999999998"/>
    <n v="0.33179999999999998"/>
    <n v="0.33100000000000002"/>
    <n v="0.3357"/>
    <n v="0.33310000000000001"/>
    <n v="0.33360000000000001"/>
    <n v="0.33379999999999999"/>
    <n v="0.33410000000000001"/>
    <n v="0.3367"/>
    <n v="0.33729999999999999"/>
    <n v="0.34239999999999998"/>
    <n v="0.34160000000000001"/>
    <n v="0.34189999999999998"/>
    <n v="0.34260000000000002"/>
    <n v="0.34279999999999999"/>
    <n v="0.3402"/>
    <n v="0.3397"/>
    <n v="0.33979999999999999"/>
    <n v="0.33989999999999998"/>
    <n v="0.33960000000000001"/>
    <n v="0.33839999999999998"/>
    <n v="0.33829999999999999"/>
    <n v="0.33860000000000001"/>
    <n v="0.33860000000000001"/>
    <n v="0.3372"/>
    <n v="0.33750000000000002"/>
    <n v="0.33810000000000001"/>
    <n v="0.34370000000000001"/>
    <n v="0.34260000000000002"/>
    <n v="0.3427"/>
    <n v="0.34279999999999999"/>
    <n v="0.34279999999999999"/>
    <n v="0.34150000000000003"/>
    <n v="0.3407"/>
    <n v="0.33850000000000002"/>
    <n v="0.33600000000000002"/>
    <n v="0.33529999999999999"/>
    <n v="0.33429999999999999"/>
    <n v="0.33400000000000002"/>
    <n v="0.34139999999999998"/>
    <n v="0.3417"/>
    <n v="0.34210000000000002"/>
    <n v="0.34150000000000003"/>
    <n v="0.3372"/>
    <n v="0.33739999999999998"/>
    <n v="0.33789999999999998"/>
    <n v="0.3412"/>
    <n v="0.34399999999999997"/>
    <n v="0.34410000000000002"/>
    <n v="0.34429999999999999"/>
    <n v="0.34449999999999997"/>
    <n v="0.34489999999999998"/>
    <n v="0.34429999999999999"/>
    <n v="0.34370000000000001"/>
    <n v="0.34310000000000002"/>
    <m/>
    <n v="0.33387580071174383"/>
    <n v="103.5"/>
    <n v="99.280575539568346"/>
    <n v="-2.7000000000000357E-3"/>
    <n v="0.11685059849268514"/>
    <n v="-1.7408246708996288E-2"/>
    <n v="-9.7099535960367411E-2"/>
    <x v="8"/>
    <x v="137"/>
  </r>
  <r>
    <x v="0"/>
    <n v="-12.8"/>
    <n v="-13.9"/>
    <s v="P225/60R16"/>
    <x v="1"/>
    <s v="ZU009522"/>
    <n v="1171"/>
    <n v="35"/>
    <s v="APXOB2UU3324"/>
    <d v="2025-02-12T00:00:00"/>
    <n v="0.31559999999999999"/>
    <n v="0.31900000000000001"/>
    <n v="100"/>
    <n v="100"/>
    <n v="100"/>
    <n v="100"/>
    <n v="74.400000000001015"/>
    <s v=""/>
    <n v="515"/>
    <n v="100"/>
    <m/>
    <m/>
    <m/>
    <m/>
    <m/>
    <m/>
    <n v="0.25119999999999998"/>
    <n v="0.29420000000000002"/>
    <n v="0.30840000000000001"/>
    <n v="0.31619999999999998"/>
    <n v="0.32619999999999999"/>
    <n v="0.33310000000000001"/>
    <n v="0.34160000000000001"/>
    <n v="0.34079999999999999"/>
    <n v="0.34150000000000003"/>
    <n v="0.34520000000000001"/>
    <n v="0.34310000000000002"/>
    <n v="0.3392"/>
    <n v="0.33839999999999998"/>
    <n v="0.34339999999999998"/>
    <n v="0.34539999999999998"/>
    <n v="0.34499999999999997"/>
    <n v="0.34449999999999997"/>
    <n v="0.34429999999999999"/>
    <n v="0.34720000000000001"/>
    <n v="0.3473"/>
    <n v="0.3463"/>
    <n v="0.34499999999999997"/>
    <n v="0.3453"/>
    <n v="0.34860000000000002"/>
    <n v="0.34789999999999999"/>
    <n v="0.3473"/>
    <n v="0.34739999999999999"/>
    <n v="0.34670000000000001"/>
    <n v="0.3463"/>
    <n v="0.34599999999999997"/>
    <n v="0.34489999999999998"/>
    <n v="0.34570000000000001"/>
    <n v="0.34520000000000001"/>
    <n v="0.34489999999999998"/>
    <n v="0.34839999999999999"/>
    <n v="0.34839999999999999"/>
    <n v="0.34820000000000001"/>
    <n v="0.34720000000000001"/>
    <n v="0.3448"/>
    <n v="0.34920000000000001"/>
    <n v="0.3483"/>
    <n v="0.34749999999999998"/>
    <n v="0.3448"/>
    <n v="0.34539999999999998"/>
    <n v="0.34449999999999997"/>
    <n v="0.3422"/>
    <n v="0.34389999999999998"/>
    <n v="0.34350000000000003"/>
    <n v="0.34300000000000003"/>
    <n v="0.34539999999999998"/>
    <n v="0.34360000000000002"/>
    <n v="0.34260000000000002"/>
    <n v="0.3417"/>
    <n v="0.3407"/>
    <n v="0.34329999999999999"/>
    <n v="0.34229999999999999"/>
    <n v="0.34129999999999999"/>
    <n v="0.34039999999999998"/>
    <n v="0.34079999999999999"/>
    <n v="0.33989999999999998"/>
    <n v="0.33910000000000001"/>
    <n v="0.33829999999999999"/>
    <n v="0.3402"/>
    <n v="0.34129999999999999"/>
    <n v="0.34089999999999998"/>
    <n v="0.34029999999999999"/>
    <n v="0.33960000000000001"/>
    <n v="0.33889999999999998"/>
    <n v="0.33700000000000002"/>
    <n v="0.33660000000000001"/>
    <n v="0.33610000000000001"/>
    <n v="0.33300000000000002"/>
    <n v="0.3322"/>
    <n v="0.33150000000000002"/>
    <n v="0.33079999999999998"/>
    <n v="0.3301"/>
    <n v="0.3266"/>
    <n v="0.3256"/>
    <n v="0.3291"/>
    <n v="0.32819999999999999"/>
    <n v="0.32729999999999998"/>
    <n v="0.32640000000000002"/>
    <n v="0.32679999999999998"/>
    <n v="0.32600000000000001"/>
    <n v="0.32519999999999999"/>
    <n v="0.32440000000000002"/>
    <n v="0.32369999999999999"/>
    <n v="0.32500000000000001"/>
    <n v="0.32450000000000001"/>
    <n v="0.32479999999999998"/>
    <n v="0.32469999999999999"/>
    <n v="0.32440000000000002"/>
    <n v="0.32419999999999999"/>
    <n v="0.32390000000000002"/>
    <n v="0.3236"/>
    <n v="0.32340000000000002"/>
    <n v="0.3231"/>
    <n v="0.32279999999999998"/>
    <n v="0.32250000000000001"/>
    <n v="0.32219999999999999"/>
    <n v="0.31909999999999999"/>
    <n v="0.31769999999999998"/>
    <n v="0.3175"/>
    <n v="0.31719999999999998"/>
    <n v="0.31690000000000002"/>
    <n v="0.31669999999999998"/>
    <n v="0.31590000000000001"/>
    <n v="0.31809999999999999"/>
    <n v="0.31780000000000003"/>
    <n v="0.3175"/>
    <n v="0.31730000000000003"/>
    <n v="0.31719999999999998"/>
    <n v="0.3165"/>
    <n v="0.3175"/>
    <n v="0.31719999999999998"/>
    <n v="0.31459999999999999"/>
    <n v="0.31409999999999999"/>
    <n v="0.31359999999999999"/>
    <n v="0.3125"/>
    <n v="0.31"/>
    <n v="0.307"/>
    <n v="0.30669999999999997"/>
    <n v="0.30630000000000002"/>
    <n v="0.30599999999999999"/>
    <n v="0.30570000000000003"/>
    <n v="0.30520000000000003"/>
    <n v="0.30480000000000002"/>
    <n v="0.30430000000000001"/>
    <n v="0.30170000000000002"/>
    <n v="0.30120000000000002"/>
    <n v="0.30080000000000001"/>
    <n v="0.30180000000000001"/>
    <n v="0.30209999999999998"/>
    <n v="0.30149999999999999"/>
    <n v="0.30109999999999998"/>
    <n v="0.30059999999999998"/>
    <n v="0.2979"/>
    <n v="0.29699999999999999"/>
    <n v="0.29699999999999999"/>
    <n v="0.29699999999999999"/>
    <n v="0.29720000000000002"/>
    <n v="0.29759999999999998"/>
    <n v="0.30309999999999998"/>
    <n v="0.30769999999999997"/>
    <n v="0.30809999999999998"/>
    <n v="0.3085"/>
    <n v="0.309"/>
    <n v="0.30969999999999998"/>
    <n v="0.31019999999999998"/>
    <n v="0.30709999999999998"/>
    <n v="0.3105"/>
    <n v="0.31090000000000001"/>
    <n v="0.31269999999999998"/>
    <n v="0.31130000000000002"/>
    <n v="0.31159999999999999"/>
    <n v="0.31209999999999999"/>
    <n v="0.31140000000000001"/>
    <n v="0.30919999999999997"/>
    <n v="0.308"/>
    <n v="0.30769999999999997"/>
    <n v="0.308"/>
    <n v="0.30880000000000002"/>
    <n v="0.30809999999999998"/>
    <n v="0.308"/>
    <n v="0.30649999999999999"/>
    <n v="0.31009999999999999"/>
    <n v="0.30859999999999999"/>
    <n v="0.30859999999999999"/>
    <n v="0.30690000000000001"/>
    <n v="0.30709999999999998"/>
    <n v="0.30249999999999999"/>
    <n v="0.30299999999999999"/>
    <n v="0.30530000000000002"/>
    <n v="0.30590000000000001"/>
    <n v="0.30570000000000003"/>
    <n v="0.30549999999999999"/>
    <n v="0.30509999999999998"/>
    <n v="0.30470000000000003"/>
    <n v="0.30449999999999999"/>
    <n v="0.30420000000000003"/>
    <n v="0.30449999999999999"/>
    <n v="0.30669999999999997"/>
    <n v="0.30740000000000001"/>
    <n v="0.30959999999999999"/>
    <n v="0.311"/>
    <n v="0.3105"/>
    <n v="0.31430000000000002"/>
    <n v="0.31659999999999999"/>
    <n v="0.31380000000000002"/>
    <n v="0.30830000000000002"/>
    <n v="0.30809999999999998"/>
    <n v="0.30780000000000002"/>
    <n v="0.30769999999999997"/>
    <n v="0.30790000000000001"/>
    <n v="0.30930000000000002"/>
    <n v="0.30940000000000001"/>
    <n v="0.30890000000000001"/>
    <n v="0.30570000000000003"/>
    <n v="0.30809999999999998"/>
    <n v="0.30730000000000002"/>
    <n v="0.30649999999999999"/>
    <n v="0.31009999999999999"/>
    <n v="0.30940000000000001"/>
    <n v="0.30869999999999997"/>
    <n v="0.30790000000000001"/>
    <n v="0.30640000000000001"/>
    <n v="0.30769999999999997"/>
    <n v="0.30719999999999997"/>
    <n v="0.30690000000000001"/>
    <n v="0.30559999999999998"/>
    <n v="0.30520000000000003"/>
    <n v="0.3049"/>
    <n v="0.30499999999999999"/>
    <n v="0.30199999999999999"/>
    <n v="0.30199999999999999"/>
    <n v="0.30199999999999999"/>
    <n v="0.30199999999999999"/>
    <n v="0.3019"/>
    <n v="0.30049999999999999"/>
    <n v="0.30209999999999998"/>
    <n v="0.30370000000000003"/>
    <n v="0.30449999999999999"/>
    <n v="0.30459999999999998"/>
    <n v="0.30480000000000002"/>
    <n v="0.30930000000000002"/>
    <n v="0.30940000000000001"/>
    <n v="0.3095"/>
    <n v="0.3095"/>
    <n v="0.30990000000000001"/>
    <n v="0.30890000000000001"/>
    <n v="0.30890000000000001"/>
    <n v="0.30880000000000002"/>
    <n v="0.31080000000000002"/>
    <n v="0.31140000000000001"/>
    <n v="0.31069999999999998"/>
    <n v="0.31040000000000001"/>
    <n v="0.30990000000000001"/>
    <n v="0.30969999999999998"/>
    <n v="0.30959999999999999"/>
    <n v="0.30940000000000001"/>
    <n v="0.30930000000000002"/>
    <n v="0.30909999999999999"/>
    <n v="0.30880000000000002"/>
    <n v="0.30880000000000002"/>
    <n v="0.30980000000000002"/>
    <n v="0.31009999999999999"/>
    <n v="0.3095"/>
    <n v="0.3105"/>
    <n v="0.31380000000000002"/>
    <n v="0.313"/>
    <n v="0.313"/>
    <n v="0.31280000000000002"/>
    <n v="0.31340000000000001"/>
    <n v="0.31009999999999999"/>
    <n v="0.30959999999999999"/>
    <n v="0.30890000000000001"/>
    <n v="0.30809999999999998"/>
    <n v="0.30730000000000002"/>
    <n v="0.30690000000000001"/>
    <n v="0.30690000000000001"/>
    <n v="0.30609999999999998"/>
    <n v="0.30559999999999998"/>
    <n v="0.30220000000000002"/>
    <n v="0.30120000000000002"/>
    <n v="0.30059999999999998"/>
    <n v="0.30149999999999999"/>
    <n v="0.29980000000000001"/>
    <n v="0.30309999999999998"/>
    <n v="0.30280000000000001"/>
    <n v="0.30259999999999998"/>
    <n v="0.30249999999999999"/>
    <n v="0.30509999999999998"/>
    <n v="0.30470000000000003"/>
    <n v="0.30430000000000001"/>
    <n v="0.30380000000000001"/>
    <n v="0.3039"/>
    <n v="0.3044"/>
    <n v="0.30730000000000002"/>
    <n v="0.30690000000000001"/>
    <n v="0.30640000000000001"/>
    <n v="0.30590000000000001"/>
    <n v="0.3054"/>
    <n v="0.30480000000000002"/>
    <n v="0.30420000000000003"/>
    <n v="0.3039"/>
    <n v="0.30309999999999998"/>
    <n v="0.30249999999999999"/>
    <n v="0.3004"/>
    <n v="0.29949999999999999"/>
    <n v="0.30780000000000002"/>
    <n v="0.30769999999999997"/>
    <n v="0.31269999999999998"/>
    <n v="0.31280000000000002"/>
    <n v="0.32050000000000001"/>
    <n v="0.32050000000000001"/>
    <n v="0.3206"/>
    <n v="0.31769999999999998"/>
    <n v="0.31290000000000001"/>
    <n v="0.31309999999999999"/>
    <n v="0.30930000000000002"/>
    <m/>
    <n v="0.31641316725978619"/>
    <n v="100"/>
    <n v="95.923261390887291"/>
    <n v="-3.4000000000000141E-3"/>
    <n v="-1.4061031476281925E-2"/>
    <n v="-0.14244816060746995"/>
    <n v="2.7940377938106262E-2"/>
    <x v="8"/>
    <x v="138"/>
  </r>
  <r>
    <x v="0"/>
    <n v="-12.8"/>
    <n v="-13.9"/>
    <s v="LT245/75R16"/>
    <x v="8"/>
    <s v="42400691046"/>
    <n v="1502"/>
    <n v="45"/>
    <s v="KABMD39R0724"/>
    <d v="2025-02-12T00:00:00"/>
    <n v="0.29149999999999998"/>
    <n v="0.2979"/>
    <n v="90"/>
    <n v="92"/>
    <n v="92"/>
    <n v="93"/>
    <n v="74.400000000001015"/>
    <s v=""/>
    <n v="111"/>
    <n v="91.75"/>
    <m/>
    <m/>
    <m/>
    <m/>
    <m/>
    <m/>
    <n v="0.18479999999999999"/>
    <n v="0.2293"/>
    <n v="0.25690000000000002"/>
    <n v="0.27150000000000002"/>
    <n v="0.28720000000000001"/>
    <n v="0.29420000000000002"/>
    <n v="0.30249999999999999"/>
    <n v="0.30790000000000001"/>
    <n v="0.31359999999999999"/>
    <n v="0.32029999999999997"/>
    <n v="0.32379999999999998"/>
    <n v="0.32279999999999998"/>
    <n v="0.32450000000000001"/>
    <n v="0.32569999999999999"/>
    <n v="0.3322"/>
    <n v="0.3347"/>
    <n v="0.33450000000000002"/>
    <n v="0.3377"/>
    <n v="0.33729999999999999"/>
    <n v="0.3392"/>
    <n v="0.33929999999999999"/>
    <n v="0.34029999999999999"/>
    <n v="0.34060000000000001"/>
    <n v="0.34029999999999999"/>
    <n v="0.34060000000000001"/>
    <n v="0.34"/>
    <n v="0.34029999999999999"/>
    <n v="0.3402"/>
    <n v="0.33939999999999998"/>
    <n v="0.33910000000000001"/>
    <n v="0.3387"/>
    <n v="0.33789999999999998"/>
    <n v="0.33600000000000002"/>
    <n v="0.33510000000000001"/>
    <n v="0.33479999999999999"/>
    <n v="0.33310000000000001"/>
    <n v="0.33210000000000001"/>
    <n v="0.33029999999999998"/>
    <n v="0.3281"/>
    <n v="0.32600000000000001"/>
    <n v="0.32450000000000001"/>
    <n v="0.3231"/>
    <n v="0.32050000000000001"/>
    <n v="0.32150000000000001"/>
    <n v="0.31900000000000001"/>
    <n v="0.31769999999999998"/>
    <n v="0.31819999999999998"/>
    <n v="0.31690000000000002"/>
    <n v="0.31519999999999998"/>
    <n v="0.31440000000000001"/>
    <n v="0.31430000000000002"/>
    <n v="0.31409999999999999"/>
    <n v="0.31359999999999999"/>
    <n v="0.31280000000000002"/>
    <n v="0.312"/>
    <n v="0.31130000000000002"/>
    <n v="0.31080000000000002"/>
    <n v="0.31040000000000001"/>
    <n v="0.31030000000000002"/>
    <n v="0.30959999999999999"/>
    <n v="0.31040000000000001"/>
    <n v="0.31109999999999999"/>
    <n v="0.30959999999999999"/>
    <n v="0.31409999999999999"/>
    <n v="0.31419999999999998"/>
    <n v="0.31419999999999998"/>
    <n v="0.31630000000000003"/>
    <n v="0.31630000000000003"/>
    <n v="0.31619999999999998"/>
    <n v="0.31619999999999998"/>
    <n v="0.31619999999999998"/>
    <n v="0.31630000000000003"/>
    <n v="0.31659999999999999"/>
    <n v="0.31590000000000001"/>
    <n v="0.31540000000000001"/>
    <n v="0.31719999999999998"/>
    <n v="0.315"/>
    <n v="0.31519999999999998"/>
    <n v="0.317"/>
    <n v="0.3175"/>
    <n v="0.31680000000000003"/>
    <n v="0.31609999999999999"/>
    <n v="0.31569999999999998"/>
    <n v="0.31519999999999998"/>
    <n v="0.31480000000000002"/>
    <n v="0.31440000000000001"/>
    <n v="0.31409999999999999"/>
    <n v="0.3135"/>
    <n v="0.31169999999999998"/>
    <n v="0.30990000000000001"/>
    <n v="0.3085"/>
    <n v="0.309"/>
    <n v="0.30719999999999997"/>
    <n v="0.30599999999999999"/>
    <n v="0.3049"/>
    <n v="0.3039"/>
    <n v="0.30299999999999999"/>
    <n v="0.30199999999999999"/>
    <n v="0.30120000000000002"/>
    <n v="0.30049999999999999"/>
    <n v="0.29970000000000002"/>
    <n v="0.2989"/>
    <n v="0.29809999999999998"/>
    <n v="0.29580000000000001"/>
    <n v="0.29499999999999998"/>
    <n v="0.29430000000000001"/>
    <n v="0.2944"/>
    <n v="0.28989999999999999"/>
    <n v="0.28920000000000001"/>
    <n v="0.28849999999999998"/>
    <n v="0.28760000000000002"/>
    <n v="0.28670000000000001"/>
    <n v="0.28310000000000002"/>
    <n v="0.2823"/>
    <n v="0.27810000000000001"/>
    <n v="0.27660000000000001"/>
    <n v="0.2762"/>
    <n v="0.27479999999999999"/>
    <n v="0.27439999999999998"/>
    <n v="0.27550000000000002"/>
    <n v="0.27539999999999998"/>
    <n v="0.27550000000000002"/>
    <n v="0.2757"/>
    <n v="0.27860000000000001"/>
    <n v="0.28050000000000003"/>
    <n v="0.28089999999999998"/>
    <n v="0.28260000000000002"/>
    <n v="0.28339999999999999"/>
    <n v="0.28320000000000001"/>
    <n v="0.28320000000000001"/>
    <n v="0.28599999999999998"/>
    <n v="0.28610000000000002"/>
    <n v="0.28470000000000001"/>
    <n v="0.28489999999999999"/>
    <n v="0.28520000000000001"/>
    <n v="0.28539999999999999"/>
    <n v="0.2858"/>
    <n v="0.28649999999999998"/>
    <n v="0.28839999999999999"/>
    <n v="0.28810000000000002"/>
    <n v="0.28799999999999998"/>
    <n v="0.28789999999999999"/>
    <n v="0.2878"/>
    <n v="0.2878"/>
    <n v="0.2878"/>
    <n v="0.28820000000000001"/>
    <n v="0.2873"/>
    <n v="0.28710000000000002"/>
    <n v="0.28699999999999998"/>
    <n v="0.28520000000000001"/>
    <n v="0.2868"/>
    <n v="0.28639999999999999"/>
    <n v="0.28560000000000002"/>
    <n v="0.28520000000000001"/>
    <n v="0.28310000000000002"/>
    <n v="0.2828"/>
    <n v="0.2828"/>
    <n v="0.2833"/>
    <n v="0.28520000000000001"/>
    <n v="0.28520000000000001"/>
    <n v="0.28449999999999998"/>
    <n v="0.28260000000000002"/>
    <n v="0.28239999999999998"/>
    <n v="0.28220000000000001"/>
    <n v="0.28210000000000002"/>
    <n v="0.28210000000000002"/>
    <n v="0.28220000000000001"/>
    <n v="0.28079999999999999"/>
    <n v="0.28029999999999999"/>
    <n v="0.27879999999999999"/>
    <n v="0.27829999999999999"/>
    <n v="0.27850000000000003"/>
    <n v="0.27750000000000002"/>
    <n v="0.27679999999999999"/>
    <n v="0.27589999999999998"/>
    <n v="0.27500000000000002"/>
    <n v="0.27400000000000002"/>
    <n v="0.27310000000000001"/>
    <n v="0.2722"/>
    <n v="0.27129999999999999"/>
    <n v="0.27039999999999997"/>
    <n v="0.2697"/>
    <n v="0.26910000000000001"/>
    <n v="0.26860000000000001"/>
    <n v="0.26800000000000002"/>
    <n v="0.26750000000000002"/>
    <n v="0.2671"/>
    <n v="0.26679999999999998"/>
    <n v="0.26650000000000001"/>
    <n v="0.26600000000000001"/>
    <n v="0.2656"/>
    <n v="0.26469999999999999"/>
    <n v="0.26440000000000002"/>
    <n v="0.26390000000000002"/>
    <n v="0.26400000000000001"/>
    <n v="0.26390000000000002"/>
    <n v="0.2641"/>
    <n v="0.2646"/>
    <n v="0.26540000000000002"/>
    <n v="0.26669999999999999"/>
    <n v="0.26829999999999998"/>
    <n v="0.2697"/>
    <n v="0.27350000000000002"/>
    <n v="0.27679999999999999"/>
    <n v="0.27550000000000002"/>
    <n v="0.27529999999999999"/>
    <n v="0.27560000000000001"/>
    <n v="0.27500000000000002"/>
    <n v="0.27439999999999998"/>
    <n v="0.27389999999999998"/>
    <n v="0.27360000000000001"/>
    <n v="0.27339999999999998"/>
    <n v="0.27329999999999999"/>
    <n v="0.27339999999999998"/>
    <n v="0.27350000000000002"/>
    <n v="0.27160000000000001"/>
    <n v="0.27189999999999998"/>
    <n v="0.27200000000000002"/>
    <n v="0.2722"/>
    <n v="0.27250000000000002"/>
    <n v="0.27279999999999999"/>
    <n v="0.27310000000000001"/>
    <n v="0.27329999999999999"/>
    <n v="0.27350000000000002"/>
    <n v="0.2737"/>
    <n v="0.27400000000000002"/>
    <n v="0.27410000000000001"/>
    <n v="0.2742"/>
    <n v="0.27450000000000002"/>
    <n v="0.27410000000000001"/>
    <n v="0.27539999999999998"/>
    <n v="0.27529999999999999"/>
    <n v="0.27839999999999998"/>
    <n v="0.27500000000000002"/>
    <n v="0.27410000000000001"/>
    <n v="0.27300000000000002"/>
    <n v="0.27189999999999998"/>
    <n v="0.27079999999999999"/>
    <n v="0.26960000000000001"/>
    <n v="0.26850000000000002"/>
    <n v="0.26740000000000003"/>
    <n v="0.26619999999999999"/>
    <n v="0.26590000000000003"/>
    <n v="0.2656"/>
    <n v="0.26550000000000001"/>
    <n v="0.26500000000000001"/>
    <n v="0.26300000000000001"/>
    <n v="0.26229999999999998"/>
    <n v="0.2616"/>
    <n v="0.26090000000000002"/>
    <n v="0.26019999999999999"/>
    <n v="0.25969999999999999"/>
    <n v="0.25919999999999999"/>
    <n v="0.25879999999999997"/>
    <n v="0.25840000000000002"/>
    <n v="0.25409999999999999"/>
    <n v="0.25380000000000003"/>
    <n v="0.2535"/>
    <n v="0.254"/>
    <n v="0.25459999999999999"/>
    <n v="0.2596"/>
    <n v="0.26079999999999998"/>
    <n v="0.26140000000000002"/>
    <n v="0.2621"/>
    <n v="0.2606"/>
    <n v="0.26150000000000001"/>
    <n v="0.26429999999999998"/>
    <n v="0.2641"/>
    <n v="0.2636"/>
    <n v="0.26350000000000001"/>
    <n v="0.26379999999999998"/>
    <n v="0.26369999999999999"/>
    <n v="0.26450000000000001"/>
    <n v="0.26400000000000001"/>
    <n v="0.26340000000000002"/>
    <n v="0.26290000000000002"/>
    <n v="0.26279999999999998"/>
    <n v="0.26269999999999999"/>
    <n v="0.26369999999999999"/>
    <n v="0.26340000000000002"/>
    <n v="0.2661"/>
    <n v="0.26529999999999998"/>
    <n v="0.2646"/>
    <n v="0.26440000000000002"/>
    <n v="0.26419999999999999"/>
    <n v="0.26450000000000001"/>
    <n v="0.26319999999999999"/>
    <n v="0.26269999999999999"/>
    <n v="0.26250000000000001"/>
    <n v="0.26219999999999999"/>
    <n v="0.2621"/>
    <n v="0.26240000000000002"/>
    <n v="0.26229999999999998"/>
    <n v="0.25929999999999997"/>
    <n v="0.26450000000000001"/>
    <n v="0.26369999999999999"/>
    <n v="0.2631"/>
    <n v="0.2626"/>
    <n v="0.26219999999999999"/>
    <n v="0.26"/>
    <m/>
    <n v="0.28665800711743772"/>
    <n v="91.75"/>
    <n v="88.009592326139085"/>
    <n v="-6.4000000000000168E-3"/>
    <n v="-0.15239781291561993"/>
    <n v="-0.26585138833302696"/>
    <n v="0.15134360566366328"/>
    <x v="8"/>
    <x v="139"/>
  </r>
  <r>
    <x v="0"/>
    <n v="-12.8"/>
    <n v="-13.9"/>
    <s v="225/45R17"/>
    <x v="9"/>
    <s v="01912981"/>
    <n v="1093"/>
    <n v="42"/>
    <s v="1N48A0A5X3424"/>
    <d v="2025-02-12T00:00:00"/>
    <n v="0.33150000000000002"/>
    <n v="0.33679999999999999"/>
    <n v="103"/>
    <n v="104"/>
    <n v="104"/>
    <n v="105"/>
    <n v="74.400000000001015"/>
    <s v=""/>
    <n v="2257"/>
    <n v="104"/>
    <m/>
    <m/>
    <m/>
    <m/>
    <m/>
    <m/>
    <n v="0.192"/>
    <n v="0.2359"/>
    <n v="0.2596"/>
    <n v="0.27079999999999999"/>
    <n v="0.29070000000000001"/>
    <n v="0.30869999999999997"/>
    <n v="0.31480000000000002"/>
    <n v="0.31979999999999997"/>
    <n v="0.32640000000000002"/>
    <n v="0.33110000000000001"/>
    <n v="0.33410000000000001"/>
    <n v="0.33829999999999999"/>
    <n v="0.34"/>
    <n v="0.33900000000000002"/>
    <n v="0.3397"/>
    <n v="0.33779999999999999"/>
    <n v="0.33489999999999998"/>
    <n v="0.33900000000000002"/>
    <n v="0.3422"/>
    <n v="0.34329999999999999"/>
    <n v="0.34260000000000002"/>
    <n v="0.34949999999999998"/>
    <n v="0.35249999999999998"/>
    <n v="0.35299999999999998"/>
    <n v="0.35549999999999998"/>
    <n v="0.35539999999999999"/>
    <n v="0.35539999999999999"/>
    <n v="0.35510000000000003"/>
    <n v="0.3543"/>
    <n v="0.35160000000000002"/>
    <n v="0.35170000000000001"/>
    <n v="0.34870000000000001"/>
    <n v="0.34889999999999999"/>
    <n v="0.34860000000000002"/>
    <n v="0.35659999999999997"/>
    <n v="0.35539999999999999"/>
    <n v="0.35420000000000001"/>
    <n v="0.35170000000000001"/>
    <n v="0.35089999999999999"/>
    <n v="0.35039999999999999"/>
    <n v="0.34939999999999999"/>
    <n v="0.35089999999999999"/>
    <n v="0.35010000000000002"/>
    <n v="0.34849999999999998"/>
    <n v="0.34699999999999998"/>
    <n v="0.3493"/>
    <n v="0.34889999999999999"/>
    <n v="0.35149999999999998"/>
    <n v="0.35070000000000001"/>
    <n v="0.35010000000000002"/>
    <n v="0.3493"/>
    <n v="0.34949999999999998"/>
    <n v="0.34870000000000001"/>
    <n v="0.3513"/>
    <n v="0.3508"/>
    <n v="0.35210000000000002"/>
    <n v="0.35349999999999998"/>
    <n v="0.35299999999999998"/>
    <n v="0.35289999999999999"/>
    <n v="0.35189999999999999"/>
    <n v="0.35120000000000001"/>
    <n v="0.35049999999999998"/>
    <n v="0.34839999999999999"/>
    <n v="0.34449999999999997"/>
    <n v="0.34560000000000002"/>
    <n v="0.34470000000000001"/>
    <n v="0.34379999999999999"/>
    <n v="0.34310000000000002"/>
    <n v="0.34239999999999998"/>
    <n v="0.34179999999999999"/>
    <n v="0.34300000000000003"/>
    <n v="0.34370000000000001"/>
    <n v="0.3427"/>
    <n v="0.34200000000000003"/>
    <n v="0.34150000000000003"/>
    <n v="0.3412"/>
    <n v="0.34079999999999999"/>
    <n v="0.34050000000000002"/>
    <n v="0.3427"/>
    <n v="0.34260000000000002"/>
    <n v="0.34229999999999999"/>
    <n v="0.3412"/>
    <n v="0.34089999999999998"/>
    <n v="0.34039999999999998"/>
    <n v="0.3422"/>
    <n v="0.3417"/>
    <n v="0.34100000000000003"/>
    <n v="0.3402"/>
    <n v="0.33929999999999999"/>
    <n v="0.33439999999999998"/>
    <n v="0.33310000000000001"/>
    <n v="0.33210000000000001"/>
    <n v="0.33119999999999999"/>
    <n v="0.33040000000000003"/>
    <n v="0.32979999999999998"/>
    <n v="0.32929999999999998"/>
    <n v="0.32879999999999998"/>
    <n v="0.32840000000000003"/>
    <n v="0.32790000000000002"/>
    <n v="0.32750000000000001"/>
    <n v="0.32729999999999998"/>
    <n v="0.3256"/>
    <n v="0.32550000000000001"/>
    <n v="0.32390000000000002"/>
    <n v="0.32269999999999999"/>
    <n v="0.32219999999999999"/>
    <n v="0.32290000000000002"/>
    <n v="0.32290000000000002"/>
    <n v="0.32290000000000002"/>
    <n v="0.32129999999999997"/>
    <n v="0.3216"/>
    <n v="0.31580000000000003"/>
    <n v="0.31559999999999999"/>
    <n v="0.30940000000000001"/>
    <n v="0.30919999999999997"/>
    <n v="0.30909999999999999"/>
    <n v="0.311"/>
    <n v="0.31090000000000001"/>
    <n v="0.31459999999999999"/>
    <n v="0.3145"/>
    <n v="0.31680000000000003"/>
    <n v="0.31809999999999999"/>
    <n v="0.31909999999999999"/>
    <n v="0.32040000000000002"/>
    <n v="0.3226"/>
    <n v="0.32229999999999998"/>
    <n v="0.32229999999999998"/>
    <n v="0.31869999999999998"/>
    <n v="0.31850000000000001"/>
    <n v="0.31819999999999998"/>
    <n v="0.318"/>
    <n v="0.31790000000000002"/>
    <n v="0.31840000000000002"/>
    <n v="0.31869999999999998"/>
    <n v="0.31979999999999997"/>
    <n v="0.32090000000000002"/>
    <n v="0.3196"/>
    <n v="0.32019999999999998"/>
    <n v="0.32050000000000001"/>
    <n v="0.31740000000000002"/>
    <n v="0.31690000000000002"/>
    <n v="0.31640000000000001"/>
    <n v="0.3135"/>
    <n v="0.31269999999999998"/>
    <n v="0.31569999999999998"/>
    <n v="0.31530000000000002"/>
    <n v="0.31490000000000001"/>
    <n v="0.31619999999999998"/>
    <n v="0.31609999999999999"/>
    <n v="0.32350000000000001"/>
    <n v="0.3236"/>
    <n v="0.32100000000000001"/>
    <n v="0.32179999999999997"/>
    <n v="0.31809999999999999"/>
    <n v="0.31940000000000002"/>
    <n v="0.32729999999999998"/>
    <n v="0.33090000000000003"/>
    <n v="0.3296"/>
    <n v="0.3301"/>
    <n v="0.33"/>
    <n v="0.33210000000000001"/>
    <n v="0.33500000000000002"/>
    <n v="0.33539999999999998"/>
    <n v="0.3342"/>
    <n v="0.33360000000000001"/>
    <n v="0.3266"/>
    <n v="0.32640000000000002"/>
    <n v="0.32579999999999998"/>
    <n v="0.31940000000000002"/>
    <n v="0.31979999999999997"/>
    <n v="0.31669999999999998"/>
    <n v="0.31780000000000003"/>
    <n v="0.31809999999999999"/>
    <n v="0.31840000000000002"/>
    <n v="0.31830000000000003"/>
    <n v="0.318"/>
    <n v="0.31780000000000003"/>
    <n v="0.31759999999999999"/>
    <n v="0.3236"/>
    <n v="0.32419999999999999"/>
    <n v="0.32469999999999999"/>
    <n v="0.32590000000000002"/>
    <n v="0.32700000000000001"/>
    <n v="0.33029999999999998"/>
    <n v="0.33069999999999999"/>
    <n v="0.3276"/>
    <n v="0.32879999999999998"/>
    <n v="0.3296"/>
    <n v="0.32979999999999998"/>
    <n v="0.32950000000000002"/>
    <n v="0.32990000000000003"/>
    <n v="0.33"/>
    <n v="0.3301"/>
    <n v="0.33150000000000002"/>
    <n v="0.3322"/>
    <n v="0.33040000000000003"/>
    <n v="0.32950000000000002"/>
    <n v="0.33239999999999997"/>
    <n v="0.33510000000000001"/>
    <n v="0.33560000000000001"/>
    <n v="0.33789999999999998"/>
    <n v="0.33850000000000002"/>
    <n v="0.33860000000000001"/>
    <n v="0.33860000000000001"/>
    <n v="0.33850000000000002"/>
    <n v="0.33860000000000001"/>
    <n v="0.3392"/>
    <n v="0.33850000000000002"/>
    <n v="0.33800000000000002"/>
    <n v="0.33739999999999998"/>
    <n v="0.33650000000000002"/>
    <n v="0.33589999999999998"/>
    <n v="0.33539999999999998"/>
    <n v="0.33510000000000001"/>
    <n v="0.33760000000000001"/>
    <n v="0.33710000000000001"/>
    <n v="0.33639999999999998"/>
    <n v="0.33360000000000001"/>
    <n v="0.33150000000000002"/>
    <n v="0.33019999999999999"/>
    <n v="0.32940000000000003"/>
    <n v="0.32919999999999999"/>
    <n v="0.32829999999999998"/>
    <n v="0.32740000000000002"/>
    <n v="0.3261"/>
    <n v="0.32519999999999999"/>
    <n v="0.3296"/>
    <n v="0.32979999999999998"/>
    <n v="0.3327"/>
    <n v="0.3327"/>
    <n v="0.3327"/>
    <n v="0.33660000000000001"/>
    <n v="0.3402"/>
    <n v="0.34029999999999999"/>
    <n v="0.34100000000000003"/>
    <n v="0.3417"/>
    <n v="0.34300000000000003"/>
    <n v="0.34110000000000001"/>
    <n v="0.34429999999999999"/>
    <n v="0.34510000000000002"/>
    <n v="0.3458"/>
    <n v="0.3468"/>
    <n v="0.34320000000000001"/>
    <n v="0.34339999999999998"/>
    <n v="0.34520000000000001"/>
    <n v="0.34489999999999998"/>
    <n v="0.34460000000000002"/>
    <n v="0.34399999999999997"/>
    <n v="0.34310000000000002"/>
    <n v="0.33889999999999998"/>
    <n v="0.33879999999999999"/>
    <n v="0.33889999999999998"/>
    <n v="0.33900000000000002"/>
    <n v="0.33789999999999998"/>
    <n v="0.33850000000000002"/>
    <n v="0.33910000000000001"/>
    <n v="0.33889999999999998"/>
    <n v="0.33900000000000002"/>
    <n v="0.3458"/>
    <n v="0.34610000000000002"/>
    <n v="0.35199999999999998"/>
    <n v="0.35210000000000002"/>
    <n v="0.35139999999999999"/>
    <n v="0.35139999999999999"/>
    <n v="0.35310000000000002"/>
    <n v="0.35299999999999998"/>
    <n v="0.35680000000000001"/>
    <n v="0.3538"/>
    <n v="0.35339999999999999"/>
    <n v="0.35560000000000003"/>
    <n v="0.35549999999999998"/>
    <n v="0.35520000000000002"/>
    <n v="0.35349999999999998"/>
    <n v="0.35649999999999998"/>
    <n v="0.3569"/>
    <n v="0.3574"/>
    <n v="0.35709999999999997"/>
    <n v="0.35909999999999997"/>
    <n v="0.35880000000000001"/>
    <n v="0.35759999999999997"/>
    <n v="0.35730000000000001"/>
    <n v="0.35499999999999998"/>
    <n v="0.35420000000000001"/>
    <n v="0.3493"/>
    <n v="0.34889999999999999"/>
    <n v="0.34839999999999999"/>
    <n v="0.34789999999999999"/>
    <n v="0.34770000000000001"/>
    <n v="0.34770000000000001"/>
    <n v="0.34610000000000002"/>
    <n v="0.34860000000000002"/>
    <n v="0.34849999999999998"/>
    <n v="0.34899999999999998"/>
    <n v="0.35070000000000001"/>
    <n v="0.35170000000000001"/>
    <n v="0.35260000000000002"/>
    <n v="0.35299999999999998"/>
    <n v="0.35360000000000003"/>
    <n v="0.35370000000000001"/>
    <n v="0.3548"/>
    <m/>
    <n v="0.33670284697508895"/>
    <n v="104"/>
    <n v="99.760191846522787"/>
    <n v="-5.2999999999999714E-3"/>
    <n v="0.20451943254026889"/>
    <n v="1.4731581736957686E-2"/>
    <n v="-0.12923936440632139"/>
    <x v="8"/>
    <x v="140"/>
  </r>
  <r>
    <x v="0"/>
    <n v="-12.2"/>
    <n v="-13.9"/>
    <s v="P225/60R16"/>
    <x v="1"/>
    <s v="ZU009522"/>
    <n v="1171"/>
    <n v="35"/>
    <s v="APXOB2UU3324"/>
    <d v="2025-02-12T00:00:00"/>
    <n v="0.31940000000000002"/>
    <n v="0.31979999999999997"/>
    <n v="100"/>
    <n v="100"/>
    <n v="100"/>
    <n v="100"/>
    <n v="74.400000000001015"/>
    <s v=""/>
    <n v="526"/>
    <n v="100"/>
    <m/>
    <m/>
    <m/>
    <m/>
    <m/>
    <m/>
    <n v="0.23180000000000001"/>
    <n v="0.30530000000000002"/>
    <n v="0.30859999999999999"/>
    <n v="0.312"/>
    <n v="0.32650000000000001"/>
    <n v="0.33950000000000002"/>
    <n v="0.33810000000000001"/>
    <n v="0.34010000000000001"/>
    <n v="0.34179999999999999"/>
    <n v="0.33700000000000002"/>
    <n v="0.34139999999999998"/>
    <n v="0.33710000000000001"/>
    <n v="0.33710000000000001"/>
    <n v="0.33910000000000001"/>
    <n v="0.33779999999999999"/>
    <n v="0.3367"/>
    <n v="0.33689999999999998"/>
    <n v="0.33639999999999998"/>
    <n v="0.33639999999999998"/>
    <n v="0.33550000000000002"/>
    <n v="0.33589999999999998"/>
    <n v="0.3402"/>
    <n v="0.34260000000000002"/>
    <n v="0.34510000000000002"/>
    <n v="0.34520000000000001"/>
    <n v="0.34499999999999997"/>
    <n v="0.34689999999999999"/>
    <n v="0.34720000000000001"/>
    <n v="0.34720000000000001"/>
    <n v="0.3533"/>
    <n v="0.3533"/>
    <n v="0.3528"/>
    <n v="0.35039999999999999"/>
    <n v="0.35010000000000002"/>
    <n v="0.3498"/>
    <n v="0.3498"/>
    <n v="0.34849999999999998"/>
    <n v="0.34799999999999998"/>
    <n v="0.34799999999999998"/>
    <n v="0.34599999999999997"/>
    <n v="0.34050000000000002"/>
    <n v="0.34050000000000002"/>
    <n v="0.3397"/>
    <n v="0.33910000000000001"/>
    <n v="0.33850000000000002"/>
    <n v="0.33950000000000002"/>
    <n v="0.33960000000000001"/>
    <n v="0.33900000000000002"/>
    <n v="0.3387"/>
    <n v="0.34079999999999999"/>
    <n v="0.33979999999999999"/>
    <n v="0.3392"/>
    <n v="0.34079999999999999"/>
    <n v="0.34260000000000002"/>
    <n v="0.34210000000000002"/>
    <n v="0.34179999999999999"/>
    <n v="0.34129999999999999"/>
    <n v="0.34039999999999998"/>
    <n v="0.33960000000000001"/>
    <n v="0.33889999999999998"/>
    <n v="0.33879999999999999"/>
    <n v="0.33800000000000002"/>
    <n v="0.33729999999999999"/>
    <n v="0.3367"/>
    <n v="0.3362"/>
    <n v="0.33510000000000001"/>
    <n v="0.3347"/>
    <n v="0.33450000000000002"/>
    <n v="0.33789999999999998"/>
    <n v="0.33739999999999998"/>
    <n v="0.3367"/>
    <n v="0.33529999999999999"/>
    <n v="0.33379999999999999"/>
    <n v="0.33289999999999997"/>
    <n v="0.33239999999999997"/>
    <n v="0.33189999999999997"/>
    <n v="0.33150000000000002"/>
    <n v="0.33100000000000002"/>
    <n v="0.33040000000000003"/>
    <n v="0.32990000000000003"/>
    <n v="0.33160000000000001"/>
    <n v="0.33110000000000001"/>
    <n v="0.33069999999999999"/>
    <n v="0.33029999999999998"/>
    <n v="0.33"/>
    <n v="0.32979999999999998"/>
    <n v="0.32969999999999999"/>
    <n v="0.32790000000000002"/>
    <n v="0.32740000000000002"/>
    <n v="0.32629999999999998"/>
    <n v="0.32519999999999999"/>
    <n v="0.32429999999999998"/>
    <n v="0.32350000000000001"/>
    <n v="0.32279999999999998"/>
    <n v="0.32229999999999998"/>
    <n v="0.32190000000000002"/>
    <n v="0.32190000000000002"/>
    <n v="0.3216"/>
    <n v="0.32150000000000001"/>
    <n v="0.32129999999999997"/>
    <n v="0.31859999999999999"/>
    <n v="0.316"/>
    <n v="0.31590000000000001"/>
    <n v="0.3135"/>
    <n v="0.31330000000000002"/>
    <n v="0.31340000000000001"/>
    <n v="0.31459999999999999"/>
    <n v="0.3145"/>
    <n v="0.31609999999999999"/>
    <n v="0.31230000000000002"/>
    <n v="0.31219999999999998"/>
    <n v="0.31290000000000001"/>
    <n v="0.3135"/>
    <n v="0.31109999999999999"/>
    <n v="0.31140000000000001"/>
    <n v="0.31440000000000001"/>
    <n v="0.3145"/>
    <n v="0.3145"/>
    <n v="0.31469999999999998"/>
    <n v="0.313"/>
    <n v="0.31290000000000001"/>
    <n v="0.31440000000000001"/>
    <n v="0.31530000000000002"/>
    <n v="0.31519999999999998"/>
    <n v="0.314"/>
    <n v="0.312"/>
    <n v="0.3125"/>
    <n v="0.31380000000000002"/>
    <n v="0.31419999999999998"/>
    <n v="0.31469999999999998"/>
    <n v="0.31530000000000002"/>
    <n v="0.31559999999999999"/>
    <n v="0.31609999999999999"/>
    <n v="0.3236"/>
    <n v="0.32569999999999999"/>
    <n v="0.32519999999999999"/>
    <n v="0.32500000000000001"/>
    <n v="0.32379999999999998"/>
    <n v="0.32240000000000002"/>
    <n v="0.318"/>
    <n v="0.31719999999999998"/>
    <n v="0.31640000000000001"/>
    <n v="0.3155"/>
    <n v="0.31440000000000001"/>
    <n v="0.31419999999999998"/>
    <n v="0.31259999999999999"/>
    <n v="0.31109999999999999"/>
    <n v="0.31059999999999999"/>
    <n v="0.30990000000000001"/>
    <n v="0.30890000000000001"/>
    <n v="0.30690000000000001"/>
    <n v="0.30449999999999999"/>
    <n v="0.30409999999999998"/>
    <n v="0.30070000000000002"/>
    <n v="0.29980000000000001"/>
    <n v="0.29899999999999999"/>
    <n v="0.29480000000000001"/>
    <n v="0.29709999999999998"/>
    <n v="0.2964"/>
    <n v="0.29670000000000002"/>
    <n v="0.2979"/>
    <n v="0.29770000000000002"/>
    <n v="0.29980000000000001"/>
    <n v="0.30009999999999998"/>
    <n v="0.30059999999999998"/>
    <n v="0.30120000000000002"/>
    <n v="0.30470000000000003"/>
    <n v="0.30640000000000001"/>
    <n v="0.3075"/>
    <n v="0.31019999999999998"/>
    <n v="0.31159999999999999"/>
    <n v="0.31080000000000002"/>
    <n v="0.30420000000000003"/>
    <n v="0.30380000000000001"/>
    <n v="0.30459999999999998"/>
    <n v="0.30459999999999998"/>
    <n v="0.3024"/>
    <n v="0.30230000000000001"/>
    <n v="0.30259999999999998"/>
    <n v="0.30580000000000002"/>
    <n v="0.30599999999999999"/>
    <n v="0.30649999999999999"/>
    <n v="0.3075"/>
    <n v="0.30769999999999997"/>
    <n v="0.30499999999999999"/>
    <n v="0.30480000000000002"/>
    <n v="0.30869999999999997"/>
    <n v="0.312"/>
    <n v="0.30709999999999998"/>
    <n v="0.30609999999999998"/>
    <n v="0.30520000000000003"/>
    <n v="0.3044"/>
    <n v="0.30359999999999998"/>
    <n v="0.30299999999999999"/>
    <n v="0.2964"/>
    <n v="0.29580000000000001"/>
    <n v="0.29699999999999999"/>
    <n v="0.2964"/>
    <n v="0.29580000000000001"/>
    <n v="0.2954"/>
    <n v="0.2994"/>
    <n v="0.30199999999999999"/>
    <n v="0.30230000000000001"/>
    <n v="0.3024"/>
    <n v="0.29920000000000002"/>
    <n v="0.2959"/>
    <n v="0.2964"/>
    <n v="0.29620000000000002"/>
    <n v="0.29609999999999997"/>
    <n v="0.29609999999999997"/>
    <n v="0.29620000000000002"/>
    <n v="0.29809999999999998"/>
    <n v="0.2984"/>
    <n v="0.29830000000000001"/>
    <n v="0.29799999999999999"/>
    <n v="0.29749999999999999"/>
    <n v="0.30099999999999999"/>
    <n v="0.30149999999999999"/>
    <n v="0.29920000000000002"/>
    <n v="0.29930000000000001"/>
    <n v="0.29920000000000002"/>
    <n v="0.2989"/>
    <n v="0.29870000000000002"/>
    <n v="0.29849999999999999"/>
    <n v="0.29830000000000001"/>
    <n v="0.29830000000000001"/>
    <n v="0.29849999999999999"/>
    <n v="0.2989"/>
    <n v="0.29949999999999999"/>
    <n v="0.3024"/>
    <n v="0.30709999999999998"/>
    <n v="0.31109999999999999"/>
    <n v="0.311"/>
    <n v="0.31069999999999998"/>
    <n v="0.31080000000000002"/>
    <n v="0.31090000000000001"/>
    <n v="0.31109999999999999"/>
    <n v="0.314"/>
    <n v="0.31440000000000001"/>
    <n v="0.31490000000000001"/>
    <n v="0.31459999999999999"/>
    <n v="0.31330000000000002"/>
    <n v="0.31240000000000001"/>
    <n v="0.3085"/>
    <n v="0.30780000000000002"/>
    <n v="0.30709999999999998"/>
    <n v="0.30630000000000002"/>
    <n v="0.30559999999999998"/>
    <n v="0.30509999999999998"/>
    <n v="0.30459999999999998"/>
    <n v="0.30430000000000001"/>
    <n v="0.30280000000000001"/>
    <n v="0.3024"/>
    <n v="0.30209999999999998"/>
    <n v="0.30719999999999997"/>
    <n v="0.30449999999999999"/>
    <n v="0.30559999999999998"/>
    <n v="0.30409999999999998"/>
    <n v="0.2999"/>
    <n v="0.29909999999999998"/>
    <n v="0.29870000000000002"/>
    <n v="0.29849999999999999"/>
    <n v="0.3039"/>
    <n v="0.30359999999999998"/>
    <n v="0.3034"/>
    <n v="0.30330000000000001"/>
    <n v="0.30309999999999998"/>
    <n v="0.30259999999999998"/>
    <n v="0.30220000000000002"/>
    <n v="0.3"/>
    <n v="0.29880000000000001"/>
    <n v="0.2984"/>
    <n v="0.29809999999999998"/>
    <n v="0.29820000000000002"/>
    <n v="0.29759999999999998"/>
    <n v="0.30149999999999999"/>
    <n v="0.3085"/>
    <n v="0.30719999999999997"/>
    <n v="0.30630000000000002"/>
    <n v="0.30549999999999999"/>
    <n v="0.30509999999999998"/>
    <n v="0.30170000000000002"/>
    <n v="0.30549999999999999"/>
    <n v="0.30530000000000002"/>
    <n v="0.3054"/>
    <n v="0.30640000000000001"/>
    <n v="0.30609999999999998"/>
    <n v="0.30580000000000002"/>
    <n v="0.3054"/>
    <n v="0.30459999999999998"/>
    <n v="0.30359999999999998"/>
    <n v="0.30270000000000002"/>
    <n v="0.30030000000000001"/>
    <n v="0.30120000000000002"/>
    <n v="0.30159999999999998"/>
    <n v="0.29980000000000001"/>
    <n v="0.2994"/>
    <n v="0.3"/>
    <n v="0.30020000000000002"/>
    <n v="0.29959999999999998"/>
    <m/>
    <n v="0.31493914590747307"/>
    <n v="100"/>
    <n v="95.923261390887291"/>
    <n v="-3.9999999999995595E-4"/>
    <n v="-6.573001329983752E-2"/>
    <n v="-0.16662970935326493"/>
    <n v="5.212192668390124E-2"/>
    <x v="8"/>
    <x v="141"/>
  </r>
  <r>
    <x v="0"/>
    <n v="-12.2"/>
    <n v="-13.9"/>
    <s v="LT245/75R16"/>
    <x v="10"/>
    <s v="BFSSRMT"/>
    <n v="1250"/>
    <n v="51"/>
    <s v="7X1125V4323"/>
    <d v="2025-02-12T00:00:00"/>
    <n v="0.23469999999999999"/>
    <n v="0.2455"/>
    <n v="73"/>
    <n v="73"/>
    <n v="75"/>
    <n v="76"/>
    <n v="74.400000000001015"/>
    <s v=""/>
    <n v="80"/>
    <n v="74.25"/>
    <m/>
    <m/>
    <m/>
    <m/>
    <m/>
    <m/>
    <n v="0.1714"/>
    <n v="0.22539999999999999"/>
    <n v="0.2419"/>
    <n v="0.2487"/>
    <n v="0.26540000000000002"/>
    <n v="0.27089999999999997"/>
    <n v="0.28029999999999999"/>
    <n v="0.2908"/>
    <n v="0.29699999999999999"/>
    <n v="0.30449999999999999"/>
    <n v="0.31059999999999999"/>
    <n v="0.31190000000000001"/>
    <n v="0.31359999999999999"/>
    <n v="0.31330000000000002"/>
    <n v="0.31290000000000001"/>
    <n v="0.31280000000000002"/>
    <n v="0.31280000000000002"/>
    <n v="0.31340000000000001"/>
    <n v="0.31469999999999998"/>
    <n v="0.314"/>
    <n v="0.31369999999999998"/>
    <n v="0.3115"/>
    <n v="0.31080000000000002"/>
    <n v="0.30980000000000002"/>
    <n v="0.30869999999999997"/>
    <n v="0.30630000000000002"/>
    <n v="0.30509999999999998"/>
    <n v="0.3039"/>
    <n v="0.30270000000000002"/>
    <n v="0.30420000000000003"/>
    <n v="0.3029"/>
    <n v="0.30149999999999999"/>
    <n v="0.30159999999999998"/>
    <n v="0.2964"/>
    <n v="0.29499999999999998"/>
    <n v="0.29389999999999999"/>
    <n v="0.29099999999999998"/>
    <n v="0.28989999999999999"/>
    <n v="0.28610000000000002"/>
    <n v="0.28870000000000001"/>
    <n v="0.28760000000000002"/>
    <n v="0.28649999999999998"/>
    <n v="0.2853"/>
    <n v="0.28410000000000002"/>
    <n v="0.28289999999999998"/>
    <n v="0.27850000000000003"/>
    <n v="0.2777"/>
    <n v="0.27679999999999999"/>
    <n v="0.2732"/>
    <n v="0.27239999999999998"/>
    <n v="0.27150000000000002"/>
    <n v="0.27050000000000002"/>
    <n v="0.26950000000000002"/>
    <n v="0.26860000000000001"/>
    <n v="0.26769999999999999"/>
    <n v="0.26279999999999998"/>
    <n v="0.2601"/>
    <n v="0.25940000000000002"/>
    <n v="0.25869999999999999"/>
    <n v="0.2591"/>
    <n v="0.25869999999999999"/>
    <n v="0.25829999999999997"/>
    <n v="0.25750000000000001"/>
    <n v="0.25679999999999997"/>
    <n v="0.25340000000000001"/>
    <n v="0.25269999999999998"/>
    <n v="0.25330000000000003"/>
    <n v="0.25230000000000002"/>
    <n v="0.2525"/>
    <n v="0.25269999999999998"/>
    <n v="0.25269999999999998"/>
    <n v="0.25269999999999998"/>
    <n v="0.25269999999999998"/>
    <n v="0.25259999999999999"/>
    <n v="0.25259999999999999"/>
    <n v="0.2525"/>
    <n v="0.25609999999999999"/>
    <n v="0.25600000000000001"/>
    <n v="0.25590000000000002"/>
    <n v="0.25569999999999998"/>
    <n v="0.2555"/>
    <n v="0.25540000000000002"/>
    <n v="0.25530000000000003"/>
    <n v="0.25519999999999998"/>
    <n v="0.255"/>
    <n v="0.25469999999999998"/>
    <n v="0.25459999999999999"/>
    <n v="0.25440000000000002"/>
    <n v="0.2545"/>
    <n v="0.25390000000000001"/>
    <n v="0.25309999999999999"/>
    <n v="0.25219999999999998"/>
    <n v="0.25119999999999998"/>
    <n v="0.25019999999999998"/>
    <n v="0.24879999999999999"/>
    <n v="0.2477"/>
    <n v="0.2467"/>
    <n v="0.24590000000000001"/>
    <n v="0.24529999999999999"/>
    <n v="0.24479999999999999"/>
    <n v="0.24429999999999999"/>
    <n v="0.24399999999999999"/>
    <n v="0.24859999999999999"/>
    <n v="0.2492"/>
    <n v="0.24759999999999999"/>
    <n v="0.24740000000000001"/>
    <n v="0.24709999999999999"/>
    <n v="0.24679999999999999"/>
    <n v="0.24709999999999999"/>
    <n v="0.24859999999999999"/>
    <n v="0.248"/>
    <n v="0.24740000000000001"/>
    <n v="0.24690000000000001"/>
    <n v="0.24640000000000001"/>
    <n v="0.246"/>
    <n v="0.24560000000000001"/>
    <n v="0.24540000000000001"/>
    <n v="0.2452"/>
    <n v="0.2417"/>
    <n v="0.24149999999999999"/>
    <n v="0.24"/>
    <n v="0.2399"/>
    <n v="0.2384"/>
    <n v="0.23769999999999999"/>
    <n v="0.23710000000000001"/>
    <n v="0.23630000000000001"/>
    <n v="0.2356"/>
    <n v="0.2319"/>
    <n v="0.2316"/>
    <n v="0.23130000000000001"/>
    <n v="0.2311"/>
    <n v="0.23119999999999999"/>
    <n v="0.23019999999999999"/>
    <n v="0.22989999999999999"/>
    <n v="0.22969999999999999"/>
    <n v="0.22939999999999999"/>
    <n v="0.22919999999999999"/>
    <n v="0.2276"/>
    <n v="0.22750000000000001"/>
    <n v="0.22750000000000001"/>
    <n v="0.22739999999999999"/>
    <n v="0.22819999999999999"/>
    <n v="0.23019999999999999"/>
    <n v="0.2301"/>
    <n v="0.22770000000000001"/>
    <n v="0.2273"/>
    <n v="0.22689999999999999"/>
    <n v="0.22650000000000001"/>
    <n v="0.22600000000000001"/>
    <n v="0.22550000000000001"/>
    <n v="0.22539999999999999"/>
    <n v="0.22520000000000001"/>
    <n v="0.22500000000000001"/>
    <n v="0.22259999999999999"/>
    <n v="0.22359999999999999"/>
    <n v="0.2233"/>
    <n v="0.22289999999999999"/>
    <n v="0.22239999999999999"/>
    <n v="0.222"/>
    <n v="0.223"/>
    <n v="0.2228"/>
    <n v="0.2228"/>
    <n v="0.2225"/>
    <n v="0.2223"/>
    <n v="0.2218"/>
    <n v="0.2213"/>
    <n v="0.22120000000000001"/>
    <n v="0.21890000000000001"/>
    <n v="0.21829999999999999"/>
    <n v="0.2195"/>
    <n v="0.22009999999999999"/>
    <n v="0.22009999999999999"/>
    <n v="0.22"/>
    <n v="0.22"/>
    <n v="0.22020000000000001"/>
    <n v="0.2208"/>
    <n v="0.22170000000000001"/>
    <n v="0.22220000000000001"/>
    <n v="0.22639999999999999"/>
    <n v="0.2271"/>
    <n v="0.22650000000000001"/>
    <n v="0.22900000000000001"/>
    <n v="0.22800000000000001"/>
    <n v="0.22839999999999999"/>
    <n v="0.22889999999999999"/>
    <n v="0.2296"/>
    <n v="0.2303"/>
    <n v="0.23100000000000001"/>
    <n v="0.23180000000000001"/>
    <n v="0.23180000000000001"/>
    <n v="0.2316"/>
    <n v="0.2311"/>
    <n v="0.23319999999999999"/>
    <n v="0.23430000000000001"/>
    <n v="0.2341"/>
    <n v="0.23039999999999999"/>
    <n v="0.2303"/>
    <n v="0.23230000000000001"/>
    <n v="0.2293"/>
    <n v="0.22839999999999999"/>
    <n v="0.22700000000000001"/>
    <n v="0.2258"/>
    <n v="0.2248"/>
    <n v="0.22389999999999999"/>
    <n v="0.22439999999999999"/>
    <n v="0.2238"/>
    <n v="0.2233"/>
    <n v="0.2228"/>
    <n v="0.2225"/>
    <n v="0.22239999999999999"/>
    <n v="0.2248"/>
    <n v="0.22939999999999999"/>
    <n v="0.23"/>
    <n v="0.23330000000000001"/>
    <n v="0.23300000000000001"/>
    <n v="0.23530000000000001"/>
    <n v="0.2356"/>
    <n v="0.23599999999999999"/>
    <n v="0.2369"/>
    <n v="0.2402"/>
    <n v="0.24129999999999999"/>
    <n v="0.23810000000000001"/>
    <n v="0.23250000000000001"/>
    <n v="0.2319"/>
    <n v="0.23139999999999999"/>
    <n v="0.2288"/>
    <n v="0.22639999999999999"/>
    <n v="0.22389999999999999"/>
    <n v="0.22389999999999999"/>
    <n v="0.22409999999999999"/>
    <n v="0.21959999999999999"/>
    <n v="0.2157"/>
    <n v="0.2162"/>
    <n v="0.216"/>
    <n v="0.21249999999999999"/>
    <n v="0.21179999999999999"/>
    <n v="0.2109"/>
    <n v="0.21110000000000001"/>
    <n v="0.2102"/>
    <n v="0.2094"/>
    <n v="0.20880000000000001"/>
    <n v="0.2046"/>
    <n v="0.21310000000000001"/>
    <n v="0.21279999999999999"/>
    <n v="0.21279999999999999"/>
    <n v="0.21299999999999999"/>
    <n v="0.2132"/>
    <n v="0.2137"/>
    <n v="0.21429999999999999"/>
    <n v="0.21540000000000001"/>
    <n v="0.22059999999999999"/>
    <n v="0.22"/>
    <n v="0.2198"/>
    <n v="0.2198"/>
    <n v="0.21870000000000001"/>
    <n v="0.2195"/>
    <n v="0.21840000000000001"/>
    <n v="0.21740000000000001"/>
    <n v="0.2167"/>
    <n v="0.2162"/>
    <n v="0.21560000000000001"/>
    <n v="0.21809999999999999"/>
    <n v="0.2177"/>
    <n v="0.22170000000000001"/>
    <n v="0.22209999999999999"/>
    <n v="0.2223"/>
    <n v="0.22500000000000001"/>
    <n v="0.2243"/>
    <n v="0.2253"/>
    <n v="0.2263"/>
    <n v="0.22689999999999999"/>
    <n v="0.22739999999999999"/>
    <n v="0.23250000000000001"/>
    <n v="0.2331"/>
    <n v="0.23230000000000001"/>
    <n v="0.23119999999999999"/>
    <n v="0.23050000000000001"/>
    <n v="0.22969999999999999"/>
    <n v="0.22869999999999999"/>
    <n v="0.2278"/>
    <n v="0.2271"/>
    <n v="0.22650000000000001"/>
    <n v="0.22600000000000001"/>
    <n v="0.22489999999999999"/>
    <n v="0.22470000000000001"/>
    <n v="0.22459999999999999"/>
    <n v="0.224"/>
    <n v="0.2238"/>
    <n v="0.22389999999999999"/>
    <n v="0.224"/>
    <n v="0.22409999999999999"/>
    <n v="0.22600000000000001"/>
    <n v="0.22869999999999999"/>
    <n v="0.22739999999999999"/>
    <n v="0.2268"/>
    <n v="0.22570000000000001"/>
    <n v="0.2243"/>
    <n v="0.22359999999999999"/>
    <n v="0.2228"/>
    <n v="0.22270000000000001"/>
    <m/>
    <n v="0.23979323843416375"/>
    <n v="74.25"/>
    <n v="71.223021582733821"/>
    <n v="-1.0800000000000004E-2"/>
    <n v="-8.8608837003103319E-2"/>
    <n v="-0.24095879890534239"/>
    <n v="0.12645101623597871"/>
    <x v="8"/>
    <x v="142"/>
  </r>
  <r>
    <x v="0"/>
    <n v="-12.2"/>
    <n v="-13.9"/>
    <s v="LT235/80R17"/>
    <x v="11"/>
    <s v="MICSRMT"/>
    <n v="1250"/>
    <n v="51"/>
    <s v="1M3LF02JX2724"/>
    <d v="2025-02-12T00:00:00"/>
    <n v="0.24660000000000001"/>
    <n v="0.24840000000000001"/>
    <n v="76"/>
    <n v="76"/>
    <n v="76"/>
    <n v="76"/>
    <n v="74.400000000001015"/>
    <s v=""/>
    <n v="83"/>
    <n v="76"/>
    <m/>
    <m/>
    <m/>
    <m/>
    <m/>
    <m/>
    <n v="0.22070000000000001"/>
    <n v="0.25629999999999997"/>
    <n v="0.2772"/>
    <n v="0.2858"/>
    <n v="0.307"/>
    <n v="0.30869999999999997"/>
    <n v="0.30969999999999998"/>
    <n v="0.31480000000000002"/>
    <n v="0.31369999999999998"/>
    <n v="0.31159999999999999"/>
    <n v="0.3135"/>
    <n v="0.31259999999999999"/>
    <n v="0.31209999999999999"/>
    <n v="0.31180000000000002"/>
    <n v="0.31190000000000001"/>
    <n v="0.3095"/>
    <n v="0.30909999999999999"/>
    <n v="0.3075"/>
    <n v="0.307"/>
    <n v="0.30549999999999999"/>
    <n v="0.30399999999999999"/>
    <n v="0.30259999999999998"/>
    <n v="0.30109999999999998"/>
    <n v="0.29870000000000002"/>
    <n v="0.29699999999999999"/>
    <n v="0.29549999999999998"/>
    <n v="0.29480000000000001"/>
    <n v="0.29320000000000002"/>
    <n v="0.28939999999999999"/>
    <n v="0.28789999999999999"/>
    <n v="0.28660000000000002"/>
    <n v="0.2853"/>
    <n v="0.28410000000000002"/>
    <n v="0.28470000000000001"/>
    <n v="0.2838"/>
    <n v="0.28110000000000002"/>
    <n v="0.28050000000000003"/>
    <n v="0.28039999999999998"/>
    <n v="0.27939999999999998"/>
    <n v="0.27839999999999998"/>
    <n v="0.27760000000000001"/>
    <n v="0.27810000000000001"/>
    <n v="0.27739999999999998"/>
    <n v="0.2767"/>
    <n v="0.27600000000000002"/>
    <n v="0.2767"/>
    <n v="0.27610000000000001"/>
    <n v="0.27560000000000001"/>
    <n v="0.27329999999999999"/>
    <n v="0.27300000000000002"/>
    <n v="0.27239999999999998"/>
    <n v="0.27179999999999999"/>
    <n v="0.2712"/>
    <n v="0.2707"/>
    <n v="0.27179999999999999"/>
    <n v="0.2712"/>
    <n v="0.27060000000000001"/>
    <n v="0.26469999999999999"/>
    <n v="0.26369999999999999"/>
    <n v="0.26290000000000002"/>
    <n v="0.26469999999999999"/>
    <n v="0.26550000000000001"/>
    <n v="0.26519999999999999"/>
    <n v="0.26229999999999998"/>
    <n v="0.26229999999999998"/>
    <n v="0.26229999999999998"/>
    <n v="0.2621"/>
    <n v="0.26140000000000002"/>
    <n v="0.26100000000000001"/>
    <n v="0.26069999999999999"/>
    <n v="0.26029999999999998"/>
    <n v="0.26"/>
    <n v="0.25969999999999999"/>
    <n v="0.2596"/>
    <n v="0.25950000000000001"/>
    <n v="0.25940000000000002"/>
    <n v="0.25940000000000002"/>
    <n v="0.25940000000000002"/>
    <n v="0.26119999999999999"/>
    <n v="0.26119999999999999"/>
    <n v="0.26040000000000002"/>
    <n v="0.26019999999999999"/>
    <n v="0.26"/>
    <n v="0.25979999999999998"/>
    <n v="0.25950000000000001"/>
    <n v="0.25940000000000002"/>
    <n v="0.25919999999999999"/>
    <n v="0.2591"/>
    <n v="0.25640000000000002"/>
    <n v="0.25619999999999998"/>
    <n v="0.25609999999999999"/>
    <n v="0.25609999999999999"/>
    <n v="0.25650000000000001"/>
    <n v="0.25640000000000002"/>
    <n v="0.25629999999999997"/>
    <n v="0.25409999999999999"/>
    <n v="0.25390000000000001"/>
    <n v="0.25390000000000001"/>
    <n v="0.254"/>
    <n v="0.25409999999999999"/>
    <n v="0.25419999999999998"/>
    <n v="0.25430000000000003"/>
    <n v="0.25700000000000001"/>
    <n v="0.25719999999999998"/>
    <n v="0.25209999999999999"/>
    <n v="0.25259999999999999"/>
    <n v="0.2515"/>
    <n v="0.25180000000000002"/>
    <n v="0.25109999999999999"/>
    <n v="0.25059999999999999"/>
    <n v="0.25030000000000002"/>
    <n v="0.25009999999999999"/>
    <n v="0.25"/>
    <n v="0.24990000000000001"/>
    <n v="0.24959999999999999"/>
    <n v="0.24940000000000001"/>
    <n v="0.2492"/>
    <n v="0.24890000000000001"/>
    <n v="0.24790000000000001"/>
    <n v="0.24740000000000001"/>
    <n v="0.247"/>
    <n v="0.2465"/>
    <n v="0.24629999999999999"/>
    <n v="0.246"/>
    <n v="0.2447"/>
    <n v="0.24360000000000001"/>
    <n v="0.2424"/>
    <n v="0.2407"/>
    <n v="0.24"/>
    <n v="0.2394"/>
    <n v="0.23699999999999999"/>
    <n v="0.2351"/>
    <n v="0.2344"/>
    <n v="0.2339"/>
    <n v="0.23330000000000001"/>
    <n v="0.23280000000000001"/>
    <n v="0.2326"/>
    <n v="0.2324"/>
    <n v="0.23230000000000001"/>
    <n v="0.2324"/>
    <n v="0.23169999999999999"/>
    <n v="0.23100000000000001"/>
    <n v="0.2306"/>
    <n v="0.2303"/>
    <n v="0.2301"/>
    <n v="0.2303"/>
    <n v="0.2303"/>
    <n v="0.2334"/>
    <n v="0.2331"/>
    <n v="0.2324"/>
    <n v="0.23230000000000001"/>
    <n v="0.2321"/>
    <n v="0.23219999999999999"/>
    <n v="0.23230000000000001"/>
    <n v="0.2324"/>
    <n v="0.23150000000000001"/>
    <n v="0.23130000000000001"/>
    <n v="0.23100000000000001"/>
    <n v="0.2319"/>
    <n v="0.2321"/>
    <n v="0.23219999999999999"/>
    <n v="0.2316"/>
    <n v="0.23130000000000001"/>
    <n v="0.23150000000000001"/>
    <n v="0.23180000000000001"/>
    <n v="0.2329"/>
    <n v="0.23469999999999999"/>
    <n v="0.2354"/>
    <n v="0.2346"/>
    <n v="0.23449999999999999"/>
    <n v="0.23449999999999999"/>
    <n v="0.23499999999999999"/>
    <n v="0.23430000000000001"/>
    <n v="0.2346"/>
    <n v="0.2344"/>
    <n v="0.23449999999999999"/>
    <n v="0.2346"/>
    <n v="0.23019999999999999"/>
    <n v="0.23050000000000001"/>
    <n v="0.23100000000000001"/>
    <n v="0.2316"/>
    <n v="0.23269999999999999"/>
    <n v="0.2339"/>
    <n v="0.2359"/>
    <n v="0.23780000000000001"/>
    <n v="0.2404"/>
    <n v="0.24099999999999999"/>
    <n v="0.2422"/>
    <n v="0.2432"/>
    <n v="0.24299999999999999"/>
    <n v="0.23960000000000001"/>
    <n v="0.2394"/>
    <n v="0.23930000000000001"/>
    <n v="0.2389"/>
    <n v="0.2382"/>
    <n v="0.24"/>
    <n v="0.23910000000000001"/>
    <n v="0.23860000000000001"/>
    <n v="0.23849999999999999"/>
    <n v="0.2394"/>
    <n v="0.23910000000000001"/>
    <n v="0.23880000000000001"/>
    <n v="0.23849999999999999"/>
    <n v="0.23799999999999999"/>
    <n v="0.23760000000000001"/>
    <n v="0.23719999999999999"/>
    <n v="0.2366"/>
    <n v="0.2354"/>
    <n v="0.23469999999999999"/>
    <n v="0.2329"/>
    <n v="0.23810000000000001"/>
    <n v="0.23680000000000001"/>
    <n v="0.2356"/>
    <n v="0.23710000000000001"/>
    <n v="0.23780000000000001"/>
    <n v="0.23549999999999999"/>
    <n v="0.23530000000000001"/>
    <n v="0.2351"/>
    <n v="0.23380000000000001"/>
    <n v="0.23369999999999999"/>
    <n v="0.2344"/>
    <n v="0.23400000000000001"/>
    <n v="0.23880000000000001"/>
    <n v="0.2432"/>
    <n v="0.25"/>
    <n v="0.25180000000000002"/>
    <n v="0.25269999999999998"/>
    <n v="0.253"/>
    <n v="0.25280000000000002"/>
    <n v="0.25109999999999999"/>
    <n v="0.2495"/>
    <n v="0.248"/>
    <n v="0.2467"/>
    <n v="0.24579999999999999"/>
    <n v="0.24529999999999999"/>
    <n v="0.2465"/>
    <n v="0.24629999999999999"/>
    <n v="0.2455"/>
    <n v="0.24429999999999999"/>
    <n v="0.24379999999999999"/>
    <n v="0.2407"/>
    <n v="0.24099999999999999"/>
    <n v="0.2412"/>
    <n v="0.24129999999999999"/>
    <n v="0.24099999999999999"/>
    <n v="0.24049999999999999"/>
    <n v="0.2404"/>
    <n v="0.2409"/>
    <n v="0.2422"/>
    <n v="0.24199999999999999"/>
    <n v="0.24060000000000001"/>
    <n v="0.2407"/>
    <n v="0.24079999999999999"/>
    <n v="0.24110000000000001"/>
    <n v="0.2399"/>
    <n v="0.2399"/>
    <n v="0.24"/>
    <n v="0.24049999999999999"/>
    <n v="0.24110000000000001"/>
    <n v="0.24199999999999999"/>
    <n v="0.24299999999999999"/>
    <n v="0.2442"/>
    <n v="0.24540000000000001"/>
    <n v="0.24829999999999999"/>
    <n v="0.25019999999999998"/>
    <n v="0.25040000000000001"/>
    <n v="0.25280000000000002"/>
    <n v="0.25219999999999998"/>
    <n v="0.25159999999999999"/>
    <n v="0.2535"/>
    <n v="0.25390000000000001"/>
    <n v="0.254"/>
    <n v="0.25380000000000003"/>
    <n v="0.25359999999999999"/>
    <n v="0.25290000000000001"/>
    <n v="0.25209999999999999"/>
    <n v="0.25119999999999998"/>
    <n v="0.25009999999999999"/>
    <n v="0.249"/>
    <n v="0.248"/>
    <n v="0.24729999999999999"/>
    <n v="0.24660000000000001"/>
    <n v="0.24829999999999999"/>
    <n v="0.24560000000000001"/>
    <n v="0.24510000000000001"/>
    <n v="0.24479999999999999"/>
    <n v="0.2445"/>
    <n v="0.2442"/>
    <n v="0.24399999999999999"/>
    <n v="0.24410000000000001"/>
    <n v="0.24379999999999999"/>
    <n v="0.24399999999999999"/>
    <n v="0.2437"/>
    <n v="0.2432"/>
    <n v="0.2429"/>
    <n v="0.24310000000000001"/>
    <n v="0.24349999999999999"/>
    <n v="0.24349999999999999"/>
    <n v="0.2432"/>
    <n v="0.24279999999999999"/>
    <m/>
    <n v="0.24963914590747333"/>
    <n v="76"/>
    <n v="72.901678657074342"/>
    <n v="-1.799999999999996E-3"/>
    <n v="2.8023053051573793E-2"/>
    <n v="-0.13119649752836704"/>
    <n v="1.6688714859003348E-2"/>
    <x v="8"/>
    <x v="143"/>
  </r>
  <r>
    <x v="0"/>
    <n v="-12.2"/>
    <n v="-13.9"/>
    <s v="P225/60R16"/>
    <x v="1"/>
    <s v="ZU009522"/>
    <n v="1171"/>
    <n v="35"/>
    <s v="APXOB2UU3324"/>
    <d v="2025-02-12T00:00:00"/>
    <n v="0.3246"/>
    <n v="0.32890000000000003"/>
    <n v="100"/>
    <n v="100"/>
    <n v="100"/>
    <n v="100"/>
    <n v="74.400000000001015"/>
    <s v=""/>
    <n v="539"/>
    <n v="100"/>
    <m/>
    <m/>
    <m/>
    <m/>
    <m/>
    <m/>
    <n v="0.25580000000000003"/>
    <n v="0.28389999999999999"/>
    <n v="0.31630000000000003"/>
    <n v="0.32269999999999999"/>
    <n v="0.32450000000000001"/>
    <n v="0.3332"/>
    <n v="0.33539999999999998"/>
    <n v="0.33939999999999998"/>
    <n v="0.3417"/>
    <n v="0.34649999999999997"/>
    <n v="0.35420000000000001"/>
    <n v="0.35570000000000002"/>
    <n v="0.35520000000000002"/>
    <n v="0.3594"/>
    <n v="0.35909999999999997"/>
    <n v="0.35830000000000001"/>
    <n v="0.35699999999999998"/>
    <n v="0.3604"/>
    <n v="0.35830000000000001"/>
    <n v="0.36049999999999999"/>
    <n v="0.35970000000000002"/>
    <n v="0.3589"/>
    <n v="0.3579"/>
    <n v="0.35959999999999998"/>
    <n v="0.35970000000000002"/>
    <n v="0.35899999999999999"/>
    <n v="0.3584"/>
    <n v="0.35880000000000001"/>
    <n v="0.3579"/>
    <n v="0.35699999999999998"/>
    <n v="0.35620000000000002"/>
    <n v="0.35410000000000003"/>
    <n v="0.35320000000000001"/>
    <n v="0.35439999999999999"/>
    <n v="0.35220000000000001"/>
    <n v="0.35120000000000001"/>
    <n v="0.34610000000000002"/>
    <n v="0.34710000000000002"/>
    <n v="0.34710000000000002"/>
    <n v="0.34610000000000002"/>
    <n v="0.3453"/>
    <n v="0.34460000000000002"/>
    <n v="0.34399999999999997"/>
    <n v="0.3427"/>
    <n v="0.34399999999999997"/>
    <n v="0.34300000000000003"/>
    <n v="0.34239999999999998"/>
    <n v="0.3417"/>
    <n v="0.34110000000000001"/>
    <n v="0.34050000000000002"/>
    <n v="0.33989999999999998"/>
    <n v="0.3392"/>
    <n v="0.33829999999999999"/>
    <n v="0.33710000000000001"/>
    <n v="0.3332"/>
    <n v="0.3322"/>
    <n v="0.33300000000000002"/>
    <n v="0.33229999999999998"/>
    <n v="0.3372"/>
    <n v="0.33650000000000002"/>
    <n v="0.33589999999999998"/>
    <n v="0.33529999999999999"/>
    <n v="0.33460000000000001"/>
    <n v="0.33400000000000002"/>
    <n v="0.33339999999999997"/>
    <n v="0.33229999999999998"/>
    <n v="0.33200000000000002"/>
    <n v="0.33160000000000001"/>
    <n v="0.33179999999999998"/>
    <n v="0.3342"/>
    <n v="0.3342"/>
    <n v="0.33400000000000002"/>
    <n v="0.33389999999999997"/>
    <n v="0.3337"/>
    <n v="0.32969999999999999"/>
    <n v="0.33100000000000002"/>
    <n v="0.33040000000000003"/>
    <n v="0.32990000000000003"/>
    <n v="0.3296"/>
    <n v="0.32929999999999998"/>
    <n v="0.32900000000000001"/>
    <n v="0.32769999999999999"/>
    <n v="0.32690000000000002"/>
    <n v="0.32629999999999998"/>
    <n v="0.32579999999999998"/>
    <n v="0.32540000000000002"/>
    <n v="0.32500000000000001"/>
    <n v="0.3246"/>
    <n v="0.32429999999999998"/>
    <n v="0.32390000000000002"/>
    <n v="0.32200000000000001"/>
    <n v="0.32179999999999997"/>
    <n v="0.32150000000000001"/>
    <n v="0.32140000000000002"/>
    <n v="0.32119999999999999"/>
    <n v="0.32079999999999997"/>
    <n v="0.32040000000000002"/>
    <n v="0.3201"/>
    <n v="0.32"/>
    <n v="0.32"/>
    <n v="0.31890000000000002"/>
    <n v="0.31869999999999998"/>
    <n v="0.31859999999999999"/>
    <n v="0.31709999999999999"/>
    <n v="0.31709999999999999"/>
    <n v="0.32029999999999997"/>
    <n v="0.32019999999999998"/>
    <n v="0.31950000000000001"/>
    <n v="0.32129999999999997"/>
    <n v="0.32079999999999997"/>
    <n v="0.32040000000000002"/>
    <n v="0.31929999999999997"/>
    <n v="0.31879999999999997"/>
    <n v="0.31790000000000002"/>
    <n v="0.31759999999999999"/>
    <n v="0.31740000000000002"/>
    <n v="0.31769999999999998"/>
    <n v="0.31819999999999998"/>
    <n v="0.31859999999999999"/>
    <n v="0.31830000000000003"/>
    <n v="0.31519999999999998"/>
    <n v="0.31519999999999998"/>
    <n v="0.315"/>
    <n v="0.31459999999999999"/>
    <n v="0.3125"/>
    <n v="0.316"/>
    <n v="0.31630000000000003"/>
    <n v="0.31669999999999998"/>
    <n v="0.3155"/>
    <n v="0.31619999999999998"/>
    <n v="0.31759999999999999"/>
    <n v="0.316"/>
    <n v="0.3145"/>
    <n v="0.31509999999999999"/>
    <n v="0.31509999999999999"/>
    <n v="0.31369999999999998"/>
    <n v="0.31190000000000001"/>
    <n v="0.31280000000000002"/>
    <n v="0.312"/>
    <n v="0.31109999999999999"/>
    <n v="0.308"/>
    <n v="0.30819999999999997"/>
    <n v="0.3085"/>
    <n v="0.309"/>
    <n v="0.30969999999999998"/>
    <n v="0.3105"/>
    <n v="0.31530000000000002"/>
    <n v="0.31769999999999998"/>
    <n v="0.315"/>
    <n v="0.31459999999999999"/>
    <n v="0.31409999999999999"/>
    <n v="0.31680000000000003"/>
    <n v="0.31669999999999998"/>
    <n v="0.31859999999999999"/>
    <n v="0.31809999999999999"/>
    <n v="0.31740000000000002"/>
    <n v="0.31669999999999998"/>
    <n v="0.316"/>
    <n v="0.31319999999999998"/>
    <n v="0.31230000000000002"/>
    <n v="0.31990000000000002"/>
    <n v="0.31950000000000001"/>
    <n v="0.31900000000000001"/>
    <n v="0.31890000000000002"/>
    <n v="0.31819999999999998"/>
    <n v="0.3175"/>
    <n v="0.31669999999999998"/>
    <n v="0.3135"/>
    <n v="0.31359999999999999"/>
    <n v="0.3135"/>
    <n v="0.3135"/>
    <n v="0.31359999999999999"/>
    <n v="0.31380000000000002"/>
    <n v="0.31390000000000001"/>
    <n v="0.31440000000000001"/>
    <n v="0.31180000000000002"/>
    <n v="0.3125"/>
    <n v="0.31009999999999999"/>
    <n v="0.31030000000000002"/>
    <n v="0.31190000000000001"/>
    <n v="0.31359999999999999"/>
    <n v="0.31469999999999998"/>
    <n v="0.315"/>
    <n v="0.315"/>
    <n v="0.31030000000000002"/>
    <n v="0.31059999999999999"/>
    <n v="0.311"/>
    <n v="0.31130000000000002"/>
    <n v="0.311"/>
    <n v="0.31319999999999998"/>
    <n v="0.31319999999999998"/>
    <n v="0.31309999999999999"/>
    <n v="0.31269999999999998"/>
    <n v="0.31219999999999998"/>
    <n v="0.31169999999999998"/>
    <n v="0.3115"/>
    <n v="0.31340000000000001"/>
    <n v="0.31440000000000001"/>
    <n v="0.3145"/>
    <n v="0.31469999999999998"/>
    <n v="0.31559999999999999"/>
    <n v="0.317"/>
    <n v="0.31759999999999999"/>
    <n v="0.31979999999999997"/>
    <n v="0.32029999999999997"/>
    <n v="0.32550000000000001"/>
    <n v="0.3256"/>
    <n v="0.32550000000000001"/>
    <n v="0.32179999999999997"/>
    <n v="0.32150000000000001"/>
    <n v="0.31940000000000002"/>
    <n v="0.31919999999999998"/>
    <n v="0.31919999999999998"/>
    <n v="0.31919999999999998"/>
    <n v="0.31940000000000002"/>
    <n v="0.3196"/>
    <n v="0.31969999999999998"/>
    <n v="0.31990000000000002"/>
    <n v="0.32019999999999998"/>
    <n v="0.31719999999999998"/>
    <n v="0.3175"/>
    <n v="0.317"/>
    <n v="0.31619999999999998"/>
    <n v="0.31559999999999999"/>
    <n v="0.31480000000000002"/>
    <n v="0.31390000000000001"/>
    <n v="0.31309999999999999"/>
    <n v="0.3125"/>
    <n v="0.31380000000000002"/>
    <n v="0.3135"/>
    <n v="0.31440000000000001"/>
    <n v="0.31409999999999999"/>
    <n v="0.31369999999999998"/>
    <n v="0.31390000000000001"/>
    <n v="0.31340000000000001"/>
    <n v="0.31340000000000001"/>
    <n v="0.31309999999999999"/>
    <n v="0.31269999999999998"/>
    <n v="0.31190000000000001"/>
    <n v="0.31109999999999999"/>
    <n v="0.31030000000000002"/>
    <n v="0.3095"/>
    <n v="0.30869999999999997"/>
    <n v="0.308"/>
    <n v="0.30730000000000002"/>
    <n v="0.30649999999999999"/>
    <n v="0.30599999999999999"/>
    <n v="0.30570000000000003"/>
    <n v="0.30599999999999999"/>
    <n v="0.30709999999999998"/>
    <n v="0.31080000000000002"/>
    <n v="0.3155"/>
    <n v="0.31690000000000002"/>
    <n v="0.31850000000000001"/>
    <n v="0.31919999999999998"/>
    <n v="0.3206"/>
    <n v="0.3211"/>
    <n v="0.32169999999999999"/>
    <n v="0.32240000000000002"/>
    <n v="0.32390000000000002"/>
    <n v="0.32529999999999998"/>
    <n v="0.32540000000000002"/>
    <n v="0.32479999999999998"/>
    <n v="0.32190000000000002"/>
    <n v="0.3206"/>
    <n v="0.31929999999999997"/>
    <n v="0.31540000000000001"/>
    <n v="0.31390000000000001"/>
    <n v="0.3125"/>
    <n v="0.3115"/>
    <n v="0.31059999999999999"/>
    <n v="0.31009999999999999"/>
    <n v="0.313"/>
    <n v="0.31290000000000001"/>
    <n v="0.31009999999999999"/>
    <n v="0.31"/>
    <n v="0.30669999999999997"/>
    <n v="0.3105"/>
    <n v="0.31009999999999999"/>
    <n v="0.31040000000000001"/>
    <n v="0.3105"/>
    <n v="0.312"/>
    <n v="0.31259999999999999"/>
    <n v="0.31319999999999998"/>
    <n v="0.31380000000000002"/>
    <n v="0.31440000000000001"/>
    <n v="0.31319999999999998"/>
    <n v="0.313"/>
    <n v="0.31"/>
    <n v="0.31"/>
    <n v="0.31"/>
    <n v="0.31180000000000002"/>
    <n v="0.31419999999999998"/>
    <n v="0.3135"/>
    <n v="0.31280000000000002"/>
    <n v="0.31209999999999999"/>
    <n v="0.31119999999999998"/>
    <n v="0.30980000000000002"/>
    <n v="0.31159999999999999"/>
    <n v="0.3115"/>
    <m/>
    <n v="0.32151672597864789"/>
    <n v="100"/>
    <n v="95.923261390887291"/>
    <n v="-4.300000000000026E-3"/>
    <n v="-1.8397517363676657E-2"/>
    <n v="-0.11889549914006649"/>
    <n v="4.387716470702796E-3"/>
    <x v="8"/>
    <x v="144"/>
  </r>
  <r>
    <x v="0"/>
    <n v="-12.2"/>
    <n v="-13.9"/>
    <s v="P195/75R14"/>
    <x v="0"/>
    <s v="ZB007833"/>
    <n v="1031"/>
    <n v="35"/>
    <s v="APKAB3UU0720"/>
    <d v="2025-02-12T00:00:00"/>
    <n v="0.30590000000000001"/>
    <n v="0.30580000000000002"/>
    <n v="95"/>
    <s v=""/>
    <n v="94"/>
    <s v=""/>
    <n v="74.400000000001015"/>
    <s v=""/>
    <n v="285"/>
    <n v="94.5"/>
    <m/>
    <m/>
    <m/>
    <m/>
    <m/>
    <m/>
    <n v="0.2681"/>
    <n v="0.29430000000000001"/>
    <n v="0.29809999999999998"/>
    <n v="0.31630000000000003"/>
    <n v="0.32619999999999999"/>
    <n v="0.32869999999999999"/>
    <n v="0.32929999999999998"/>
    <n v="0.32969999999999999"/>
    <n v="0.32800000000000001"/>
    <n v="0.32490000000000002"/>
    <n v="0.32469999999999999"/>
    <n v="0.32269999999999999"/>
    <n v="0.3206"/>
    <n v="0.31890000000000002"/>
    <n v="0.32350000000000001"/>
    <n v="0.32229999999999998"/>
    <n v="0.32390000000000002"/>
    <n v="0.32450000000000001"/>
    <n v="0.33150000000000002"/>
    <n v="0.33889999999999998"/>
    <n v="0.33839999999999998"/>
    <n v="0.33979999999999999"/>
    <n v="0.33850000000000002"/>
    <n v="0.33679999999999999"/>
    <n v="0.34060000000000001"/>
    <n v="0.34060000000000001"/>
    <n v="0.3412"/>
    <n v="0.33850000000000002"/>
    <n v="0.3372"/>
    <n v="0.33600000000000002"/>
    <n v="0.33329999999999999"/>
    <n v="0.33189999999999997"/>
    <n v="0.33179999999999998"/>
    <n v="0.33100000000000002"/>
    <n v="0.32969999999999999"/>
    <n v="0.3276"/>
    <n v="0.32629999999999998"/>
    <n v="0.32550000000000001"/>
    <n v="0.3246"/>
    <n v="0.3236"/>
    <n v="0.32279999999999998"/>
    <n v="0.3201"/>
    <n v="0.31929999999999997"/>
    <n v="0.31850000000000001"/>
    <n v="0.31769999999999998"/>
    <n v="0.31690000000000002"/>
    <n v="0.31609999999999999"/>
    <n v="0.31530000000000002"/>
    <n v="0.31330000000000002"/>
    <n v="0.31290000000000001"/>
    <n v="0.31240000000000001"/>
    <n v="0.31180000000000002"/>
    <n v="0.31119999999999998"/>
    <n v="0.31069999999999998"/>
    <n v="0.31009999999999999"/>
    <n v="0.3095"/>
    <n v="0.30890000000000001"/>
    <n v="0.30840000000000001"/>
    <n v="0.30780000000000002"/>
    <n v="0.30730000000000002"/>
    <n v="0.30680000000000002"/>
    <n v="0.30919999999999997"/>
    <n v="0.30859999999999999"/>
    <n v="0.308"/>
    <n v="0.3075"/>
    <n v="0.30690000000000001"/>
    <n v="0.30630000000000002"/>
    <n v="0.30580000000000002"/>
    <n v="0.30520000000000003"/>
    <n v="0.30470000000000003"/>
    <n v="0.30409999999999998"/>
    <n v="0.30359999999999998"/>
    <n v="0.30309999999999998"/>
    <n v="0.30249999999999999"/>
    <n v="0.30199999999999999"/>
    <n v="0.30149999999999999"/>
    <n v="0.30099999999999999"/>
    <n v="0.30049999999999999"/>
    <n v="0.3"/>
    <n v="0.29949999999999999"/>
    <n v="0.29899999999999999"/>
    <n v="0.29849999999999999"/>
    <n v="0.29809999999999998"/>
    <n v="0.29770000000000002"/>
    <n v="0.29730000000000001"/>
    <n v="0.2969"/>
    <n v="0.29649999999999999"/>
    <n v="0.29609999999999997"/>
    <n v="0.29580000000000001"/>
    <n v="0.2954"/>
    <n v="0.29509999999999997"/>
    <n v="0.29480000000000001"/>
    <n v="0.2944"/>
    <n v="0.29409999999999997"/>
    <n v="0.29380000000000001"/>
    <n v="0.29349999999999998"/>
    <n v="0.29320000000000002"/>
    <n v="0.29299999999999998"/>
    <n v="0.2928"/>
    <n v="0.29260000000000003"/>
    <n v="0.29189999999999999"/>
    <n v="0.29189999999999999"/>
    <n v="0.2898"/>
    <n v="0.2893"/>
    <n v="0.28910000000000002"/>
    <n v="0.28889999999999999"/>
    <n v="0.28649999999999998"/>
    <n v="0.28620000000000001"/>
    <n v="0.28599999999999998"/>
    <n v="0.28370000000000001"/>
    <n v="0.28349999999999997"/>
    <n v="0.28320000000000001"/>
    <n v="0.28299999999999997"/>
    <n v="0.28289999999999998"/>
    <n v="0.28270000000000001"/>
    <n v="0.28110000000000002"/>
    <n v="0.27579999999999999"/>
    <n v="0.27560000000000001"/>
    <n v="0.27550000000000002"/>
    <n v="0.27529999999999999"/>
    <n v="0.27289999999999998"/>
    <n v="0.27289999999999998"/>
    <n v="0.27310000000000001"/>
    <n v="0.2772"/>
    <n v="0.27610000000000001"/>
    <n v="0.27629999999999999"/>
    <n v="0.27650000000000002"/>
    <n v="0.2767"/>
    <n v="0.27689999999999998"/>
    <n v="0.28289999999999998"/>
    <n v="0.28339999999999999"/>
    <n v="0.28560000000000002"/>
    <n v="0.28760000000000002"/>
    <n v="0.2878"/>
    <n v="0.28789999999999999"/>
    <n v="0.28820000000000001"/>
    <n v="0.29220000000000002"/>
    <n v="0.29289999999999999"/>
    <n v="0.29320000000000002"/>
    <n v="0.29360000000000003"/>
    <n v="0.29549999999999998"/>
    <n v="0.29499999999999998"/>
    <n v="0.2989"/>
    <n v="0.29920000000000002"/>
    <n v="0.30320000000000003"/>
    <n v="0.30349999999999999"/>
    <n v="0.30530000000000002"/>
    <n v="0.30759999999999998"/>
    <n v="0.3085"/>
    <n v="0.30830000000000002"/>
    <n v="0.30909999999999999"/>
    <n v="0.30790000000000001"/>
    <n v="0.3029"/>
    <n v="0.30070000000000002"/>
    <n v="0.30009999999999998"/>
    <n v="0.29330000000000001"/>
    <n v="0.29449999999999998"/>
    <n v="0.29399999999999998"/>
    <n v="0.2883"/>
    <n v="0.2883"/>
    <n v="0.28970000000000001"/>
    <n v="0.28899999999999998"/>
    <n v="0.29170000000000001"/>
    <n v="0.29049999999999998"/>
    <n v="0.29339999999999999"/>
    <n v="0.29330000000000001"/>
    <n v="0.29310000000000003"/>
    <n v="0.29389999999999999"/>
    <n v="0.2913"/>
    <n v="0.2964"/>
    <n v="0.3024"/>
    <n v="0.30170000000000002"/>
    <n v="0.30220000000000002"/>
    <n v="0.30220000000000002"/>
    <n v="0.3024"/>
    <n v="0.30080000000000001"/>
    <n v="0.30080000000000001"/>
    <n v="0.3044"/>
    <n v="0.30449999999999999"/>
    <n v="0.30859999999999999"/>
    <n v="0.30919999999999997"/>
    <n v="0.30959999999999999"/>
    <n v="0.3075"/>
    <n v="0.30740000000000001"/>
    <n v="0.30649999999999999"/>
    <n v="0.30640000000000001"/>
    <n v="0.30149999999999999"/>
    <n v="0.2989"/>
    <n v="0.29620000000000002"/>
    <n v="0.29370000000000002"/>
    <n v="0.28910000000000002"/>
    <n v="0.28910000000000002"/>
    <n v="0.28910000000000002"/>
    <n v="0.28870000000000001"/>
    <n v="0.29060000000000002"/>
    <n v="0.2979"/>
    <n v="0.30259999999999998"/>
    <n v="0.30330000000000001"/>
    <n v="0.308"/>
    <n v="0.3085"/>
    <n v="0.31090000000000001"/>
    <n v="0.31090000000000001"/>
    <n v="0.311"/>
    <n v="0.31290000000000001"/>
    <n v="0.31459999999999999"/>
    <n v="0.31440000000000001"/>
    <n v="0.31090000000000001"/>
    <n v="0.31269999999999998"/>
    <n v="0.31230000000000002"/>
    <n v="0.31159999999999999"/>
    <n v="0.30740000000000001"/>
    <n v="0.30669999999999997"/>
    <n v="0.30609999999999998"/>
    <n v="0.30259999999999998"/>
    <n v="0.30170000000000002"/>
    <n v="0.3034"/>
    <n v="0.3024"/>
    <n v="0.3014"/>
    <n v="0.30819999999999997"/>
    <n v="0.30769999999999997"/>
    <n v="0.30890000000000001"/>
    <n v="0.30830000000000002"/>
    <n v="0.30669999999999997"/>
    <n v="0.30769999999999997"/>
    <n v="0.30690000000000001"/>
    <n v="0.3075"/>
    <n v="0.30940000000000001"/>
    <n v="0.30990000000000001"/>
    <n v="0.30919999999999997"/>
    <n v="0.31219999999999998"/>
    <n v="0.31230000000000002"/>
    <n v="0.313"/>
    <n v="0.31359999999999999"/>
    <n v="0.31340000000000001"/>
    <n v="0.3145"/>
    <n v="0.31390000000000001"/>
    <n v="0.31319999999999998"/>
    <n v="0.31180000000000002"/>
    <n v="0.31090000000000001"/>
    <n v="0.3095"/>
    <n v="0.31259999999999999"/>
    <n v="0.31169999999999998"/>
    <n v="0.31080000000000002"/>
    <n v="0.31"/>
    <n v="0.30930000000000002"/>
    <n v="0.30859999999999999"/>
    <n v="0.308"/>
    <n v="0.30740000000000001"/>
    <n v="0.30680000000000002"/>
    <n v="0.30580000000000002"/>
    <n v="0.3049"/>
    <n v="0.30159999999999998"/>
    <n v="0.30109999999999998"/>
    <n v="0.30690000000000001"/>
    <n v="0.30630000000000002"/>
    <n v="0.30590000000000001"/>
    <n v="0.31059999999999999"/>
    <n v="0.30740000000000001"/>
    <n v="0.307"/>
    <n v="0.30649999999999999"/>
    <n v="0.30609999999999998"/>
    <n v="0.30570000000000003"/>
    <n v="0.30530000000000002"/>
    <n v="0.30499999999999999"/>
    <n v="0.30449999999999999"/>
    <n v="0.30359999999999998"/>
    <n v="0.30299999999999999"/>
    <n v="0.30180000000000001"/>
    <n v="0.29880000000000001"/>
    <n v="0.29809999999999998"/>
    <n v="0.29820000000000002"/>
    <n v="0.2999"/>
    <n v="0.30320000000000003"/>
    <n v="0.30349999999999999"/>
    <n v="0.3075"/>
    <n v="0.30880000000000002"/>
    <n v="0.31030000000000002"/>
    <n v="0.31019999999999998"/>
    <n v="0.30880000000000002"/>
    <n v="0.31069999999999998"/>
    <n v="0.31190000000000001"/>
    <n v="0.31119999999999998"/>
    <n v="0.31030000000000002"/>
    <n v="0.30819999999999997"/>
    <n v="0.308"/>
    <n v="0.30759999999999998"/>
    <n v="0.30649999999999999"/>
    <n v="0.30609999999999998"/>
    <n v="0.30580000000000002"/>
    <n v="0.30549999999999999"/>
    <n v="0.30470000000000003"/>
    <n v="0.30459999999999998"/>
    <n v="0.3054"/>
    <n v="0.3004"/>
    <n v="0.30320000000000003"/>
    <n v="0.308"/>
    <n v="0.30690000000000001"/>
    <n v="0.30590000000000001"/>
    <n v="0.30480000000000002"/>
    <n v="0.30459999999999998"/>
    <m/>
    <n v="0.3036604982206404"/>
    <n v="94.5"/>
    <n v="90.647482014388487"/>
    <n v="9.9999999999988987E-5"/>
    <n v="0.1306904093394414"/>
    <n v="-1.9276465943384974E-2"/>
    <n v="-9.5231316725978718E-2"/>
    <x v="8"/>
    <x v="145"/>
  </r>
  <r>
    <x v="0"/>
    <n v="-12.2"/>
    <n v="-13.3"/>
    <s v="225/45R17"/>
    <x v="6"/>
    <s v="01911233"/>
    <n v="1093"/>
    <n v="42"/>
    <s v="1N48A0A5X3424"/>
    <d v="2025-02-12T00:00:00"/>
    <n v="0.35020000000000001"/>
    <n v="0.3543"/>
    <n v="108"/>
    <s v=""/>
    <n v="109"/>
    <s v=""/>
    <n v="74.400000000001015"/>
    <s v=""/>
    <n v="211"/>
    <n v="108.5"/>
    <m/>
    <m/>
    <m/>
    <m/>
    <m/>
    <m/>
    <n v="0.1888"/>
    <n v="0.22020000000000001"/>
    <n v="0.2616"/>
    <n v="0.27060000000000001"/>
    <n v="0.28449999999999998"/>
    <n v="0.29799999999999999"/>
    <n v="0.30499999999999999"/>
    <n v="0.31059999999999999"/>
    <n v="0.32069999999999999"/>
    <n v="0.32879999999999998"/>
    <n v="0.32650000000000001"/>
    <n v="0.32850000000000001"/>
    <n v="0.33110000000000001"/>
    <n v="0.3301"/>
    <n v="0.33279999999999998"/>
    <n v="0.33379999999999999"/>
    <n v="0.33429999999999999"/>
    <n v="0.33810000000000001"/>
    <n v="0.33789999999999998"/>
    <n v="0.3417"/>
    <n v="0.33860000000000001"/>
    <n v="0.3397"/>
    <n v="0.34"/>
    <n v="0.34110000000000001"/>
    <n v="0.34599999999999997"/>
    <n v="0.34849999999999998"/>
    <n v="0.35120000000000001"/>
    <n v="0.35170000000000001"/>
    <n v="0.35199999999999998"/>
    <n v="0.35449999999999998"/>
    <n v="0.3594"/>
    <n v="0.35959999999999998"/>
    <n v="0.35970000000000002"/>
    <n v="0.36559999999999998"/>
    <n v="0.3609"/>
    <n v="0.36020000000000002"/>
    <n v="0.36"/>
    <n v="0.35870000000000002"/>
    <n v="0.35720000000000002"/>
    <n v="0.35670000000000002"/>
    <n v="0.36149999999999999"/>
    <n v="0.3599"/>
    <n v="0.35670000000000002"/>
    <n v="0.35560000000000003"/>
    <n v="0.35570000000000002"/>
    <n v="0.3548"/>
    <n v="0.35270000000000001"/>
    <n v="0.35149999999999998"/>
    <n v="0.35160000000000002"/>
    <n v="0.35099999999999998"/>
    <n v="0.35049999999999998"/>
    <n v="0.35"/>
    <n v="0.34860000000000002"/>
    <n v="0.34810000000000002"/>
    <n v="0.34860000000000002"/>
    <n v="0.34899999999999998"/>
    <n v="0.34889999999999999"/>
    <n v="0.34899999999999998"/>
    <n v="0.34889999999999999"/>
    <n v="0.3488"/>
    <n v="0.3473"/>
    <n v="0.34710000000000002"/>
    <n v="0.34570000000000001"/>
    <n v="0.3453"/>
    <n v="0.34499999999999997"/>
    <n v="0.34470000000000001"/>
    <n v="0.34539999999999998"/>
    <n v="0.3453"/>
    <n v="0.34510000000000002"/>
    <n v="0.34710000000000002"/>
    <n v="0.34639999999999999"/>
    <n v="0.3483"/>
    <n v="0.34799999999999998"/>
    <n v="0.34410000000000002"/>
    <n v="0.34379999999999999"/>
    <n v="0.34370000000000001"/>
    <n v="0.34310000000000002"/>
    <n v="0.34289999999999998"/>
    <n v="0.34300000000000003"/>
    <n v="0.34470000000000001"/>
    <n v="0.34410000000000002"/>
    <n v="0.34370000000000001"/>
    <n v="0.34560000000000002"/>
    <n v="0.34539999999999998"/>
    <n v="0.34520000000000001"/>
    <n v="0.34499999999999997"/>
    <n v="0.34510000000000002"/>
    <n v="0.34510000000000002"/>
    <n v="0.34689999999999999"/>
    <n v="0.3478"/>
    <n v="0.34860000000000002"/>
    <n v="0.34949999999999998"/>
    <n v="0.35010000000000002"/>
    <n v="0.35020000000000001"/>
    <n v="0.35049999999999998"/>
    <n v="0.35099999999999998"/>
    <n v="0.35120000000000001"/>
    <n v="0.35160000000000002"/>
    <n v="0.35220000000000001"/>
    <n v="0.35299999999999998"/>
    <n v="0.3523"/>
    <n v="0.35220000000000001"/>
    <n v="0.3508"/>
    <n v="0.35060000000000002"/>
    <n v="0.35049999999999998"/>
    <n v="0.35060000000000002"/>
    <n v="0.35060000000000002"/>
    <n v="0.35089999999999999"/>
    <n v="0.3523"/>
    <n v="0.35249999999999998"/>
    <n v="0.3528"/>
    <n v="0.35320000000000001"/>
    <n v="0.35339999999999999"/>
    <n v="0.34949999999999998"/>
    <n v="0.34720000000000001"/>
    <n v="0.34639999999999999"/>
    <n v="0.3453"/>
    <n v="0.34510000000000002"/>
    <n v="0.34499999999999997"/>
    <n v="0.34499999999999997"/>
    <n v="0.3493"/>
    <n v="0.3498"/>
    <n v="0.35010000000000002"/>
    <n v="0.35020000000000001"/>
    <n v="0.3493"/>
    <n v="0.34910000000000002"/>
    <n v="0.34899999999999998"/>
    <n v="0.3493"/>
    <n v="0.3513"/>
    <n v="0.35120000000000001"/>
    <n v="0.35139999999999999"/>
    <n v="0.3518"/>
    <n v="0.34889999999999999"/>
    <n v="0.34739999999999999"/>
    <n v="0.34670000000000001"/>
    <n v="0.34549999999999997"/>
    <n v="0.34439999999999998"/>
    <n v="0.34570000000000001"/>
    <n v="0.34510000000000002"/>
    <n v="0.3412"/>
    <n v="0.33939999999999998"/>
    <n v="0.3372"/>
    <n v="0.33750000000000002"/>
    <n v="0.3392"/>
    <n v="0.33910000000000001"/>
    <n v="0.33850000000000002"/>
    <n v="0.33910000000000001"/>
    <n v="0.33879999999999999"/>
    <n v="0.34210000000000002"/>
    <n v="0.34289999999999998"/>
    <n v="0.34429999999999999"/>
    <n v="0.34010000000000001"/>
    <n v="0.34870000000000001"/>
    <n v="0.35110000000000002"/>
    <n v="0.35580000000000001"/>
    <n v="0.35399999999999998"/>
    <n v="0.35160000000000002"/>
    <n v="0.3513"/>
    <n v="0.35520000000000002"/>
    <n v="0.35709999999999997"/>
    <n v="0.35720000000000002"/>
    <n v="0.36009999999999998"/>
    <n v="0.36009999999999998"/>
    <n v="0.36030000000000001"/>
    <n v="0.36030000000000001"/>
    <n v="0.3589"/>
    <n v="0.35909999999999997"/>
    <n v="0.35720000000000002"/>
    <n v="0.35089999999999999"/>
    <n v="0.34870000000000001"/>
    <n v="0.3468"/>
    <n v="0.34660000000000002"/>
    <n v="0.34420000000000001"/>
    <n v="0.34429999999999999"/>
    <n v="0.34499999999999997"/>
    <n v="0.3463"/>
    <n v="0.34320000000000001"/>
    <n v="0.34239999999999998"/>
    <n v="0.34210000000000002"/>
    <n v="0.3417"/>
    <n v="0.34160000000000001"/>
    <n v="0.34100000000000003"/>
    <n v="0.34200000000000003"/>
    <n v="0.3427"/>
    <n v="0.3402"/>
    <n v="0.34570000000000001"/>
    <n v="0.34610000000000002"/>
    <n v="0.34649999999999997"/>
    <n v="0.34710000000000002"/>
    <n v="0.3483"/>
    <n v="0.3483"/>
    <n v="0.3483"/>
    <n v="0.3503"/>
    <n v="0.35160000000000002"/>
    <n v="0.35210000000000002"/>
    <n v="0.35249999999999998"/>
    <n v="0.3533"/>
    <n v="0.35410000000000003"/>
    <n v="0.35489999999999999"/>
    <n v="0.35539999999999999"/>
    <n v="0.35599999999999998"/>
    <n v="0.35759999999999997"/>
    <n v="0.3543"/>
    <n v="0.35410000000000003"/>
    <n v="0.35410000000000003"/>
    <n v="0.35420000000000001"/>
    <n v="0.35510000000000003"/>
    <n v="0.35520000000000002"/>
    <n v="0.35510000000000003"/>
    <n v="0.35510000000000003"/>
    <n v="0.3579"/>
    <n v="0.3569"/>
    <n v="0.35680000000000001"/>
    <n v="0.35680000000000001"/>
    <n v="0.35709999999999997"/>
    <n v="0.35399999999999998"/>
    <n v="0.35439999999999999"/>
    <n v="0.35410000000000003"/>
    <n v="0.35410000000000003"/>
    <n v="0.35389999999999999"/>
    <n v="0.35389999999999999"/>
    <n v="0.35439999999999999"/>
    <n v="0.35560000000000003"/>
    <n v="0.36080000000000001"/>
    <n v="0.35930000000000001"/>
    <n v="0.3589"/>
    <n v="0.35830000000000001"/>
    <n v="0.3579"/>
    <n v="0.35730000000000001"/>
    <n v="0.3619"/>
    <n v="0.36480000000000001"/>
    <n v="0.36470000000000002"/>
    <n v="0.36470000000000002"/>
    <n v="0.36070000000000002"/>
    <n v="0.36"/>
    <n v="0.3579"/>
    <n v="0.35899999999999999"/>
    <n v="0.35610000000000003"/>
    <n v="0.35610000000000003"/>
    <n v="0.35659999999999997"/>
    <n v="0.35780000000000001"/>
    <n v="0.3594"/>
    <n v="0.36"/>
    <n v="0.3604"/>
    <n v="0.35709999999999997"/>
    <n v="0.35499999999999998"/>
    <n v="0.35770000000000002"/>
    <n v="0.36299999999999999"/>
    <n v="0.36320000000000002"/>
    <n v="0.3619"/>
    <n v="0.36969999999999997"/>
    <n v="0.36930000000000002"/>
    <n v="0.36799999999999999"/>
    <n v="0.3679"/>
    <n v="0.36759999999999998"/>
    <n v="0.36620000000000003"/>
    <n v="0.36570000000000003"/>
    <n v="0.3639"/>
    <n v="0.36080000000000001"/>
    <n v="0.35630000000000001"/>
    <n v="0.35639999999999999"/>
    <n v="0.3569"/>
    <n v="0.3574"/>
    <n v="0.35849999999999999"/>
    <n v="0.35930000000000001"/>
    <n v="0.3599"/>
    <n v="0.36070000000000002"/>
    <n v="0.36449999999999999"/>
    <n v="0.36559999999999998"/>
    <n v="0.36580000000000001"/>
    <n v="0.36759999999999998"/>
    <n v="0.36880000000000002"/>
    <n v="0.37069999999999997"/>
    <n v="0.37130000000000002"/>
    <n v="0.373"/>
    <n v="0.36980000000000002"/>
    <n v="0.36909999999999998"/>
    <n v="0.36890000000000001"/>
    <n v="0.36430000000000001"/>
    <n v="0.3669"/>
    <n v="0.3659"/>
    <n v="0.36470000000000002"/>
    <n v="0.3639"/>
    <n v="0.36330000000000001"/>
    <n v="0.36259999999999998"/>
    <n v="0.36230000000000001"/>
    <n v="0.3609"/>
    <n v="0.36080000000000001"/>
    <n v="0.36570000000000003"/>
    <n v="0.36509999999999998"/>
    <n v="0.36270000000000002"/>
    <n v="0.35980000000000001"/>
    <n v="0.36"/>
    <n v="0.36030000000000001"/>
    <n v="0.36409999999999998"/>
    <n v="0.36420000000000002"/>
    <n v="0.36820000000000003"/>
    <n v="0.372"/>
    <n v="0.37180000000000002"/>
    <n v="0.37330000000000002"/>
    <m/>
    <n v="0.35330640569395011"/>
    <n v="108.5"/>
    <n v="104.07673860911271"/>
    <n v="-4.0999999999999925E-3"/>
    <n v="0.11015590365006656"/>
    <n v="6.1603640926348617E-2"/>
    <n v="-0.1761114235957123"/>
    <x v="8"/>
    <x v="146"/>
  </r>
  <r>
    <x v="0"/>
    <n v="-15"/>
    <n v="-10"/>
    <s v="P195/75R14"/>
    <x v="0"/>
    <s v="ZB007833"/>
    <n v="1031"/>
    <n v="35"/>
    <s v="APKAB3UU0720"/>
    <d v="2025-02-18T00:00:00"/>
    <n v="0.27710000000000001"/>
    <n v="0.27579999999999999"/>
    <n v="99"/>
    <s v=""/>
    <n v="98"/>
    <s v=""/>
    <n v="74.599999999998985"/>
    <s v=""/>
    <n v="297"/>
    <n v="98.5"/>
    <m/>
    <m/>
    <m/>
    <m/>
    <m/>
    <m/>
    <n v="0.26290000000000002"/>
    <n v="0.29360000000000003"/>
    <n v="0.30009999999999998"/>
    <n v="0.30819999999999997"/>
    <n v="0.31640000000000001"/>
    <n v="0.314"/>
    <n v="0.31330000000000002"/>
    <n v="0.3024"/>
    <n v="0.30249999999999999"/>
    <n v="0.3029"/>
    <n v="0.30349999999999999"/>
    <n v="0.31209999999999999"/>
    <n v="0.31009999999999999"/>
    <n v="0.30680000000000002"/>
    <n v="0.31180000000000002"/>
    <n v="0.309"/>
    <n v="0.31609999999999999"/>
    <n v="0.31169999999999998"/>
    <n v="0.31280000000000002"/>
    <n v="0.31119999999999998"/>
    <n v="0.30680000000000002"/>
    <n v="0.31169999999999998"/>
    <n v="0.31119999999999998"/>
    <n v="0.30599999999999999"/>
    <n v="0.30919999999999997"/>
    <n v="0.3075"/>
    <n v="0.30580000000000002"/>
    <n v="0.30399999999999999"/>
    <n v="0.30220000000000002"/>
    <n v="0.30080000000000001"/>
    <n v="0.31280000000000002"/>
    <n v="0.3115"/>
    <n v="0.308"/>
    <n v="0.30630000000000002"/>
    <n v="0.30480000000000002"/>
    <n v="0.30349999999999999"/>
    <n v="0.30230000000000001"/>
    <n v="0.3044"/>
    <n v="0.30330000000000001"/>
    <n v="0.3024"/>
    <n v="0.30149999999999999"/>
    <n v="0.30059999999999998"/>
    <n v="0.29970000000000002"/>
    <n v="0.2989"/>
    <n v="0.29799999999999999"/>
    <n v="0.29720000000000002"/>
    <n v="0.2964"/>
    <n v="0.29559999999999997"/>
    <n v="0.29480000000000001"/>
    <n v="0.29409999999999997"/>
    <n v="0.29730000000000001"/>
    <n v="0.2964"/>
    <n v="0.29549999999999998"/>
    <n v="0.29470000000000002"/>
    <n v="0.29380000000000001"/>
    <n v="0.29299999999999998"/>
    <n v="0.2923"/>
    <n v="0.29149999999999998"/>
    <n v="0.2908"/>
    <n v="0.29010000000000002"/>
    <n v="0.28939999999999999"/>
    <n v="0.28870000000000001"/>
    <n v="0.28799999999999998"/>
    <n v="0.2873"/>
    <n v="0.28670000000000001"/>
    <n v="0.28599999999999998"/>
    <n v="0.28539999999999999"/>
    <n v="0.28489999999999999"/>
    <n v="0.2843"/>
    <n v="0.28370000000000001"/>
    <n v="0.28310000000000002"/>
    <n v="0.28249999999999997"/>
    <n v="0.28189999999999998"/>
    <n v="0.28139999999999998"/>
    <n v="0.28079999999999999"/>
    <n v="0.2802"/>
    <n v="0.27960000000000002"/>
    <n v="0.27910000000000001"/>
    <n v="0.27850000000000003"/>
    <n v="0.27800000000000002"/>
    <n v="0.27750000000000002"/>
    <n v="0.27689999999999998"/>
    <n v="0.27650000000000002"/>
    <n v="0.27600000000000002"/>
    <n v="0.27560000000000001"/>
    <n v="0.2752"/>
    <n v="0.27479999999999999"/>
    <n v="0.27439999999999998"/>
    <n v="0.27410000000000001"/>
    <n v="0.27379999999999999"/>
    <n v="0.27339999999999998"/>
    <n v="0.27310000000000001"/>
    <n v="0.27279999999999999"/>
    <n v="0.27250000000000002"/>
    <n v="0.2722"/>
    <n v="0.27189999999999998"/>
    <n v="0.27160000000000001"/>
    <n v="0.27129999999999999"/>
    <n v="0.27110000000000001"/>
    <n v="0.27089999999999997"/>
    <n v="0.27079999999999999"/>
    <n v="0.27060000000000001"/>
    <n v="0.27050000000000002"/>
    <n v="0.2697"/>
    <n v="0.26829999999999998"/>
    <n v="0.2681"/>
    <n v="0.26800000000000002"/>
    <n v="0.26800000000000002"/>
    <n v="0.26829999999999998"/>
    <n v="0.2681"/>
    <n v="0.26800000000000002"/>
    <n v="0.26779999999999998"/>
    <n v="0.26769999999999999"/>
    <n v="0.26879999999999998"/>
    <n v="0.2661"/>
    <n v="0.26440000000000002"/>
    <n v="0.26169999999999999"/>
    <n v="0.2616"/>
    <n v="0.26169999999999999"/>
    <n v="0.26250000000000001"/>
    <n v="0.26400000000000001"/>
    <n v="0.2641"/>
    <n v="0.26540000000000002"/>
    <n v="0.26629999999999998"/>
    <n v="0.26090000000000002"/>
    <n v="0.26069999999999999"/>
    <n v="0.2636"/>
    <n v="0.26750000000000002"/>
    <n v="0.26719999999999999"/>
    <n v="0.2656"/>
    <n v="0.26450000000000001"/>
    <n v="0.26419999999999999"/>
    <n v="0.26100000000000001"/>
    <n v="0.26129999999999998"/>
    <n v="0.26119999999999999"/>
    <n v="0.2666"/>
    <n v="0.26829999999999998"/>
    <n v="0.26910000000000001"/>
    <n v="0.26900000000000002"/>
    <n v="0.26319999999999999"/>
    <n v="0.26100000000000001"/>
    <n v="0.26090000000000002"/>
    <n v="0.26090000000000002"/>
    <n v="0.26100000000000001"/>
    <n v="0.2611"/>
    <n v="0.26119999999999999"/>
    <n v="0.26569999999999999"/>
    <n v="0.2621"/>
    <n v="0.26069999999999999"/>
    <n v="0.26069999999999999"/>
    <n v="0.26400000000000001"/>
    <n v="0.25769999999999998"/>
    <n v="0.25540000000000002"/>
    <n v="0.25409999999999999"/>
    <n v="0.25380000000000003"/>
    <n v="0.25359999999999999"/>
    <n v="0.25640000000000002"/>
    <n v="0.25569999999999998"/>
    <n v="0.25540000000000002"/>
    <n v="0.25650000000000001"/>
    <n v="0.253"/>
    <n v="0.25419999999999998"/>
    <n v="0.2472"/>
    <n v="0.24640000000000001"/>
    <n v="0.2445"/>
    <n v="0.246"/>
    <n v="0.2475"/>
    <n v="0.24840000000000001"/>
    <n v="0.24779999999999999"/>
    <n v="0.2462"/>
    <n v="0.24610000000000001"/>
    <n v="0.2465"/>
    <n v="0.24859999999999999"/>
    <n v="0.25140000000000001"/>
    <n v="0.24959999999999999"/>
    <n v="0.24970000000000001"/>
    <n v="0.249"/>
    <n v="0.2482"/>
    <n v="0.249"/>
    <n v="0.25180000000000002"/>
    <n v="0.25530000000000003"/>
    <n v="0.26350000000000001"/>
    <n v="0.25729999999999997"/>
    <n v="0.25509999999999999"/>
    <n v="0.25419999999999998"/>
    <n v="0.2606"/>
    <n v="0.2621"/>
    <n v="0.26490000000000002"/>
    <n v="0.26269999999999999"/>
    <n v="0.26279999999999998"/>
    <n v="0.2631"/>
    <n v="0.2611"/>
    <n v="0.26369999999999999"/>
    <n v="0.26700000000000002"/>
    <n v="0.2641"/>
    <n v="0.26700000000000002"/>
    <n v="0.26769999999999999"/>
    <n v="0.26779999999999998"/>
    <n v="0.26840000000000003"/>
    <n v="0.26900000000000002"/>
    <n v="0.27689999999999998"/>
    <n v="0.27810000000000001"/>
    <n v="0.27450000000000002"/>
    <n v="0.27189999999999998"/>
    <n v="0.27139999999999997"/>
    <n v="0.27100000000000002"/>
    <n v="0.27110000000000001"/>
    <n v="0.26790000000000003"/>
    <n v="0.26740000000000003"/>
    <n v="0.26469999999999999"/>
    <n v="0.2641"/>
    <n v="0.2656"/>
    <n v="0.26829999999999998"/>
    <n v="0.26829999999999998"/>
    <n v="0.26860000000000001"/>
    <n v="0.26900000000000002"/>
    <n v="0.27100000000000002"/>
    <n v="0.2722"/>
    <n v="0.27200000000000002"/>
    <n v="0.27200000000000002"/>
    <n v="0.27650000000000002"/>
    <n v="0.27"/>
    <n v="0.27379999999999999"/>
    <n v="0.27039999999999997"/>
    <n v="0.27010000000000001"/>
    <n v="0.26960000000000001"/>
    <n v="0.27250000000000002"/>
    <n v="0.26929999999999998"/>
    <n v="0.26900000000000002"/>
    <n v="0.26840000000000003"/>
    <n v="0.26790000000000003"/>
    <n v="0.27139999999999997"/>
    <n v="0.27060000000000001"/>
    <n v="0.27010000000000001"/>
    <n v="0.26989999999999997"/>
    <n v="0.27560000000000001"/>
    <n v="0.27539999999999998"/>
    <n v="0.27550000000000002"/>
    <n v="0.27560000000000001"/>
    <n v="0.27360000000000001"/>
    <n v="0.27160000000000001"/>
    <n v="0.27079999999999999"/>
    <n v="0.27"/>
    <n v="0.26769999999999999"/>
    <n v="0.26700000000000002"/>
    <n v="0.26600000000000001"/>
    <n v="0.26479999999999998"/>
    <n v="0.26240000000000002"/>
    <n v="0.26129999999999998"/>
    <n v="0.26029999999999998"/>
    <n v="0.25919999999999999"/>
    <n v="0.26729999999999998"/>
    <n v="0.26829999999999998"/>
    <n v="0.2702"/>
    <n v="0.27089999999999997"/>
    <n v="0.27839999999999998"/>
    <n v="0.27910000000000001"/>
    <n v="0.27879999999999999"/>
    <n v="0.27829999999999999"/>
    <n v="0.27810000000000001"/>
    <n v="0.2833"/>
    <n v="0.28339999999999999"/>
    <n v="0.28589999999999999"/>
    <n v="0.28570000000000001"/>
    <n v="0.28560000000000002"/>
    <n v="0.28549999999999998"/>
    <n v="0.2848"/>
    <n v="0.28420000000000001"/>
    <n v="0.28349999999999997"/>
    <n v="0.28129999999999999"/>
    <n v="0.27850000000000003"/>
    <n v="0.27839999999999998"/>
    <n v="0.27810000000000001"/>
    <n v="0.27600000000000002"/>
    <n v="0.28100000000000003"/>
    <n v="0.28079999999999999"/>
    <n v="0.27910000000000001"/>
    <n v="0.27850000000000003"/>
    <n v="0.27929999999999999"/>
    <n v="0.27839999999999998"/>
    <n v="0.27729999999999999"/>
    <n v="0.27650000000000002"/>
    <n v="0.27579999999999999"/>
    <n v="0.2752"/>
    <n v="0.27429999999999999"/>
    <n v="0.27379999999999999"/>
    <n v="0.27679999999999999"/>
    <n v="0.28210000000000002"/>
    <n v="0.27839999999999998"/>
    <n v="0.27750000000000002"/>
    <n v="0.2767"/>
    <n v="0.27600000000000002"/>
    <n v="0.27539999999999998"/>
    <n v="0.2823"/>
    <n v="0.2848"/>
    <n v="0.2838"/>
    <n v="0.28339999999999999"/>
    <n v="0.28320000000000001"/>
    <n v="0.28320000000000001"/>
    <n v="0.28399999999999997"/>
    <m/>
    <n v="0.27394056939501782"/>
    <n v="98.5"/>
    <n v="88.143176733780763"/>
    <n v="1.3000000000000234E-3"/>
    <n v="0.10525077582385099"/>
    <n v="-7.3299657108243432E-2"/>
    <n v="-0.10945094051855608"/>
    <x v="9"/>
    <x v="147"/>
  </r>
  <r>
    <x v="0"/>
    <n v="-14.4"/>
    <n v="-9.4"/>
    <s v="P225/60R16"/>
    <x v="1"/>
    <s v="ZU009522"/>
    <n v="1171"/>
    <n v="35"/>
    <s v="APXOB2UU3324"/>
    <d v="2025-02-18T00:00:00"/>
    <n v="0.28149999999999997"/>
    <n v="0.28029999999999999"/>
    <n v="100"/>
    <n v="100"/>
    <n v="100"/>
    <n v="100"/>
    <n v="74.599999999998985"/>
    <s v=""/>
    <n v="1062"/>
    <n v="100"/>
    <m/>
    <m/>
    <m/>
    <m/>
    <m/>
    <m/>
    <n v="0.2268"/>
    <n v="0.28320000000000001"/>
    <n v="0.3095"/>
    <n v="0.31480000000000002"/>
    <n v="0.31180000000000002"/>
    <n v="0.316"/>
    <n v="0.31769999999999998"/>
    <n v="0.31009999999999999"/>
    <n v="0.30499999999999999"/>
    <n v="0.30940000000000001"/>
    <n v="0.30990000000000001"/>
    <n v="0.309"/>
    <n v="0.30669999999999997"/>
    <n v="0.31580000000000003"/>
    <n v="0.31590000000000001"/>
    <n v="0.31969999999999998"/>
    <n v="0.31990000000000002"/>
    <n v="0.31919999999999998"/>
    <n v="0.31850000000000001"/>
    <n v="0.31719999999999998"/>
    <n v="0.32079999999999997"/>
    <n v="0.32300000000000001"/>
    <n v="0.32279999999999998"/>
    <n v="0.32440000000000002"/>
    <n v="0.32440000000000002"/>
    <n v="0.32779999999999998"/>
    <n v="0.32929999999999998"/>
    <n v="0.33119999999999999"/>
    <n v="0.33029999999999998"/>
    <n v="0.32869999999999999"/>
    <n v="0.33079999999999998"/>
    <n v="0.32950000000000002"/>
    <n v="0.32829999999999998"/>
    <n v="0.32729999999999998"/>
    <n v="0.32650000000000001"/>
    <n v="0.32619999999999999"/>
    <n v="0.3256"/>
    <n v="0.32250000000000001"/>
    <n v="0.32490000000000002"/>
    <n v="0.32450000000000001"/>
    <n v="0.32400000000000001"/>
    <n v="0.32300000000000001"/>
    <n v="0.32190000000000002"/>
    <n v="0.3206"/>
    <n v="0.32190000000000002"/>
    <n v="0.32100000000000001"/>
    <n v="0.3201"/>
    <n v="0.32029999999999997"/>
    <n v="0.31509999999999999"/>
    <n v="0.31359999999999999"/>
    <n v="0.31169999999999998"/>
    <n v="0.31580000000000003"/>
    <n v="0.31159999999999999"/>
    <n v="0.31019999999999998"/>
    <n v="0.30630000000000002"/>
    <n v="0.30480000000000002"/>
    <n v="0.30399999999999999"/>
    <n v="0.30330000000000001"/>
    <n v="0.30499999999999999"/>
    <n v="0.30449999999999999"/>
    <n v="0.30409999999999998"/>
    <n v="0.30399999999999999"/>
    <n v="0.30359999999999998"/>
    <n v="0.30640000000000001"/>
    <n v="0.3029"/>
    <n v="0.30220000000000002"/>
    <n v="0.30199999999999999"/>
    <n v="0.30220000000000002"/>
    <n v="0.3019"/>
    <n v="0.3014"/>
    <n v="0.3009"/>
    <n v="0.3004"/>
    <n v="0.2989"/>
    <n v="0.2984"/>
    <n v="0.29820000000000002"/>
    <n v="0.2979"/>
    <n v="0.29759999999999998"/>
    <n v="0.29730000000000001"/>
    <n v="0.2969"/>
    <n v="0.29659999999999997"/>
    <n v="0.29520000000000002"/>
    <n v="0.29449999999999998"/>
    <n v="0.29399999999999998"/>
    <n v="0.29349999999999998"/>
    <n v="0.29310000000000003"/>
    <n v="0.29260000000000003"/>
    <n v="0.29220000000000002"/>
    <n v="0.29189999999999999"/>
    <n v="0.29149999999999998"/>
    <n v="0.2913"/>
    <n v="0.29089999999999999"/>
    <n v="0.29060000000000002"/>
    <n v="0.2903"/>
    <n v="0.29070000000000001"/>
    <n v="0.28999999999999998"/>
    <n v="0.2893"/>
    <n v="0.28860000000000002"/>
    <n v="0.2878"/>
    <n v="0.28710000000000002"/>
    <n v="0.28639999999999999"/>
    <n v="0.28310000000000002"/>
    <n v="0.2787"/>
    <n v="0.27779999999999999"/>
    <n v="0.27689999999999998"/>
    <n v="0.2787"/>
    <n v="0.27750000000000002"/>
    <n v="0.27679999999999999"/>
    <n v="0.2762"/>
    <n v="0.27750000000000002"/>
    <n v="0.27710000000000001"/>
    <n v="0.27679999999999999"/>
    <n v="0.27639999999999998"/>
    <n v="0.27189999999999998"/>
    <n v="0.27139999999999997"/>
    <n v="0.27110000000000001"/>
    <n v="0.27089999999999997"/>
    <n v="0.27239999999999998"/>
    <n v="0.27200000000000002"/>
    <n v="0.27239999999999998"/>
    <n v="0.27060000000000001"/>
    <n v="0.27010000000000001"/>
    <n v="0.26960000000000001"/>
    <n v="0.26910000000000001"/>
    <n v="0.26860000000000001"/>
    <n v="0.27339999999999998"/>
    <n v="0.27310000000000001"/>
    <n v="0.27300000000000002"/>
    <n v="0.27289999999999998"/>
    <n v="0.27079999999999999"/>
    <n v="0.27039999999999997"/>
    <n v="0.27010000000000001"/>
    <n v="0.26979999999999998"/>
    <n v="0.26850000000000002"/>
    <n v="0.26779999999999998"/>
    <n v="0.26740000000000003"/>
    <n v="0.26690000000000003"/>
    <n v="0.26679999999999998"/>
    <n v="0.26690000000000003"/>
    <n v="0.2702"/>
    <n v="0.27360000000000001"/>
    <n v="0.27110000000000001"/>
    <n v="0.27100000000000002"/>
    <n v="0.27089999999999997"/>
    <n v="0.2707"/>
    <n v="0.27289999999999998"/>
    <n v="0.27400000000000002"/>
    <n v="0.27450000000000002"/>
    <n v="0.27460000000000001"/>
    <n v="0.27450000000000002"/>
    <n v="0.27439999999999998"/>
    <n v="0.2671"/>
    <n v="0.26200000000000001"/>
    <n v="0.2616"/>
    <n v="0.25929999999999997"/>
    <n v="0.2591"/>
    <n v="0.25650000000000001"/>
    <n v="0.25640000000000002"/>
    <n v="0.25629999999999997"/>
    <n v="0.25650000000000001"/>
    <n v="0.25700000000000001"/>
    <n v="0.26019999999999999"/>
    <n v="0.26390000000000002"/>
    <n v="0.26379999999999998"/>
    <n v="0.2636"/>
    <n v="0.26340000000000002"/>
    <n v="0.26290000000000002"/>
    <n v="0.26250000000000001"/>
    <n v="0.2591"/>
    <n v="0.26490000000000002"/>
    <n v="0.26450000000000001"/>
    <n v="0.26419999999999999"/>
    <n v="0.2641"/>
    <n v="0.26400000000000001"/>
    <n v="0.26800000000000002"/>
    <n v="0.26790000000000003"/>
    <n v="0.26469999999999999"/>
    <n v="0.2616"/>
    <n v="0.2611"/>
    <n v="0.26240000000000002"/>
    <n v="0.25669999999999998"/>
    <n v="0.25540000000000002"/>
    <n v="0.25469999999999998"/>
    <n v="0.25430000000000003"/>
    <n v="0.254"/>
    <n v="0.25209999999999999"/>
    <n v="0.25290000000000001"/>
    <n v="0.25130000000000002"/>
    <n v="0.25059999999999999"/>
    <n v="0.24990000000000001"/>
    <n v="0.24909999999999999"/>
    <n v="0.2482"/>
    <n v="0.24360000000000001"/>
    <n v="0.24299999999999999"/>
    <n v="0.2427"/>
    <n v="0.24990000000000001"/>
    <n v="0.24970000000000001"/>
    <n v="0.24959999999999999"/>
    <n v="0.25019999999999998"/>
    <n v="0.2505"/>
    <n v="0.25119999999999998"/>
    <n v="0.25580000000000003"/>
    <n v="0.25559999999999999"/>
    <n v="0.25390000000000001"/>
    <n v="0.25380000000000003"/>
    <n v="0.25459999999999999"/>
    <n v="0.255"/>
    <n v="0.25509999999999999"/>
    <n v="0.25269999999999998"/>
    <n v="0.25280000000000002"/>
    <n v="0.25330000000000003"/>
    <n v="0.25790000000000002"/>
    <n v="0.26"/>
    <n v="0.26029999999999998"/>
    <n v="0.25369999999999998"/>
    <n v="0.2535"/>
    <n v="0.25340000000000001"/>
    <n v="0.2555"/>
    <n v="0.25619999999999998"/>
    <n v="0.25590000000000002"/>
    <n v="0.25540000000000002"/>
    <n v="0.25419999999999998"/>
    <n v="0.254"/>
    <n v="0.25580000000000003"/>
    <n v="0.25619999999999998"/>
    <n v="0.25609999999999999"/>
    <n v="0.253"/>
    <n v="0.2535"/>
    <n v="0.254"/>
    <n v="0.25519999999999998"/>
    <n v="0.25900000000000001"/>
    <n v="0.26029999999999998"/>
    <n v="0.26040000000000002"/>
    <n v="0.2611"/>
    <n v="0.26140000000000002"/>
    <n v="0.26240000000000002"/>
    <n v="0.2611"/>
    <n v="0.26119999999999999"/>
    <n v="0.26190000000000002"/>
    <n v="0.26219999999999999"/>
    <n v="0.26119999999999999"/>
    <n v="0.26090000000000002"/>
    <n v="0.2606"/>
    <n v="0.26029999999999998"/>
    <n v="0.25869999999999999"/>
    <n v="0.25819999999999999"/>
    <n v="0.25419999999999998"/>
    <n v="0.25340000000000001"/>
    <n v="0.25280000000000002"/>
    <n v="0.25230000000000002"/>
    <n v="0.25190000000000001"/>
    <n v="0.251"/>
    <n v="0.25309999999999999"/>
    <n v="0.25259999999999999"/>
    <n v="0.25169999999999998"/>
    <n v="0.25130000000000002"/>
    <n v="0.25140000000000001"/>
    <n v="0.2525"/>
    <n v="0.25240000000000001"/>
    <n v="0.25059999999999999"/>
    <n v="0.25030000000000002"/>
    <n v="0.25"/>
    <n v="0.24990000000000001"/>
    <n v="0.25290000000000001"/>
    <n v="0.25319999999999998"/>
    <n v="0.25380000000000003"/>
    <n v="0.25769999999999998"/>
    <n v="0.25790000000000002"/>
    <n v="0.2581"/>
    <n v="0.25829999999999997"/>
    <n v="0.25700000000000001"/>
    <n v="0.25729999999999997"/>
    <n v="0.25769999999999998"/>
    <n v="0.26"/>
    <n v="0.25929999999999997"/>
    <n v="0.25869999999999999"/>
    <n v="0.25850000000000001"/>
    <n v="0.26019999999999999"/>
    <n v="0.25979999999999998"/>
    <n v="0.25940000000000002"/>
    <n v="0.25919999999999999"/>
    <n v="0.25919999999999999"/>
    <n v="0.25990000000000002"/>
    <n v="0.26269999999999999"/>
    <n v="0.2666"/>
    <n v="0.26719999999999999"/>
    <n v="0.26750000000000002"/>
    <n v="0.26619999999999999"/>
    <n v="0.2661"/>
    <n v="0.26600000000000001"/>
    <n v="0.26700000000000002"/>
    <n v="0.26860000000000001"/>
    <n v="0.2666"/>
    <n v="0.26519999999999999"/>
    <n v="0.26729999999999998"/>
    <n v="0.26650000000000001"/>
    <n v="0.26479999999999998"/>
    <n v="0.2636"/>
    <n v="0.26369999999999999"/>
    <n v="0.2616"/>
    <n v="0.2636"/>
    <m/>
    <n v="0.2748740213523132"/>
    <n v="100"/>
    <n v="89.485458612975393"/>
    <n v="1.1999999999999789E-3"/>
    <n v="-8.0200236441554579E-2"/>
    <n v="-0.24662835725643351"/>
    <n v="6.387775962963399E-2"/>
    <x v="9"/>
    <x v="148"/>
  </r>
  <r>
    <x v="0"/>
    <n v="-14.4"/>
    <n v="-9.4"/>
    <s v="P225/60R16"/>
    <x v="2"/>
    <s v="ZU010403"/>
    <n v="1171"/>
    <n v="35"/>
    <s v="APXOB2UU3324"/>
    <d v="2025-02-18T00:00:00"/>
    <n v="0.2472"/>
    <n v="0.25080000000000002"/>
    <n v="89"/>
    <n v="88"/>
    <n v="89"/>
    <n v="89"/>
    <n v="74.599999999998985"/>
    <s v=""/>
    <n v="1008"/>
    <n v="88.75"/>
    <m/>
    <m/>
    <m/>
    <m/>
    <m/>
    <m/>
    <n v="0.22739999999999999"/>
    <n v="0.2752"/>
    <n v="0.28439999999999999"/>
    <n v="0.29170000000000001"/>
    <n v="0.28220000000000001"/>
    <n v="0.29830000000000001"/>
    <n v="0.30170000000000002"/>
    <n v="0.31059999999999999"/>
    <n v="0.30919999999999997"/>
    <n v="0.30869999999999997"/>
    <n v="0.30130000000000001"/>
    <n v="0.29709999999999998"/>
    <n v="0.29659999999999997"/>
    <n v="0.29449999999999998"/>
    <n v="0.29199999999999998"/>
    <n v="0.29110000000000003"/>
    <n v="0.29299999999999998"/>
    <n v="0.29170000000000001"/>
    <n v="0.29520000000000002"/>
    <n v="0.2949"/>
    <n v="0.29170000000000001"/>
    <n v="0.2913"/>
    <n v="0.2923"/>
    <n v="0.29120000000000001"/>
    <n v="0.28649999999999998"/>
    <n v="0.28539999999999999"/>
    <n v="0.28439999999999999"/>
    <n v="0.28360000000000002"/>
    <n v="0.28549999999999998"/>
    <n v="0.28649999999999998"/>
    <n v="0.28410000000000002"/>
    <n v="0.28310000000000002"/>
    <n v="0.28389999999999999"/>
    <n v="0.28499999999999998"/>
    <n v="0.28399999999999997"/>
    <n v="0.28299999999999997"/>
    <n v="0.28520000000000001"/>
    <n v="0.28689999999999999"/>
    <n v="0.28610000000000002"/>
    <n v="0.28539999999999999"/>
    <n v="0.28460000000000002"/>
    <n v="0.28389999999999999"/>
    <n v="0.28299999999999997"/>
    <n v="0.28039999999999998"/>
    <n v="0.27950000000000003"/>
    <n v="0.2787"/>
    <n v="0.2782"/>
    <n v="0.28249999999999997"/>
    <n v="0.28139999999999998"/>
    <n v="0.28079999999999999"/>
    <n v="0.28010000000000002"/>
    <n v="0.27939999999999998"/>
    <n v="0.27879999999999999"/>
    <n v="0.2782"/>
    <n v="0.2737"/>
    <n v="0.27579999999999999"/>
    <n v="0.27500000000000002"/>
    <n v="0.2742"/>
    <n v="0.27339999999999998"/>
    <n v="0.26929999999999998"/>
    <n v="0.26850000000000002"/>
    <n v="0.26769999999999999"/>
    <n v="0.26690000000000003"/>
    <n v="0.2661"/>
    <n v="0.26540000000000002"/>
    <n v="0.26469999999999999"/>
    <n v="0.26400000000000001"/>
    <n v="0.26329999999999998"/>
    <n v="0.2626"/>
    <n v="0.26190000000000002"/>
    <n v="0.26129999999999998"/>
    <n v="0.2606"/>
    <n v="0.26"/>
    <n v="0.25929999999999997"/>
    <n v="0.25869999999999999"/>
    <n v="0.2581"/>
    <n v="0.25800000000000001"/>
    <n v="0.25729999999999997"/>
    <n v="0.25669999999999998"/>
    <n v="0.25600000000000001"/>
    <n v="0.25540000000000002"/>
    <n v="0.25480000000000003"/>
    <n v="0.25419999999999998"/>
    <n v="0.25369999999999998"/>
    <n v="0.25309999999999999"/>
    <n v="0.2525"/>
    <n v="0.252"/>
    <n v="0.25140000000000001"/>
    <n v="0.25090000000000001"/>
    <n v="0.25030000000000002"/>
    <n v="0.24979999999999999"/>
    <n v="0.24929999999999999"/>
    <n v="0.24879999999999999"/>
    <n v="0.24829999999999999"/>
    <n v="0.24790000000000001"/>
    <n v="0.2475"/>
    <n v="0.247"/>
    <n v="0.24660000000000001"/>
    <n v="0.2462"/>
    <n v="0.24579999999999999"/>
    <n v="0.24540000000000001"/>
    <n v="0.24590000000000001"/>
    <n v="0.2447"/>
    <n v="0.24349999999999999"/>
    <n v="0.24329999999999999"/>
    <n v="0.24440000000000001"/>
    <n v="0.24399999999999999"/>
    <n v="0.2437"/>
    <n v="0.2404"/>
    <n v="0.2399"/>
    <n v="0.2384"/>
    <n v="0.23799999999999999"/>
    <n v="0.23769999999999999"/>
    <n v="0.23200000000000001"/>
    <n v="0.2316"/>
    <n v="0.23180000000000001"/>
    <n v="0.23130000000000001"/>
    <n v="0.23050000000000001"/>
    <n v="0.23"/>
    <n v="0.22950000000000001"/>
    <n v="0.22900000000000001"/>
    <n v="0.22869999999999999"/>
    <n v="0.22839999999999999"/>
    <n v="0.22819999999999999"/>
    <n v="0.22489999999999999"/>
    <n v="0.22570000000000001"/>
    <n v="0.2253"/>
    <n v="0.22489999999999999"/>
    <n v="0.2243"/>
    <n v="0.22239999999999999"/>
    <n v="0.222"/>
    <n v="0.22"/>
    <n v="0.2225"/>
    <n v="0.222"/>
    <n v="0.22189999999999999"/>
    <n v="0.22189999999999999"/>
    <n v="0.2218"/>
    <n v="0.21990000000000001"/>
    <n v="0.2198"/>
    <n v="0.21970000000000001"/>
    <n v="0.21959999999999999"/>
    <n v="0.2195"/>
    <n v="0.2198"/>
    <n v="0.22009999999999999"/>
    <n v="0.22109999999999999"/>
    <n v="0.22120000000000001"/>
    <n v="0.22120000000000001"/>
    <n v="0.2215"/>
    <n v="0.22670000000000001"/>
    <n v="0.22450000000000001"/>
    <n v="0.22459999999999999"/>
    <n v="0.22509999999999999"/>
    <n v="0.23"/>
    <n v="0.23019999999999999"/>
    <n v="0.23039999999999999"/>
    <n v="0.23069999999999999"/>
    <n v="0.22670000000000001"/>
    <n v="0.2276"/>
    <n v="0.2359"/>
    <n v="0.23619999999999999"/>
    <n v="0.2341"/>
    <n v="0.23200000000000001"/>
    <n v="0.2321"/>
    <n v="0.23219999999999999"/>
    <n v="0.2324"/>
    <n v="0.2334"/>
    <n v="0.2329"/>
    <n v="0.2349"/>
    <n v="0.2349"/>
    <n v="0.2351"/>
    <n v="0.23430000000000001"/>
    <n v="0.23449999999999999"/>
    <n v="0.2339"/>
    <n v="0.23"/>
    <n v="0.2298"/>
    <n v="0.2296"/>
    <n v="0.22939999999999999"/>
    <n v="0.2271"/>
    <n v="0.22689999999999999"/>
    <n v="0.2261"/>
    <n v="0.2288"/>
    <n v="0.2288"/>
    <n v="0.2296"/>
    <n v="0.2311"/>
    <n v="0.2319"/>
    <n v="0.2339"/>
    <n v="0.23430000000000001"/>
    <n v="0.23499999999999999"/>
    <n v="0.24049999999999999"/>
    <n v="0.24110000000000001"/>
    <n v="0.23910000000000001"/>
    <n v="0.23910000000000001"/>
    <n v="0.23910000000000001"/>
    <n v="0.2392"/>
    <n v="0.23930000000000001"/>
    <n v="0.2394"/>
    <n v="0.23960000000000001"/>
    <n v="0.24199999999999999"/>
    <n v="0.24249999999999999"/>
    <n v="0.2409"/>
    <n v="0.23699999999999999"/>
    <n v="0.2374"/>
    <n v="0.23630000000000001"/>
    <n v="0.23499999999999999"/>
    <n v="0.23300000000000001"/>
    <n v="0.23139999999999999"/>
    <n v="0.2329"/>
    <n v="0.23269999999999999"/>
    <n v="0.2321"/>
    <n v="0.23250000000000001"/>
    <n v="0.23760000000000001"/>
    <n v="0.2379"/>
    <n v="0.23780000000000001"/>
    <n v="0.23780000000000001"/>
    <n v="0.23760000000000001"/>
    <n v="0.23630000000000001"/>
    <n v="0.23669999999999999"/>
    <n v="0.23699999999999999"/>
    <n v="0.24179999999999999"/>
    <n v="0.2419"/>
    <n v="0.24199999999999999"/>
    <n v="0.24199999999999999"/>
    <n v="0.2407"/>
    <n v="0.23949999999999999"/>
    <n v="0.24390000000000001"/>
    <n v="0.24390000000000001"/>
    <n v="0.24399999999999999"/>
    <n v="0.24490000000000001"/>
    <n v="0.2437"/>
    <n v="0.24440000000000001"/>
    <n v="0.24590000000000001"/>
    <n v="0.24390000000000001"/>
    <n v="0.24349999999999999"/>
    <n v="0.23849999999999999"/>
    <n v="0.2379"/>
    <n v="0.23730000000000001"/>
    <n v="0.23680000000000001"/>
    <n v="0.23630000000000001"/>
    <n v="0.2341"/>
    <n v="0.2336"/>
    <n v="0.23269999999999999"/>
    <n v="0.23219999999999999"/>
    <n v="0.23419999999999999"/>
    <n v="0.23369999999999999"/>
    <n v="0.2334"/>
    <n v="0.23300000000000001"/>
    <n v="0.2326"/>
    <n v="0.23230000000000001"/>
    <n v="0.23200000000000001"/>
    <n v="0.2319"/>
    <n v="0.2321"/>
    <n v="0.2339"/>
    <n v="0.23830000000000001"/>
    <n v="0.23760000000000001"/>
    <n v="0.2379"/>
    <n v="0.23830000000000001"/>
    <n v="0.2384"/>
    <n v="0.2394"/>
    <n v="0.23980000000000001"/>
    <n v="0.24060000000000001"/>
    <n v="0.2412"/>
    <n v="0.2419"/>
    <n v="0.24279999999999999"/>
    <n v="0.2447"/>
    <n v="0.2467"/>
    <n v="0.24979999999999999"/>
    <n v="0.24990000000000001"/>
    <n v="0.24970000000000001"/>
    <n v="0.24970000000000001"/>
    <n v="0.2495"/>
    <n v="0.24729999999999999"/>
    <n v="0.24809999999999999"/>
    <n v="0.2487"/>
    <n v="0.24959999999999999"/>
    <n v="0.25019999999999998"/>
    <n v="0.25059999999999999"/>
    <n v="0.25109999999999999"/>
    <n v="0.25269999999999998"/>
    <n v="0.25340000000000001"/>
    <n v="0.25380000000000003"/>
    <n v="0.25409999999999999"/>
    <n v="0.25390000000000001"/>
    <n v="0.25230000000000002"/>
    <n v="0.25180000000000002"/>
    <n v="0.251"/>
    <n v="0.2505"/>
    <n v="0.25019999999999998"/>
    <n v="0.25030000000000002"/>
    <n v="0.24909999999999999"/>
    <n v="0.24809999999999999"/>
    <n v="0.24729999999999999"/>
    <n v="0.2465"/>
    <n v="0.24629999999999999"/>
    <n v="0.24410000000000001"/>
    <n v="0.2437"/>
    <n v="0.2442"/>
    <n v="0.24590000000000001"/>
    <n v="0.2467"/>
    <n v="0.24729999999999999"/>
    <n v="0.24709999999999999"/>
    <m/>
    <n v="0.24605622775800728"/>
    <n v="88.75"/>
    <n v="79.418344519015662"/>
    <n v="-3.6000000000000199E-3"/>
    <n v="9.94319491650658E-2"/>
    <n v="-0.12248796633819729"/>
    <n v="-6.0262631288602223E-2"/>
    <x v="9"/>
    <x v="149"/>
  </r>
  <r>
    <x v="0"/>
    <n v="-14.4"/>
    <n v="-9.4"/>
    <s v="P225/60R16"/>
    <x v="5"/>
    <s v="ZU009458rev"/>
    <n v="1171"/>
    <n v="35"/>
    <s v="APXOB2UU3324"/>
    <d v="2025-02-18T00:00:00"/>
    <n v="0.31219999999999998"/>
    <n v="0.31430000000000002"/>
    <n v="112"/>
    <n v="112"/>
    <n v="112"/>
    <n v="111"/>
    <n v="74.599999999998985"/>
    <s v="rev"/>
    <n v="25"/>
    <n v="111.75"/>
    <m/>
    <m/>
    <m/>
    <m/>
    <m/>
    <m/>
    <n v="0.2293"/>
    <n v="0.28499999999999998"/>
    <n v="0.30769999999999997"/>
    <n v="0.31319999999999998"/>
    <n v="0.31130000000000002"/>
    <n v="0.31559999999999999"/>
    <n v="0.31590000000000001"/>
    <n v="0.3145"/>
    <n v="0.31290000000000001"/>
    <n v="0.31630000000000003"/>
    <n v="0.32700000000000001"/>
    <n v="0.3276"/>
    <n v="0.33460000000000001"/>
    <n v="0.3362"/>
    <n v="0.33839999999999998"/>
    <n v="0.33550000000000002"/>
    <n v="0.33450000000000002"/>
    <n v="0.33489999999999998"/>
    <n v="0.33389999999999997"/>
    <n v="0.33450000000000002"/>
    <n v="0.33629999999999999"/>
    <n v="0.3357"/>
    <n v="0.33710000000000001"/>
    <n v="0.33960000000000001"/>
    <n v="0.33779999999999999"/>
    <n v="0.33700000000000002"/>
    <n v="0.33789999999999998"/>
    <n v="0.3372"/>
    <n v="0.33729999999999999"/>
    <n v="0.33600000000000002"/>
    <n v="0.3352"/>
    <n v="0.3347"/>
    <n v="0.33360000000000001"/>
    <n v="0.33450000000000002"/>
    <n v="0.33360000000000001"/>
    <n v="0.3362"/>
    <n v="0.33700000000000002"/>
    <n v="0.3377"/>
    <n v="0.33960000000000001"/>
    <n v="0.3397"/>
    <n v="0.33989999999999998"/>
    <n v="0.33910000000000001"/>
    <n v="0.33850000000000002"/>
    <n v="0.33800000000000002"/>
    <n v="0.33729999999999999"/>
    <n v="0.33660000000000001"/>
    <n v="0.33410000000000001"/>
    <n v="0.3347"/>
    <n v="0.33389999999999997"/>
    <n v="0.33310000000000001"/>
    <n v="0.33239999999999997"/>
    <n v="0.33479999999999999"/>
    <n v="0.33450000000000002"/>
    <n v="0.33329999999999999"/>
    <n v="0.33229999999999998"/>
    <n v="0.33379999999999999"/>
    <n v="0.32990000000000003"/>
    <n v="0.32979999999999998"/>
    <n v="0.32969999999999999"/>
    <n v="0.32950000000000002"/>
    <n v="0.32800000000000001"/>
    <n v="0.3276"/>
    <n v="0.3251"/>
    <n v="0.32500000000000001"/>
    <n v="0.32500000000000001"/>
    <n v="0.32490000000000002"/>
    <n v="0.32390000000000002"/>
    <n v="0.32469999999999999"/>
    <n v="0.32119999999999999"/>
    <n v="0.32090000000000002"/>
    <n v="0.3201"/>
    <n v="0.31940000000000002"/>
    <n v="0.31869999999999998"/>
    <n v="0.31819999999999998"/>
    <n v="0.31769999999999998"/>
    <n v="0.31719999999999998"/>
    <n v="0.31809999999999999"/>
    <n v="0.32"/>
    <n v="0.31830000000000003"/>
    <n v="0.32079999999999997"/>
    <n v="0.32029999999999997"/>
    <n v="0.31990000000000002"/>
    <n v="0.31940000000000002"/>
    <n v="0.31900000000000001"/>
    <n v="0.31850000000000001"/>
    <n v="0.31809999999999999"/>
    <n v="0.31769999999999998"/>
    <n v="0.31719999999999998"/>
    <n v="0.31669999999999998"/>
    <n v="0.31619999999999998"/>
    <n v="0.31569999999999998"/>
    <n v="0.315"/>
    <n v="0.3145"/>
    <n v="0.31330000000000002"/>
    <n v="0.31240000000000001"/>
    <n v="0.3115"/>
    <n v="0.31059999999999999"/>
    <n v="0.30980000000000002"/>
    <n v="0.30909999999999999"/>
    <n v="0.30840000000000001"/>
    <n v="0.30780000000000002"/>
    <n v="0.30719999999999997"/>
    <n v="0.30680000000000002"/>
    <n v="0.30099999999999999"/>
    <n v="0.30330000000000001"/>
    <n v="0.30270000000000002"/>
    <n v="0.3024"/>
    <n v="0.3024"/>
    <n v="0.30969999999999998"/>
    <n v="0.3105"/>
    <n v="0.30890000000000001"/>
    <n v="0.31140000000000001"/>
    <n v="0.31109999999999999"/>
    <n v="0.311"/>
    <n v="0.311"/>
    <n v="0.31430000000000002"/>
    <n v="0.31619999999999998"/>
    <n v="0.31590000000000001"/>
    <n v="0.31569999999999998"/>
    <n v="0.3155"/>
    <n v="0.31659999999999999"/>
    <n v="0.31419999999999998"/>
    <n v="0.314"/>
    <n v="0.31369999999999998"/>
    <n v="0.31390000000000001"/>
    <n v="0.31309999999999999"/>
    <n v="0.31219999999999998"/>
    <n v="0.3085"/>
    <n v="0.30769999999999997"/>
    <n v="0.30690000000000001"/>
    <n v="0.30420000000000003"/>
    <n v="0.30359999999999998"/>
    <n v="0.30459999999999998"/>
    <n v="0.30459999999999998"/>
    <n v="0.30480000000000002"/>
    <n v="0.30559999999999998"/>
    <n v="0.30640000000000001"/>
    <n v="0.30719999999999997"/>
    <n v="0.30780000000000002"/>
    <n v="0.30830000000000002"/>
    <n v="0.30930000000000002"/>
    <n v="0.30969999999999998"/>
    <n v="0.3049"/>
    <n v="0.30330000000000001"/>
    <n v="0.2989"/>
    <n v="0.2964"/>
    <n v="0.29580000000000001"/>
    <n v="0.29599999999999999"/>
    <n v="0.29670000000000002"/>
    <n v="0.2969"/>
    <n v="0.29699999999999999"/>
    <n v="0.2974"/>
    <n v="0.29959999999999998"/>
    <n v="0.29949999999999999"/>
    <n v="0.29549999999999998"/>
    <n v="0.29549999999999998"/>
    <n v="0.29559999999999997"/>
    <n v="0.29270000000000002"/>
    <n v="0.29299999999999998"/>
    <n v="0.29189999999999999"/>
    <n v="0.29370000000000002"/>
    <n v="0.29330000000000001"/>
    <n v="0.29289999999999999"/>
    <n v="0.2918"/>
    <n v="0.29170000000000001"/>
    <n v="0.29170000000000001"/>
    <n v="0.29189999999999999"/>
    <n v="0.2923"/>
    <n v="0.2918"/>
    <n v="0.29270000000000002"/>
    <n v="0.29720000000000002"/>
    <n v="0.29780000000000001"/>
    <n v="0.29849999999999999"/>
    <n v="0.30230000000000001"/>
    <n v="0.30199999999999999"/>
    <n v="0.3019"/>
    <n v="0.30209999999999998"/>
    <n v="0.30230000000000001"/>
    <n v="0.29630000000000001"/>
    <n v="0.2954"/>
    <n v="0.29449999999999998"/>
    <n v="0.29370000000000002"/>
    <n v="0.2928"/>
    <n v="0.29070000000000001"/>
    <n v="0.2903"/>
    <n v="0.29110000000000003"/>
    <n v="0.29089999999999999"/>
    <n v="0.29249999999999998"/>
    <n v="0.29199999999999998"/>
    <n v="0.29160000000000003"/>
    <n v="0.29099999999999998"/>
    <n v="0.29060000000000002"/>
    <n v="0.29020000000000001"/>
    <n v="0.29110000000000003"/>
    <n v="0.29320000000000002"/>
    <n v="0.29260000000000003"/>
    <n v="0.29099999999999998"/>
    <n v="0.2908"/>
    <n v="0.29070000000000001"/>
    <n v="0.29070000000000001"/>
    <n v="0.28760000000000002"/>
    <n v="0.29049999999999998"/>
    <n v="0.29039999999999999"/>
    <n v="0.29020000000000001"/>
    <n v="0.29010000000000002"/>
    <n v="0.28999999999999998"/>
    <n v="0.29010000000000002"/>
    <n v="0.29010000000000002"/>
    <n v="0.29020000000000001"/>
    <n v="0.29239999999999999"/>
    <n v="0.29210000000000003"/>
    <n v="0.29189999999999999"/>
    <n v="0.29149999999999998"/>
    <n v="0.29120000000000001"/>
    <n v="0.29110000000000003"/>
    <n v="0.29170000000000001"/>
    <n v="0.29189999999999999"/>
    <n v="0.29120000000000001"/>
    <n v="0.2903"/>
    <n v="0.29010000000000002"/>
    <n v="0.28989999999999999"/>
    <n v="0.28970000000000001"/>
    <n v="0.28899999999999998"/>
    <n v="0.28939999999999999"/>
    <n v="0.29299999999999998"/>
    <n v="0.29289999999999999"/>
    <n v="0.2928"/>
    <n v="0.29299999999999998"/>
    <n v="0.29099999999999998"/>
    <n v="0.2908"/>
    <n v="0.28610000000000002"/>
    <n v="0.28549999999999998"/>
    <n v="0.2888"/>
    <n v="0.28839999999999999"/>
    <n v="0.28810000000000002"/>
    <n v="0.28739999999999999"/>
    <n v="0.28749999999999998"/>
    <n v="0.2878"/>
    <n v="0.28639999999999999"/>
    <n v="0.28770000000000001"/>
    <n v="0.28989999999999999"/>
    <n v="0.28939999999999999"/>
    <n v="0.28960000000000002"/>
    <n v="0.2898"/>
    <n v="0.2903"/>
    <n v="0.29070000000000001"/>
    <n v="0.2908"/>
    <n v="0.28989999999999999"/>
    <n v="0.2893"/>
    <n v="0.29339999999999999"/>
    <n v="0.29310000000000003"/>
    <n v="0.29270000000000002"/>
    <n v="0.29170000000000001"/>
    <n v="0.29189999999999999"/>
    <n v="0.29289999999999999"/>
    <n v="0.29330000000000001"/>
    <n v="0.29370000000000002"/>
    <n v="0.29389999999999999"/>
    <n v="0.29399999999999998"/>
    <n v="0.29409999999999997"/>
    <n v="0.29399999999999998"/>
    <n v="0.29380000000000001"/>
    <n v="0.29310000000000003"/>
    <n v="0.29220000000000002"/>
    <n v="0.29089999999999999"/>
    <n v="0.2908"/>
    <n v="0.29070000000000001"/>
    <n v="0.29210000000000003"/>
    <n v="0.2949"/>
    <n v="0.29480000000000001"/>
    <n v="0.29470000000000002"/>
    <n v="0.29499999999999998"/>
    <n v="0.29480000000000001"/>
    <n v="0.2949"/>
    <n v="0.29170000000000001"/>
    <n v="0.29330000000000001"/>
    <n v="0.2893"/>
    <n v="0.28960000000000002"/>
    <n v="0.28920000000000001"/>
    <n v="0.28849999999999998"/>
    <n v="0.28820000000000001"/>
    <n v="0.28789999999999999"/>
    <n v="0.28789999999999999"/>
    <n v="0.28789999999999999"/>
    <n v="0.28799999999999998"/>
    <n v="0.28810000000000002"/>
    <n v="0.28849999999999998"/>
    <n v="0.28920000000000001"/>
    <n v="0.2903"/>
    <n v="0.2923"/>
    <n v="0.2949"/>
    <n v="0.29520000000000002"/>
    <n v="0.29289999999999999"/>
    <n v="0.29320000000000002"/>
    <n v="0.28960000000000002"/>
    <n v="0.28939999999999999"/>
    <n v="0.28960000000000002"/>
    <n v="0.28749999999999998"/>
    <n v="0.29139999999999999"/>
    <n v="0.29120000000000001"/>
    <s v="WITNESS SRTT FWD-1"/>
    <n v="0.30482953736654789"/>
    <n v="111.75"/>
    <n v="100"/>
    <n v="-2.1000000000000463E-3"/>
    <n v="-0.10255726318900542"/>
    <n v="-0.18275059762679952"/>
    <n v="0"/>
    <x v="9"/>
    <x v="150"/>
  </r>
  <r>
    <x v="0"/>
    <n v="-14.4"/>
    <n v="-9.4"/>
    <s v="P225/60R16"/>
    <x v="1"/>
    <s v="ZU009522"/>
    <n v="1171"/>
    <n v="35"/>
    <s v="APXOB2UU3324"/>
    <d v="2025-02-18T00:00:00"/>
    <n v="0.27629999999999999"/>
    <n v="0.28270000000000001"/>
    <n v="100"/>
    <n v="100"/>
    <n v="100"/>
    <n v="100"/>
    <n v="74.599999999998985"/>
    <s v=""/>
    <n v="1078"/>
    <n v="100"/>
    <m/>
    <m/>
    <m/>
    <m/>
    <m/>
    <m/>
    <n v="0.25829999999999997"/>
    <n v="0.28539999999999999"/>
    <n v="0.29870000000000002"/>
    <n v="0.317"/>
    <n v="0.32529999999999998"/>
    <n v="0.32419999999999999"/>
    <n v="0.32429999999999998"/>
    <n v="0.31929999999999997"/>
    <n v="0.31540000000000001"/>
    <n v="0.31369999999999998"/>
    <n v="0.31340000000000001"/>
    <n v="0.31459999999999999"/>
    <n v="0.31690000000000002"/>
    <n v="0.3221"/>
    <n v="0.32869999999999999"/>
    <n v="0.32640000000000002"/>
    <n v="0.31809999999999999"/>
    <n v="0.31740000000000002"/>
    <n v="0.31690000000000002"/>
    <n v="0.31769999999999998"/>
    <n v="0.32019999999999998"/>
    <n v="0.32450000000000001"/>
    <n v="0.32229999999999998"/>
    <n v="0.32490000000000002"/>
    <n v="0.3261"/>
    <n v="0.3296"/>
    <n v="0.32850000000000001"/>
    <n v="0.3306"/>
    <n v="0.3301"/>
    <n v="0.33040000000000003"/>
    <n v="0.3291"/>
    <n v="0.32669999999999999"/>
    <n v="0.32179999999999997"/>
    <n v="0.32150000000000001"/>
    <n v="0.32029999999999997"/>
    <n v="0.31950000000000001"/>
    <n v="0.32090000000000002"/>
    <n v="0.3201"/>
    <n v="0.31940000000000002"/>
    <n v="0.31869999999999998"/>
    <n v="0.31809999999999999"/>
    <n v="0.316"/>
    <n v="0.31530000000000002"/>
    <n v="0.31909999999999999"/>
    <n v="0.32129999999999997"/>
    <n v="0.32069999999999999"/>
    <n v="0.31859999999999999"/>
    <n v="0.31780000000000003"/>
    <n v="0.317"/>
    <n v="0.315"/>
    <n v="0.31440000000000001"/>
    <n v="0.31380000000000002"/>
    <n v="0.31719999999999998"/>
    <n v="0.31709999999999999"/>
    <n v="0.31680000000000003"/>
    <n v="0.31619999999999998"/>
    <n v="0.31559999999999999"/>
    <n v="0.31509999999999999"/>
    <n v="0.31440000000000001"/>
    <n v="0.31740000000000002"/>
    <n v="0.31640000000000001"/>
    <n v="0.31530000000000002"/>
    <n v="0.31419999999999998"/>
    <n v="0.31240000000000001"/>
    <n v="0.31109999999999999"/>
    <n v="0.30990000000000001"/>
    <n v="0.30859999999999999"/>
    <n v="0.30580000000000002"/>
    <n v="0.30499999999999999"/>
    <n v="0.30409999999999998"/>
    <n v="0.30109999999999998"/>
    <n v="0.29980000000000001"/>
    <n v="0.29880000000000001"/>
    <n v="0.29780000000000001"/>
    <n v="0.29570000000000002"/>
    <n v="0.29470000000000002"/>
    <n v="0.29380000000000001"/>
    <n v="0.29289999999999999"/>
    <n v="0.29199999999999998"/>
    <n v="0.29110000000000003"/>
    <n v="0.29020000000000001"/>
    <n v="0.28649999999999998"/>
    <n v="0.28539999999999999"/>
    <n v="0.28449999999999998"/>
    <n v="0.28349999999999997"/>
    <n v="0.28260000000000002"/>
    <n v="0.28179999999999999"/>
    <n v="0.28100000000000003"/>
    <n v="0.2802"/>
    <n v="0.27950000000000003"/>
    <n v="0.27879999999999999"/>
    <n v="0.27810000000000001"/>
    <n v="0.27750000000000002"/>
    <n v="0.27689999999999998"/>
    <n v="0.27639999999999998"/>
    <n v="0.27610000000000001"/>
    <n v="0.27579999999999999"/>
    <n v="0.27529999999999999"/>
    <n v="0.27489999999999998"/>
    <n v="0.27510000000000001"/>
    <n v="0.2737"/>
    <n v="0.2707"/>
    <n v="0.27360000000000001"/>
    <n v="0.27329999999999999"/>
    <n v="0.2732"/>
    <n v="0.2757"/>
    <n v="0.27560000000000001"/>
    <n v="0.27550000000000002"/>
    <n v="0.27539999999999998"/>
    <n v="0.27539999999999998"/>
    <n v="0.27539999999999998"/>
    <n v="0.27539999999999998"/>
    <n v="0.27489999999999998"/>
    <n v="0.27500000000000002"/>
    <n v="0.27489999999999998"/>
    <n v="0.27429999999999999"/>
    <n v="0.2737"/>
    <n v="0.27300000000000002"/>
    <n v="0.27479999999999999"/>
    <n v="0.27779999999999999"/>
    <n v="0.27750000000000002"/>
    <n v="0.27710000000000001"/>
    <n v="0.27510000000000001"/>
    <n v="0.27479999999999999"/>
    <n v="0.27460000000000001"/>
    <n v="0.27450000000000002"/>
    <n v="0.27439999999999998"/>
    <n v="0.27110000000000001"/>
    <n v="0.26840000000000003"/>
    <n v="0.26840000000000003"/>
    <n v="0.26860000000000001"/>
    <n v="0.26900000000000002"/>
    <n v="0.26950000000000002"/>
    <n v="0.26989999999999997"/>
    <n v="0.27179999999999999"/>
    <n v="0.2767"/>
    <n v="0.28270000000000001"/>
    <n v="0.28029999999999999"/>
    <n v="0.28000000000000003"/>
    <n v="0.27960000000000002"/>
    <n v="0.27900000000000003"/>
    <n v="0.27839999999999998"/>
    <n v="0.2777"/>
    <n v="0.27950000000000003"/>
    <n v="0.27660000000000001"/>
    <n v="0.27610000000000001"/>
    <n v="0.27579999999999999"/>
    <n v="0.27550000000000002"/>
    <n v="0.27500000000000002"/>
    <n v="0.27450000000000002"/>
    <n v="0.2742"/>
    <n v="0.27079999999999999"/>
    <n v="0.26889999999999997"/>
    <n v="0.26490000000000002"/>
    <n v="0.26579999999999998"/>
    <n v="0.26100000000000001"/>
    <n v="0.25950000000000001"/>
    <n v="0.25890000000000002"/>
    <n v="0.25580000000000003"/>
    <n v="0.25009999999999999"/>
    <n v="0.24970000000000001"/>
    <n v="0.2495"/>
    <n v="0.24929999999999999"/>
    <n v="0.24909999999999999"/>
    <n v="0.2492"/>
    <n v="0.25890000000000002"/>
    <n v="0.2591"/>
    <n v="0.25929999999999997"/>
    <n v="0.26129999999999998"/>
    <n v="0.26179999999999998"/>
    <n v="0.2606"/>
    <n v="0.26569999999999999"/>
    <n v="0.26910000000000001"/>
    <n v="0.26529999999999998"/>
    <n v="0.26600000000000001"/>
    <n v="0.26740000000000003"/>
    <n v="0.26740000000000003"/>
    <n v="0.26729999999999998"/>
    <n v="0.26979999999999998"/>
    <n v="0.27189999999999998"/>
    <n v="0.2717"/>
    <n v="0.26960000000000001"/>
    <n v="0.26960000000000001"/>
    <n v="0.2697"/>
    <n v="0.26989999999999997"/>
    <n v="0.26910000000000001"/>
    <n v="0.26740000000000003"/>
    <n v="0.26669999999999999"/>
    <n v="0.2656"/>
    <n v="0.26450000000000001"/>
    <n v="0.26290000000000002"/>
    <n v="0.2616"/>
    <n v="0.2596"/>
    <n v="0.25659999999999999"/>
    <n v="0.25519999999999998"/>
    <n v="0.2472"/>
    <n v="0.25209999999999999"/>
    <n v="0.25159999999999999"/>
    <n v="0.25119999999999998"/>
    <n v="0.251"/>
    <n v="0.25080000000000002"/>
    <n v="0.24940000000000001"/>
    <n v="0.24970000000000001"/>
    <n v="0.24990000000000001"/>
    <n v="0.25109999999999999"/>
    <n v="0.25169999999999998"/>
    <n v="0.25850000000000001"/>
    <n v="0.25869999999999999"/>
    <n v="0.26050000000000001"/>
    <n v="0.2651"/>
    <n v="0.26590000000000003"/>
    <n v="0.2671"/>
    <n v="0.26900000000000002"/>
    <n v="0.27339999999999998"/>
    <n v="0.27460000000000001"/>
    <n v="0.27500000000000002"/>
    <n v="0.27579999999999999"/>
    <n v="0.27479999999999999"/>
    <n v="0.2777"/>
    <n v="0.27579999999999999"/>
    <n v="0.27550000000000002"/>
    <n v="0.27539999999999998"/>
    <n v="0.27529999999999999"/>
    <n v="0.2752"/>
    <n v="0.2752"/>
    <n v="0.2752"/>
    <n v="0.27529999999999999"/>
    <n v="0.2752"/>
    <n v="0.2762"/>
    <n v="0.27500000000000002"/>
    <n v="0.27710000000000001"/>
    <n v="0.2772"/>
    <n v="0.2777"/>
    <n v="0.27789999999999998"/>
    <n v="0.27589999999999998"/>
    <n v="0.27539999999999998"/>
    <n v="0.27150000000000002"/>
    <n v="0.27089999999999997"/>
    <n v="0.27229999999999999"/>
    <n v="0.27210000000000001"/>
    <n v="0.27150000000000002"/>
    <n v="0.2702"/>
    <n v="0.26450000000000001"/>
    <n v="0.2581"/>
    <n v="0.26329999999999998"/>
    <n v="0.2631"/>
    <n v="0.26300000000000001"/>
    <n v="0.26319999999999999"/>
    <n v="0.26500000000000001"/>
    <n v="0.2656"/>
    <n v="0.26590000000000003"/>
    <n v="0.26950000000000002"/>
    <n v="0.27079999999999999"/>
    <n v="0.27239999999999998"/>
    <n v="0.27179999999999999"/>
    <n v="0.27129999999999999"/>
    <n v="0.2702"/>
    <n v="0.27410000000000001"/>
    <n v="0.27410000000000001"/>
    <n v="0.27489999999999998"/>
    <n v="0.27479999999999999"/>
    <n v="0.2747"/>
    <n v="0.27460000000000001"/>
    <n v="0.2747"/>
    <n v="0.27500000000000002"/>
    <n v="0.27260000000000001"/>
    <n v="0.27239999999999998"/>
    <n v="0.27239999999999998"/>
    <n v="0.27260000000000001"/>
    <n v="0.27150000000000002"/>
    <n v="0.27"/>
    <n v="0.27200000000000002"/>
    <n v="0.27160000000000001"/>
    <n v="0.26790000000000003"/>
    <n v="0.26719999999999999"/>
    <n v="0.26640000000000003"/>
    <n v="0.26569999999999999"/>
    <n v="0.26500000000000001"/>
    <n v="0.26290000000000002"/>
    <n v="0.2676"/>
    <n v="0.26740000000000003"/>
    <n v="0.26219999999999999"/>
    <n v="0.2621"/>
    <n v="0.26229999999999998"/>
    <n v="0.2681"/>
    <n v="0.27289999999999998"/>
    <n v="0.27250000000000002"/>
    <n v="0.27210000000000001"/>
    <n v="0.2717"/>
    <n v="0.27160000000000001"/>
    <n v="0.27200000000000002"/>
    <n v="0.27600000000000002"/>
    <n v="0.27629999999999999"/>
    <n v="0.2767"/>
    <n v="0.27650000000000002"/>
    <n v="0.27729999999999999"/>
    <n v="0.27900000000000003"/>
    <n v="0.27879999999999999"/>
    <n v="0.2828"/>
    <n v="0.2823"/>
    <m/>
    <n v="0.27983950177935951"/>
    <n v="100"/>
    <n v="89.485458612975393"/>
    <n v="-6.4000000000000168E-3"/>
    <n v="-5.3509679326139449E-4"/>
    <n v="-0.17903833464937435"/>
    <n v="-3.7122629774251625E-3"/>
    <x v="9"/>
    <x v="151"/>
  </r>
  <r>
    <x v="0"/>
    <n v="-14.4"/>
    <n v="-9.4"/>
    <s v="225/45R17"/>
    <x v="6"/>
    <s v="01911233"/>
    <n v="1093"/>
    <n v="42"/>
    <s v="1N48A0A5X3424"/>
    <d v="2025-02-18T00:00:00"/>
    <n v="0.29360000000000003"/>
    <n v="0.29859999999999998"/>
    <n v="105"/>
    <n v="106"/>
    <n v="106"/>
    <n v="106"/>
    <n v="74.599999999998985"/>
    <s v=""/>
    <n v="248"/>
    <n v="105.75"/>
    <m/>
    <m/>
    <m/>
    <m/>
    <m/>
    <m/>
    <n v="0.16669999999999999"/>
    <n v="0.20200000000000001"/>
    <n v="0.2465"/>
    <n v="0.25440000000000002"/>
    <n v="0.25519999999999998"/>
    <n v="0.25580000000000003"/>
    <n v="0.2616"/>
    <n v="0.26679999999999998"/>
    <n v="0.26219999999999999"/>
    <n v="0.26400000000000001"/>
    <n v="0.27010000000000001"/>
    <n v="0.2712"/>
    <n v="0.26919999999999999"/>
    <n v="0.27060000000000001"/>
    <n v="0.27110000000000001"/>
    <n v="0.2722"/>
    <n v="0.27789999999999998"/>
    <n v="0.27789999999999998"/>
    <n v="0.27879999999999999"/>
    <n v="0.27850000000000003"/>
    <n v="0.27860000000000001"/>
    <n v="0.28089999999999998"/>
    <n v="0.28239999999999998"/>
    <n v="0.28270000000000001"/>
    <n v="0.2833"/>
    <n v="0.28920000000000001"/>
    <n v="0.28949999999999998"/>
    <n v="0.29089999999999999"/>
    <n v="0.28960000000000002"/>
    <n v="0.29120000000000001"/>
    <n v="0.29399999999999998"/>
    <n v="0.30120000000000002"/>
    <n v="0.30059999999999998"/>
    <n v="0.30309999999999998"/>
    <n v="0.3029"/>
    <n v="0.30280000000000001"/>
    <n v="0.30209999999999998"/>
    <n v="0.30609999999999998"/>
    <n v="0.30570000000000003"/>
    <n v="0.30559999999999998"/>
    <n v="0.30580000000000002"/>
    <n v="0.30220000000000002"/>
    <n v="0.29980000000000001"/>
    <n v="0.3004"/>
    <n v="0.2989"/>
    <n v="0.29780000000000001"/>
    <n v="0.2959"/>
    <n v="0.29380000000000001"/>
    <n v="0.29260000000000003"/>
    <n v="0.29170000000000001"/>
    <n v="0.29089999999999999"/>
    <n v="0.2913"/>
    <n v="0.28960000000000002"/>
    <n v="0.2918"/>
    <n v="0.29170000000000001"/>
    <n v="0.29070000000000001"/>
    <n v="0.29020000000000001"/>
    <n v="0.28949999999999998"/>
    <n v="0.2913"/>
    <n v="0.29049999999999998"/>
    <n v="0.2898"/>
    <n v="0.2893"/>
    <n v="0.28820000000000001"/>
    <n v="0.28970000000000001"/>
    <n v="0.28920000000000001"/>
    <n v="0.2923"/>
    <n v="0.29199999999999998"/>
    <n v="0.2918"/>
    <n v="0.29139999999999999"/>
    <n v="0.29260000000000003"/>
    <n v="0.29070000000000001"/>
    <n v="0.2903"/>
    <n v="0.28999999999999998"/>
    <n v="0.2923"/>
    <n v="0.29149999999999998"/>
    <n v="0.29089999999999999"/>
    <n v="0.2903"/>
    <n v="0.28999999999999998"/>
    <n v="0.28860000000000002"/>
    <n v="0.28799999999999998"/>
    <n v="0.28739999999999999"/>
    <n v="0.28699999999999998"/>
    <n v="0.28670000000000001"/>
    <n v="0.28720000000000001"/>
    <n v="0.28710000000000002"/>
    <n v="0.28710000000000002"/>
    <n v="0.28689999999999999"/>
    <n v="0.28470000000000001"/>
    <n v="0.28449999999999998"/>
    <n v="0.28449999999999998"/>
    <n v="0.28460000000000002"/>
    <n v="0.28460000000000002"/>
    <n v="0.28460000000000002"/>
    <n v="0.28460000000000002"/>
    <n v="0.28460000000000002"/>
    <n v="0.28489999999999999"/>
    <n v="0.28520000000000001"/>
    <n v="0.28570000000000001"/>
    <n v="0.28620000000000001"/>
    <n v="0.2873"/>
    <n v="0.28920000000000001"/>
    <n v="0.28960000000000002"/>
    <n v="0.29120000000000001"/>
    <n v="0.2893"/>
    <n v="0.29139999999999999"/>
    <n v="0.29049999999999998"/>
    <n v="0.2908"/>
    <n v="0.29120000000000001"/>
    <n v="0.29170000000000001"/>
    <n v="0.29289999999999999"/>
    <n v="0.29320000000000002"/>
    <n v="0.29330000000000001"/>
    <n v="0.29220000000000002"/>
    <n v="0.29199999999999998"/>
    <n v="0.29220000000000002"/>
    <n v="0.29160000000000003"/>
    <n v="0.29049999999999998"/>
    <n v="0.28999999999999998"/>
    <n v="0.2898"/>
    <n v="0.2923"/>
    <n v="0.29220000000000002"/>
    <n v="0.29239999999999999"/>
    <n v="0.28949999999999998"/>
    <n v="0.28960000000000002"/>
    <n v="0.28999999999999998"/>
    <n v="0.29099999999999998"/>
    <n v="0.28660000000000002"/>
    <n v="0.28670000000000001"/>
    <n v="0.28770000000000001"/>
    <n v="0.29099999999999998"/>
    <n v="0.29099999999999998"/>
    <n v="0.29089999999999999"/>
    <n v="0.2908"/>
    <n v="0.29070000000000001"/>
    <n v="0.2908"/>
    <n v="0.28949999999999998"/>
    <n v="0.2893"/>
    <n v="0.28820000000000001"/>
    <n v="0.28810000000000002"/>
    <n v="0.29199999999999998"/>
    <n v="0.29189999999999999"/>
    <n v="0.29089999999999999"/>
    <n v="0.28899999999999998"/>
    <n v="0.2858"/>
    <n v="0.28449999999999998"/>
    <n v="0.28399999999999997"/>
    <n v="0.28349999999999997"/>
    <n v="0.28699999999999998"/>
    <n v="0.28249999999999997"/>
    <n v="0.28470000000000001"/>
    <n v="0.28410000000000002"/>
    <n v="0.28439999999999999"/>
    <n v="0.28739999999999999"/>
    <n v="0.28599999999999998"/>
    <n v="0.28100000000000003"/>
    <n v="0.28129999999999999"/>
    <n v="0.28060000000000002"/>
    <n v="0.28320000000000001"/>
    <n v="0.28210000000000002"/>
    <n v="0.28010000000000002"/>
    <n v="0.28160000000000002"/>
    <n v="0.28120000000000001"/>
    <n v="0.28179999999999999"/>
    <n v="0.28739999999999999"/>
    <n v="0.29349999999999998"/>
    <n v="0.29480000000000001"/>
    <n v="0.29470000000000002"/>
    <n v="0.29339999999999999"/>
    <n v="0.29360000000000003"/>
    <n v="0.29449999999999998"/>
    <n v="0.29339999999999999"/>
    <n v="0.29189999999999999"/>
    <n v="0.29089999999999999"/>
    <n v="0.29430000000000001"/>
    <n v="0.29370000000000002"/>
    <n v="0.28939999999999999"/>
    <n v="0.28889999999999999"/>
    <n v="0.28420000000000001"/>
    <n v="0.28389999999999999"/>
    <n v="0.2838"/>
    <n v="0.28649999999999998"/>
    <n v="0.28649999999999998"/>
    <n v="0.29139999999999999"/>
    <n v="0.29770000000000002"/>
    <n v="0.3014"/>
    <n v="0.30230000000000001"/>
    <n v="0.3024"/>
    <n v="0.30630000000000002"/>
    <n v="0.30809999999999998"/>
    <n v="0.30830000000000002"/>
    <n v="0.30859999999999999"/>
    <n v="0.31459999999999999"/>
    <n v="0.31430000000000002"/>
    <n v="0.31040000000000001"/>
    <n v="0.31080000000000002"/>
    <n v="0.31040000000000001"/>
    <n v="0.31"/>
    <n v="0.3095"/>
    <n v="0.31019999999999998"/>
    <n v="0.30969999999999998"/>
    <n v="0.31209999999999999"/>
    <n v="0.31540000000000001"/>
    <n v="0.3145"/>
    <n v="0.31069999999999998"/>
    <n v="0.31019999999999998"/>
    <n v="0.31280000000000002"/>
    <n v="0.3125"/>
    <n v="0.30969999999999998"/>
    <n v="0.30980000000000002"/>
    <n v="0.31"/>
    <n v="0.31019999999999998"/>
    <n v="0.30909999999999999"/>
    <n v="0.30790000000000001"/>
    <n v="0.307"/>
    <n v="0.307"/>
    <n v="0.30669999999999997"/>
    <n v="0.30620000000000003"/>
    <n v="0.30590000000000001"/>
    <n v="0.30559999999999998"/>
    <n v="0.3054"/>
    <n v="0.3054"/>
    <n v="0.30159999999999998"/>
    <n v="0.3014"/>
    <n v="0.30170000000000002"/>
    <n v="0.30199999999999999"/>
    <n v="0.30230000000000001"/>
    <n v="0.30249999999999999"/>
    <n v="0.30049999999999999"/>
    <n v="0.30020000000000002"/>
    <n v="0.2999"/>
    <n v="0.29980000000000001"/>
    <n v="0.30230000000000001"/>
    <n v="0.30330000000000001"/>
    <n v="0.30280000000000001"/>
    <n v="0.30270000000000002"/>
    <n v="0.30249999999999999"/>
    <n v="0.308"/>
    <n v="0.31209999999999999"/>
    <n v="0.312"/>
    <n v="0.31180000000000002"/>
    <n v="0.31169999999999998"/>
    <n v="0.31209999999999999"/>
    <n v="0.312"/>
    <n v="0.312"/>
    <n v="0.31209999999999999"/>
    <n v="0.30940000000000001"/>
    <n v="0.30940000000000001"/>
    <n v="0.30759999999999998"/>
    <n v="0.31009999999999999"/>
    <n v="0.30959999999999999"/>
    <n v="0.30880000000000002"/>
    <n v="0.3085"/>
    <n v="0.30830000000000002"/>
    <n v="0.30709999999999998"/>
    <n v="0.30680000000000002"/>
    <n v="0.3044"/>
    <n v="0.30409999999999998"/>
    <n v="0.3039"/>
    <n v="0.30370000000000003"/>
    <n v="0.30380000000000001"/>
    <n v="0.30659999999999998"/>
    <n v="0.30580000000000002"/>
    <n v="0.30230000000000001"/>
    <n v="0.30209999999999998"/>
    <n v="0.30199999999999999"/>
    <n v="0.30330000000000001"/>
    <n v="0.30070000000000002"/>
    <n v="0.30059999999999998"/>
    <n v="0.30399999999999999"/>
    <n v="0.30690000000000001"/>
    <n v="0.30690000000000001"/>
    <n v="0.30990000000000001"/>
    <n v="0.30990000000000001"/>
    <n v="0.30959999999999999"/>
    <n v="0.30919999999999997"/>
    <n v="0.309"/>
    <n v="0.30859999999999999"/>
    <n v="0.30830000000000002"/>
    <n v="0.30819999999999997"/>
    <n v="0.30790000000000001"/>
    <n v="0.30249999999999999"/>
    <n v="0.29909999999999998"/>
    <n v="0.31009999999999999"/>
    <n v="0.31469999999999998"/>
    <n v="0.31430000000000002"/>
    <n v="0.314"/>
    <n v="0.31409999999999999"/>
    <n v="0.31430000000000002"/>
    <n v="0.32140000000000002"/>
    <n v="0.32219999999999999"/>
    <n v="0.32019999999999998"/>
    <n v="0.3211"/>
    <n v="0.3175"/>
    <n v="0.31580000000000003"/>
    <n v="0.31530000000000002"/>
    <n v="0.315"/>
    <n v="0.31469999999999998"/>
    <n v="0.31540000000000001"/>
    <n v="0.31640000000000001"/>
    <n v="0.32100000000000001"/>
    <m/>
    <n v="0.2976106761565836"/>
    <n v="105.75"/>
    <n v="94.630872483221466"/>
    <n v="-4.9999999999999489E-3"/>
    <n v="0.14846505098271021"/>
    <n v="9.1683847310408961E-2"/>
    <n v="-0.27443444493720848"/>
    <x v="9"/>
    <x v="152"/>
  </r>
  <r>
    <x v="0"/>
    <n v="-14.4"/>
    <n v="-9.4"/>
    <s v="205/55R16"/>
    <x v="7"/>
    <s v="6379205633"/>
    <n v="1093"/>
    <n v="42"/>
    <s v="16Y2X7YAA4024"/>
    <d v="2025-02-18T00:00:00"/>
    <n v="0.28560000000000002"/>
    <n v="0.28699999999999998"/>
    <n v="103"/>
    <n v="104"/>
    <n v="102"/>
    <n v="103"/>
    <n v="74.599999999998985"/>
    <s v=""/>
    <n v="124"/>
    <n v="103"/>
    <m/>
    <m/>
    <m/>
    <m/>
    <m/>
    <m/>
    <n v="0.19470000000000001"/>
    <n v="0.2482"/>
    <n v="0.25779999999999997"/>
    <n v="0.27350000000000002"/>
    <n v="0.2888"/>
    <n v="0.3039"/>
    <n v="0.31"/>
    <n v="0.30120000000000002"/>
    <n v="0.31109999999999999"/>
    <n v="0.3125"/>
    <n v="0.31469999999999998"/>
    <n v="0.31509999999999999"/>
    <n v="0.31230000000000002"/>
    <n v="0.31230000000000002"/>
    <n v="0.31159999999999999"/>
    <n v="0.31480000000000002"/>
    <n v="0.31380000000000002"/>
    <n v="0.31319999999999998"/>
    <n v="0.31169999999999998"/>
    <n v="0.3105"/>
    <n v="0.30969999999999998"/>
    <n v="0.30890000000000001"/>
    <n v="0.31359999999999999"/>
    <n v="0.31359999999999999"/>
    <n v="0.313"/>
    <n v="0.31330000000000002"/>
    <n v="0.31290000000000001"/>
    <n v="0.31059999999999999"/>
    <n v="0.30959999999999999"/>
    <n v="0.315"/>
    <n v="0.31690000000000002"/>
    <n v="0.31480000000000002"/>
    <n v="0.31509999999999999"/>
    <n v="0.31480000000000002"/>
    <n v="0.31290000000000001"/>
    <n v="0.31190000000000001"/>
    <n v="0.31369999999999998"/>
    <n v="0.315"/>
    <n v="0.31430000000000002"/>
    <n v="0.31790000000000002"/>
    <n v="0.313"/>
    <n v="0.31169999999999998"/>
    <n v="0.3075"/>
    <n v="0.307"/>
    <n v="0.30320000000000003"/>
    <n v="0.30380000000000001"/>
    <n v="0.30209999999999998"/>
    <n v="0.30120000000000002"/>
    <n v="0.30049999999999999"/>
    <n v="0.30049999999999999"/>
    <n v="0.30309999999999998"/>
    <n v="0.30259999999999998"/>
    <n v="0.30230000000000001"/>
    <n v="0.3039"/>
    <n v="0.30309999999999998"/>
    <n v="0.3024"/>
    <n v="0.30130000000000001"/>
    <n v="0.30049999999999999"/>
    <n v="0.29970000000000002"/>
    <n v="0.2989"/>
    <n v="0.29620000000000002"/>
    <n v="0.29289999999999999"/>
    <n v="0.2918"/>
    <n v="0.29659999999999997"/>
    <n v="0.29570000000000002"/>
    <n v="0.29570000000000002"/>
    <n v="0.2949"/>
    <n v="0.29409999999999997"/>
    <n v="0.29339999999999999"/>
    <n v="0.29270000000000002"/>
    <n v="0.29349999999999998"/>
    <n v="0.29310000000000003"/>
    <n v="0.29260000000000003"/>
    <n v="0.29210000000000003"/>
    <n v="0.29170000000000001"/>
    <n v="0.2903"/>
    <n v="0.28999999999999998"/>
    <n v="0.28970000000000001"/>
    <n v="0.2893"/>
    <n v="0.29110000000000003"/>
    <n v="0.29199999999999998"/>
    <n v="0.29160000000000003"/>
    <n v="0.29110000000000003"/>
    <n v="0.29060000000000002"/>
    <n v="0.29020000000000001"/>
    <n v="0.28989999999999999"/>
    <n v="0.28960000000000002"/>
    <n v="0.2893"/>
    <n v="0.28899999999999998"/>
    <n v="0.2888"/>
    <n v="0.28860000000000002"/>
    <n v="0.2883"/>
    <n v="0.28810000000000002"/>
    <n v="0.28789999999999999"/>
    <n v="0.28770000000000001"/>
    <n v="0.28749999999999998"/>
    <n v="0.28739999999999999"/>
    <n v="0.28720000000000001"/>
    <n v="0.28710000000000002"/>
    <n v="0.28699999999999998"/>
    <n v="0.28689999999999999"/>
    <n v="0.2868"/>
    <n v="0.28689999999999999"/>
    <n v="0.28639999999999999"/>
    <n v="0.28649999999999998"/>
    <n v="0.28670000000000001"/>
    <n v="0.28689999999999999"/>
    <n v="0.28610000000000002"/>
    <n v="0.28129999999999999"/>
    <n v="0.28100000000000003"/>
    <n v="0.28079999999999999"/>
    <n v="0.28079999999999999"/>
    <n v="0.28129999999999999"/>
    <n v="0.28089999999999998"/>
    <n v="0.28010000000000002"/>
    <n v="0.27929999999999999"/>
    <n v="0.27900000000000003"/>
    <n v="0.27729999999999999"/>
    <n v="0.27810000000000001"/>
    <n v="0.27789999999999998"/>
    <n v="0.27779999999999999"/>
    <n v="0.2777"/>
    <n v="0.27339999999999998"/>
    <n v="0.27410000000000001"/>
    <n v="0.27389999999999998"/>
    <n v="0.27379999999999999"/>
    <n v="0.27389999999999998"/>
    <n v="0.27410000000000001"/>
    <n v="0.27429999999999999"/>
    <n v="0.2732"/>
    <n v="0.27439999999999998"/>
    <n v="0.2742"/>
    <n v="0.27789999999999998"/>
    <n v="0.2777"/>
    <n v="0.27750000000000002"/>
    <n v="0.27729999999999999"/>
    <n v="0.27360000000000001"/>
    <n v="0.27660000000000001"/>
    <n v="0.27629999999999999"/>
    <n v="0.27600000000000002"/>
    <n v="0.27589999999999998"/>
    <n v="0.27729999999999999"/>
    <n v="0.27710000000000001"/>
    <n v="0.27689999999999998"/>
    <n v="0.2767"/>
    <n v="0.27639999999999998"/>
    <n v="0.27539999999999998"/>
    <n v="0.26860000000000001"/>
    <n v="0.26840000000000003"/>
    <n v="0.2681"/>
    <n v="0.27310000000000001"/>
    <n v="0.27029999999999998"/>
    <n v="0.27010000000000001"/>
    <n v="0.26989999999999997"/>
    <n v="0.26989999999999997"/>
    <n v="0.27039999999999997"/>
    <n v="0.27029999999999998"/>
    <n v="0.27010000000000001"/>
    <n v="0.27110000000000001"/>
    <n v="0.27139999999999997"/>
    <n v="0.26669999999999999"/>
    <n v="0.26629999999999998"/>
    <n v="0.26690000000000003"/>
    <n v="0.26740000000000003"/>
    <n v="0.26829999999999998"/>
    <n v="0.2681"/>
    <n v="0.26790000000000003"/>
    <n v="0.26779999999999998"/>
    <n v="0.26740000000000003"/>
    <n v="0.26479999999999998"/>
    <n v="0.26400000000000001"/>
    <n v="0.26350000000000001"/>
    <n v="0.26650000000000001"/>
    <n v="0.26540000000000002"/>
    <n v="0.2651"/>
    <n v="0.26490000000000002"/>
    <n v="0.2621"/>
    <n v="0.2651"/>
    <n v="0.26790000000000003"/>
    <n v="0.26629999999999998"/>
    <n v="0.26590000000000003"/>
    <n v="0.26540000000000002"/>
    <n v="0.26469999999999999"/>
    <n v="0.2656"/>
    <n v="0.26519999999999999"/>
    <n v="0.26500000000000001"/>
    <n v="0.26550000000000001"/>
    <n v="0.26679999999999998"/>
    <n v="0.2666"/>
    <n v="0.26819999999999999"/>
    <n v="0.2676"/>
    <n v="0.26679999999999998"/>
    <n v="0.26200000000000001"/>
    <n v="0.26119999999999999"/>
    <n v="0.26450000000000001"/>
    <n v="0.26590000000000003"/>
    <n v="0.2616"/>
    <n v="0.26129999999999998"/>
    <n v="0.26119999999999999"/>
    <n v="0.26350000000000001"/>
    <n v="0.26269999999999999"/>
    <n v="0.2631"/>
    <n v="0.26569999999999999"/>
    <n v="0.27439999999999998"/>
    <n v="0.2742"/>
    <n v="0.27400000000000002"/>
    <n v="0.27379999999999999"/>
    <n v="0.27210000000000001"/>
    <n v="0.27239999999999998"/>
    <n v="0.27100000000000002"/>
    <n v="0.2727"/>
    <n v="0.27260000000000001"/>
    <n v="0.26910000000000001"/>
    <n v="0.26819999999999999"/>
    <n v="0.2676"/>
    <n v="0.26740000000000003"/>
    <n v="0.26640000000000003"/>
    <n v="0.2651"/>
    <n v="0.26950000000000002"/>
    <n v="0.26929999999999998"/>
    <n v="0.26869999999999999"/>
    <n v="0.26769999999999999"/>
    <n v="0.26390000000000002"/>
    <n v="0.2631"/>
    <n v="0.26269999999999999"/>
    <n v="0.2601"/>
    <n v="0.26019999999999999"/>
    <n v="0.26019999999999999"/>
    <n v="0.26500000000000001"/>
    <n v="0.26519999999999999"/>
    <n v="0.26640000000000003"/>
    <n v="0.26629999999999998"/>
    <n v="0.26279999999999998"/>
    <n v="0.26150000000000001"/>
    <n v="0.26119999999999999"/>
    <n v="0.2626"/>
    <n v="0.26150000000000001"/>
    <n v="0.26190000000000002"/>
    <n v="0.26240000000000002"/>
    <n v="0.26150000000000001"/>
    <n v="0.26190000000000002"/>
    <n v="0.26240000000000002"/>
    <n v="0.26379999999999998"/>
    <n v="0.2641"/>
    <n v="0.26579999999999998"/>
    <n v="0.26300000000000001"/>
    <n v="0.26350000000000001"/>
    <n v="0.26629999999999998"/>
    <n v="0.26679999999999998"/>
    <n v="0.26729999999999998"/>
    <n v="0.27050000000000002"/>
    <n v="0.27100000000000002"/>
    <n v="0.27160000000000001"/>
    <n v="0.27889999999999998"/>
    <n v="0.27910000000000001"/>
    <n v="0.27939999999999998"/>
    <n v="0.2782"/>
    <n v="0.27889999999999998"/>
    <n v="0.27610000000000001"/>
    <n v="0.27539999999999998"/>
    <n v="0.2747"/>
    <n v="0.27389999999999998"/>
    <n v="0.26960000000000001"/>
    <n v="0.26889999999999997"/>
    <n v="0.26379999999999998"/>
    <n v="0.26100000000000001"/>
    <n v="0.25819999999999999"/>
    <n v="0.25819999999999999"/>
    <n v="0.2581"/>
    <n v="0.2621"/>
    <n v="0.25890000000000002"/>
    <n v="0.25879999999999997"/>
    <n v="0.2591"/>
    <n v="0.25919999999999999"/>
    <n v="0.25819999999999999"/>
    <n v="0.25890000000000002"/>
    <n v="0.25990000000000002"/>
    <n v="0.26169999999999999"/>
    <n v="0.26429999999999998"/>
    <n v="0.26960000000000001"/>
    <n v="0.27400000000000002"/>
    <n v="0.27479999999999999"/>
    <n v="0.27379999999999999"/>
    <n v="0.27660000000000001"/>
    <n v="0.27950000000000003"/>
    <n v="0.27979999999999999"/>
    <n v="0.28029999999999999"/>
    <n v="0.28050000000000003"/>
    <n v="0.28320000000000001"/>
    <n v="0.28270000000000001"/>
    <n v="0.28220000000000001"/>
    <n v="0.28179999999999999"/>
    <n v="0.28139999999999998"/>
    <n v="0.28129999999999999"/>
    <n v="0.28110000000000002"/>
    <n v="0.2823"/>
    <n v="0.28210000000000002"/>
    <n v="0.28270000000000001"/>
    <n v="0.28289999999999998"/>
    <n v="0.28179999999999999"/>
    <m/>
    <n v="0.27910213523131672"/>
    <n v="103"/>
    <n v="92.170022371364652"/>
    <n v="-1.3999999999999568E-3"/>
    <n v="-3.9261563469779784E-2"/>
    <n v="-0.15038599660353294"/>
    <n v="-3.2364601023266576E-2"/>
    <x v="9"/>
    <x v="153"/>
  </r>
  <r>
    <x v="0"/>
    <n v="-14.4"/>
    <n v="-9.4"/>
    <s v="P225/60R16"/>
    <x v="1"/>
    <s v="ZU009522"/>
    <n v="1171"/>
    <n v="35"/>
    <s v="APXOB2UU3324"/>
    <d v="2025-02-18T00:00:00"/>
    <n v="0.27510000000000001"/>
    <n v="0.27689999999999998"/>
    <n v="100"/>
    <n v="100"/>
    <n v="100"/>
    <n v="100"/>
    <n v="74.599999999998985"/>
    <s v=""/>
    <n v="1088"/>
    <n v="100"/>
    <m/>
    <m/>
    <m/>
    <m/>
    <m/>
    <m/>
    <n v="0.27410000000000001"/>
    <n v="0.30009999999999998"/>
    <n v="0.31680000000000003"/>
    <n v="0.32450000000000001"/>
    <n v="0.32790000000000002"/>
    <n v="0.33050000000000002"/>
    <n v="0.32900000000000001"/>
    <n v="0.32200000000000001"/>
    <n v="0.31740000000000002"/>
    <n v="0.31790000000000002"/>
    <n v="0.316"/>
    <n v="0.31640000000000001"/>
    <n v="0.31840000000000002"/>
    <n v="0.3165"/>
    <n v="0.316"/>
    <n v="0.31790000000000002"/>
    <n v="0.31680000000000003"/>
    <n v="0.31619999999999998"/>
    <n v="0.315"/>
    <n v="0.31380000000000002"/>
    <n v="0.31269999999999998"/>
    <n v="0.31590000000000001"/>
    <n v="0.31419999999999998"/>
    <n v="0.31340000000000001"/>
    <n v="0.31609999999999999"/>
    <n v="0.31859999999999999"/>
    <n v="0.31780000000000003"/>
    <n v="0.31680000000000003"/>
    <n v="0.31330000000000002"/>
    <n v="0.31259999999999999"/>
    <n v="0.31169999999999998"/>
    <n v="0.30959999999999999"/>
    <n v="0.30890000000000001"/>
    <n v="0.30819999999999997"/>
    <n v="0.31059999999999999"/>
    <n v="0.30830000000000002"/>
    <n v="0.31069999999999998"/>
    <n v="0.30890000000000001"/>
    <n v="0.30830000000000002"/>
    <n v="0.30890000000000001"/>
    <n v="0.3085"/>
    <n v="0.31330000000000002"/>
    <n v="0.31280000000000002"/>
    <n v="0.31169999999999998"/>
    <n v="0.31109999999999999"/>
    <n v="0.31059999999999999"/>
    <n v="0.312"/>
    <n v="0.31169999999999998"/>
    <n v="0.31090000000000001"/>
    <n v="0.3115"/>
    <n v="0.31059999999999999"/>
    <n v="0.30690000000000001"/>
    <n v="0.30609999999999998"/>
    <n v="0.30649999999999999"/>
    <n v="0.30570000000000003"/>
    <n v="0.30459999999999998"/>
    <n v="0.309"/>
    <n v="0.31"/>
    <n v="0.30919999999999997"/>
    <n v="0.3085"/>
    <n v="0.30769999999999997"/>
    <n v="0.30690000000000001"/>
    <n v="0.30959999999999999"/>
    <n v="0.30890000000000001"/>
    <n v="0.30830000000000002"/>
    <n v="0.30759999999999998"/>
    <n v="0.3049"/>
    <n v="0.30309999999999998"/>
    <n v="0.30249999999999999"/>
    <n v="0.30399999999999999"/>
    <n v="0.30349999999999999"/>
    <n v="0.30299999999999999"/>
    <n v="0.30259999999999998"/>
    <n v="0.30049999999999999"/>
    <n v="0.2999"/>
    <n v="0.29930000000000001"/>
    <n v="0.29859999999999998"/>
    <n v="0.29799999999999999"/>
    <n v="0.2974"/>
    <n v="0.29670000000000002"/>
    <n v="0.29320000000000002"/>
    <n v="0.29249999999999998"/>
    <n v="0.29199999999999998"/>
    <n v="0.29139999999999999"/>
    <n v="0.29089999999999999"/>
    <n v="0.29039999999999999"/>
    <n v="0.28989999999999999"/>
    <n v="0.28939999999999999"/>
    <n v="0.28889999999999999"/>
    <n v="0.28839999999999999"/>
    <n v="0.28789999999999999"/>
    <n v="0.28739999999999999"/>
    <n v="0.28689999999999999"/>
    <n v="0.2863"/>
    <n v="0.2858"/>
    <n v="0.28539999999999999"/>
    <n v="0.28489999999999999"/>
    <n v="0.28439999999999999"/>
    <n v="0.28389999999999999"/>
    <n v="0.28339999999999999"/>
    <n v="0.2828"/>
    <n v="0.2823"/>
    <n v="0.27560000000000001"/>
    <n v="0.2752"/>
    <n v="0.27479999999999999"/>
    <n v="0.27439999999999998"/>
    <n v="0.2742"/>
    <n v="0.27660000000000001"/>
    <n v="0.2762"/>
    <n v="0.27589999999999998"/>
    <n v="0.27310000000000001"/>
    <n v="0.27300000000000002"/>
    <n v="0.27550000000000002"/>
    <n v="0.27529999999999999"/>
    <n v="0.27510000000000001"/>
    <n v="0.27289999999999998"/>
    <n v="0.27279999999999999"/>
    <n v="0.2727"/>
    <n v="0.27400000000000002"/>
    <n v="0.27400000000000002"/>
    <n v="0.27260000000000001"/>
    <n v="0.27229999999999999"/>
    <n v="0.26729999999999998"/>
    <n v="0.2671"/>
    <n v="0.26700000000000002"/>
    <n v="0.2661"/>
    <n v="0.26500000000000001"/>
    <n v="0.26450000000000001"/>
    <n v="0.26090000000000002"/>
    <n v="0.26100000000000001"/>
    <n v="0.25740000000000002"/>
    <n v="0.25750000000000001"/>
    <n v="0.25779999999999997"/>
    <n v="0.25679999999999997"/>
    <n v="0.25750000000000001"/>
    <n v="0.25740000000000002"/>
    <n v="0.25750000000000001"/>
    <n v="0.25840000000000002"/>
    <n v="0.25700000000000001"/>
    <n v="0.26179999999999998"/>
    <n v="0.2616"/>
    <n v="0.26150000000000001"/>
    <n v="0.26129999999999998"/>
    <n v="0.2611"/>
    <n v="0.26169999999999999"/>
    <n v="0.26150000000000001"/>
    <n v="0.2601"/>
    <n v="0.26"/>
    <n v="0.25990000000000002"/>
    <n v="0.25990000000000002"/>
    <n v="0.25629999999999997"/>
    <n v="0.25629999999999997"/>
    <n v="0.25640000000000002"/>
    <n v="0.25600000000000001"/>
    <n v="0.25619999999999998"/>
    <n v="0.25650000000000001"/>
    <n v="0.25540000000000002"/>
    <n v="0.25580000000000003"/>
    <n v="0.25580000000000003"/>
    <n v="0.2581"/>
    <n v="0.25580000000000003"/>
    <n v="0.25619999999999998"/>
    <n v="0.25669999999999998"/>
    <n v="0.25940000000000002"/>
    <n v="0.2651"/>
    <n v="0.2666"/>
    <n v="0.26490000000000002"/>
    <n v="0.2666"/>
    <n v="0.26640000000000003"/>
    <n v="0.2661"/>
    <n v="0.26569999999999999"/>
    <n v="0.26190000000000002"/>
    <n v="0.2616"/>
    <n v="0.26150000000000001"/>
    <n v="0.26150000000000001"/>
    <n v="0.25569999999999998"/>
    <n v="0.25540000000000002"/>
    <n v="0.25390000000000001"/>
    <n v="0.24890000000000001"/>
    <n v="0.24740000000000001"/>
    <n v="0.2467"/>
    <n v="0.24690000000000001"/>
    <n v="0.2467"/>
    <n v="0.2472"/>
    <n v="0.2477"/>
    <n v="0.24299999999999999"/>
    <n v="0.24410000000000001"/>
    <n v="0.2424"/>
    <n v="0.24679999999999999"/>
    <n v="0.24679999999999999"/>
    <n v="0.24690000000000001"/>
    <n v="0.24740000000000001"/>
    <n v="0.25190000000000001"/>
    <n v="0.25390000000000001"/>
    <n v="0.25409999999999999"/>
    <n v="0.25090000000000001"/>
    <n v="0.25409999999999999"/>
    <n v="0.25490000000000002"/>
    <n v="0.25629999999999997"/>
    <n v="0.25850000000000001"/>
    <n v="0.25750000000000001"/>
    <n v="0.2596"/>
    <n v="0.26040000000000002"/>
    <n v="0.26119999999999999"/>
    <n v="0.2606"/>
    <n v="0.26129999999999998"/>
    <n v="0.26050000000000001"/>
    <n v="0.26040000000000002"/>
    <n v="0.26040000000000002"/>
    <n v="0.2626"/>
    <n v="0.2636"/>
    <n v="0.27210000000000001"/>
    <n v="0.2732"/>
    <n v="0.27129999999999999"/>
    <n v="0.27189999999999998"/>
    <n v="0.27110000000000001"/>
    <n v="0.26400000000000001"/>
    <n v="0.26450000000000001"/>
    <n v="0.26929999999999998"/>
    <n v="0.27079999999999999"/>
    <n v="0.27150000000000002"/>
    <n v="0.27160000000000001"/>
    <n v="0.27179999999999999"/>
    <n v="0.27200000000000002"/>
    <n v="0.26719999999999999"/>
    <n v="0.26700000000000002"/>
    <n v="0.26669999999999999"/>
    <n v="0.26569999999999999"/>
    <n v="0.2651"/>
    <n v="0.26440000000000002"/>
    <n v="0.26129999999999998"/>
    <n v="0.2606"/>
    <n v="0.25990000000000002"/>
    <n v="0.25929999999999997"/>
    <n v="0.26200000000000001"/>
    <n v="0.2606"/>
    <n v="0.25609999999999999"/>
    <n v="0.25679999999999997"/>
    <n v="0.25430000000000003"/>
    <n v="0.25280000000000002"/>
    <n v="0.2515"/>
    <n v="0.25040000000000001"/>
    <n v="0.24279999999999999"/>
    <n v="0.25040000000000001"/>
    <n v="0.25019999999999998"/>
    <n v="0.25140000000000001"/>
    <n v="0.25030000000000002"/>
    <n v="0.25330000000000003"/>
    <n v="0.25629999999999997"/>
    <n v="0.25740000000000002"/>
    <n v="0.25829999999999997"/>
    <n v="0.25919999999999999"/>
    <n v="0.26019999999999999"/>
    <n v="0.26250000000000001"/>
    <n v="0.26379999999999998"/>
    <n v="0.26700000000000002"/>
    <n v="0.26779999999999998"/>
    <n v="0.26840000000000003"/>
    <n v="0.27360000000000001"/>
    <n v="0.27350000000000002"/>
    <n v="0.27639999999999998"/>
    <n v="0.27650000000000002"/>
    <n v="0.27660000000000001"/>
    <n v="0.27529999999999999"/>
    <n v="0.27539999999999998"/>
    <n v="0.27529999999999999"/>
    <n v="0.27529999999999999"/>
    <n v="0.27529999999999999"/>
    <n v="0.27529999999999999"/>
    <n v="0.27489999999999998"/>
    <n v="0.27429999999999999"/>
    <n v="0.2757"/>
    <n v="0.2757"/>
    <n v="0.27510000000000001"/>
    <n v="0.2747"/>
    <n v="0.27400000000000002"/>
    <n v="0.27350000000000002"/>
    <n v="0.27300000000000002"/>
    <n v="0.27239999999999998"/>
    <n v="0.27200000000000002"/>
    <n v="0.27129999999999999"/>
    <n v="0.27079999999999999"/>
    <n v="0.26979999999999998"/>
    <n v="0.26600000000000001"/>
    <n v="0.26889999999999997"/>
    <n v="0.26869999999999999"/>
    <n v="0.26850000000000002"/>
    <n v="0.26840000000000003"/>
    <n v="0.26590000000000003"/>
    <n v="0.26569999999999999"/>
    <n v="0.26579999999999998"/>
    <n v="0.26769999999999999"/>
    <n v="0.26750000000000002"/>
    <n v="0.26740000000000003"/>
    <n v="0.27229999999999999"/>
    <n v="0.27229999999999999"/>
    <n v="0.27300000000000002"/>
    <n v="0.2732"/>
    <n v="0.26640000000000003"/>
    <n v="0.2661"/>
    <m/>
    <n v="0.27503807829181498"/>
    <n v="100"/>
    <n v="89.485458612975393"/>
    <n v="-1.7999999999999683E-3"/>
    <n v="1.3049800502438291E-2"/>
    <n v="-0.17824211186708352"/>
    <n v="-4.5084857597159911E-3"/>
    <x v="9"/>
    <x v="154"/>
  </r>
  <r>
    <x v="0"/>
    <n v="-14.4"/>
    <n v="-9.4"/>
    <s v="LT245/75R16"/>
    <x v="8"/>
    <s v="42400691046"/>
    <n v="1502"/>
    <n v="45"/>
    <s v="KABMD39R0724"/>
    <d v="2025-02-18T00:00:00"/>
    <n v="0.26229999999999998"/>
    <n v="0.26740000000000003"/>
    <n v="94"/>
    <n v="95"/>
    <n v="95"/>
    <n v="95"/>
    <n v="74.599999999998985"/>
    <s v=""/>
    <n v="122"/>
    <n v="94.75"/>
    <m/>
    <m/>
    <m/>
    <m/>
    <m/>
    <m/>
    <n v="0.189"/>
    <n v="0.21820000000000001"/>
    <n v="0.23799999999999999"/>
    <n v="0.25559999999999999"/>
    <n v="0.26090000000000002"/>
    <n v="0.26179999999999998"/>
    <n v="0.26850000000000002"/>
    <n v="0.26939999999999997"/>
    <n v="0.27"/>
    <n v="0.27360000000000001"/>
    <n v="0.27539999999999998"/>
    <n v="0.27700000000000002"/>
    <n v="0.28410000000000002"/>
    <n v="0.28489999999999999"/>
    <n v="0.28649999999999998"/>
    <n v="0.28870000000000001"/>
    <n v="0.29399999999999998"/>
    <n v="0.29520000000000002"/>
    <n v="0.2944"/>
    <n v="0.29399999999999998"/>
    <n v="0.29599999999999999"/>
    <n v="0.29830000000000001"/>
    <n v="0.3004"/>
    <n v="0.30280000000000001"/>
    <n v="0.3044"/>
    <n v="0.3044"/>
    <n v="0.3039"/>
    <n v="0.30549999999999999"/>
    <n v="0.3024"/>
    <n v="0.30249999999999999"/>
    <n v="0.30470000000000003"/>
    <n v="0.30380000000000001"/>
    <n v="0.3044"/>
    <n v="0.30459999999999998"/>
    <n v="0.30470000000000003"/>
    <n v="0.30449999999999999"/>
    <n v="0.30399999999999999"/>
    <n v="0.30299999999999999"/>
    <n v="0.30230000000000001"/>
    <n v="0.30149999999999999"/>
    <n v="0.30059999999999998"/>
    <n v="0.30209999999999998"/>
    <n v="0.29870000000000002"/>
    <n v="0.29749999999999999"/>
    <n v="0.29599999999999999"/>
    <n v="0.29399999999999998"/>
    <n v="0.29299999999999998"/>
    <n v="0.2918"/>
    <n v="0.29110000000000003"/>
    <n v="0.29010000000000002"/>
    <n v="0.2898"/>
    <n v="0.28960000000000002"/>
    <n v="0.2893"/>
    <n v="0.28899999999999998"/>
    <n v="0.28860000000000002"/>
    <n v="0.28789999999999999"/>
    <n v="0.28599999999999998"/>
    <n v="0.28370000000000001"/>
    <n v="0.28289999999999998"/>
    <n v="0.28249999999999997"/>
    <n v="0.28220000000000001"/>
    <n v="0.28310000000000002"/>
    <n v="0.28599999999999998"/>
    <n v="0.28570000000000001"/>
    <n v="0.28499999999999998"/>
    <n v="0.28670000000000001"/>
    <n v="0.28639999999999999"/>
    <n v="0.28599999999999998"/>
    <n v="0.28489999999999999"/>
    <n v="0.28539999999999999"/>
    <n v="0.28510000000000002"/>
    <n v="0.28460000000000002"/>
    <n v="0.28420000000000001"/>
    <n v="0.2843"/>
    <n v="0.28360000000000002"/>
    <n v="0.28310000000000002"/>
    <n v="0.28289999999999998"/>
    <n v="0.28239999999999998"/>
    <n v="0.28160000000000002"/>
    <n v="0.28139999999999998"/>
    <n v="0.2802"/>
    <n v="0.2792"/>
    <n v="0.27589999999999998"/>
    <n v="0.27500000000000002"/>
    <n v="0.27439999999999998"/>
    <n v="0.27379999999999999"/>
    <n v="0.27360000000000001"/>
    <n v="0.27360000000000001"/>
    <n v="0.27289999999999998"/>
    <n v="0.27189999999999998"/>
    <n v="0.26960000000000001"/>
    <n v="0.26900000000000002"/>
    <n v="0.26840000000000003"/>
    <n v="0.2676"/>
    <n v="0.26910000000000001"/>
    <n v="0.27060000000000001"/>
    <n v="0.27029999999999998"/>
    <n v="0.26989999999999997"/>
    <n v="0.26879999999999998"/>
    <n v="0.26790000000000003"/>
    <n v="0.26619999999999999"/>
    <n v="0.26569999999999999"/>
    <n v="0.26529999999999998"/>
    <n v="0.26500000000000001"/>
    <n v="0.26469999999999999"/>
    <n v="0.2656"/>
    <n v="0.26750000000000002"/>
    <n v="0.26740000000000003"/>
    <n v="0.26650000000000001"/>
    <n v="0.26600000000000001"/>
    <n v="0.2656"/>
    <n v="0.26519999999999999"/>
    <n v="0.26479999999999998"/>
    <n v="0.2651"/>
    <n v="0.26479999999999998"/>
    <n v="0.26450000000000001"/>
    <n v="0.2641"/>
    <n v="0.26379999999999998"/>
    <n v="0.26690000000000003"/>
    <n v="0.26490000000000002"/>
    <n v="0.26479999999999998"/>
    <n v="0.26860000000000001"/>
    <n v="0.26860000000000001"/>
    <n v="0.27089999999999997"/>
    <n v="0.2697"/>
    <n v="0.26989999999999997"/>
    <n v="0.26910000000000001"/>
    <n v="0.26900000000000002"/>
    <n v="0.27"/>
    <n v="0.2707"/>
    <n v="0.26529999999999998"/>
    <n v="0.26529999999999998"/>
    <n v="0.26529999999999998"/>
    <n v="0.26300000000000001"/>
    <n v="0.2616"/>
    <n v="0.26050000000000001"/>
    <n v="0.26029999999999998"/>
    <n v="0.25929999999999997"/>
    <n v="0.25900000000000001"/>
    <n v="0.25900000000000001"/>
    <n v="0.2591"/>
    <n v="0.25790000000000002"/>
    <n v="0.2581"/>
    <n v="0.25829999999999997"/>
    <n v="0.25890000000000002"/>
    <n v="0.25740000000000002"/>
    <n v="0.25800000000000001"/>
    <n v="0.2581"/>
    <n v="0.25819999999999999"/>
    <n v="0.25769999999999998"/>
    <n v="0.25719999999999998"/>
    <n v="0.25659999999999999"/>
    <n v="0.25640000000000002"/>
    <n v="0.25619999999999998"/>
    <n v="0.25390000000000001"/>
    <n v="0.2535"/>
    <n v="0.25"/>
    <n v="0.24959999999999999"/>
    <n v="0.24909999999999999"/>
    <n v="0.24859999999999999"/>
    <n v="0.2455"/>
    <n v="0.24390000000000001"/>
    <n v="0.24299999999999999"/>
    <n v="0.24260000000000001"/>
    <n v="0.24229999999999999"/>
    <n v="0.24199999999999999"/>
    <n v="0.24179999999999999"/>
    <n v="0.24160000000000001"/>
    <n v="0.24299999999999999"/>
    <n v="0.2437"/>
    <n v="0.24349999999999999"/>
    <n v="0.24349999999999999"/>
    <n v="0.24390000000000001"/>
    <n v="0.2467"/>
    <n v="0.247"/>
    <n v="0.2472"/>
    <n v="0.24759999999999999"/>
    <n v="0.24829999999999999"/>
    <n v="0.24879999999999999"/>
    <n v="0.2492"/>
    <n v="0.2495"/>
    <n v="0.24610000000000001"/>
    <n v="0.24729999999999999"/>
    <n v="0.247"/>
    <n v="0.24679999999999999"/>
    <n v="0.24690000000000001"/>
    <n v="0.2472"/>
    <n v="0.24740000000000001"/>
    <n v="0.248"/>
    <n v="0.2482"/>
    <n v="0.2485"/>
    <n v="0.24890000000000001"/>
    <n v="0.24929999999999999"/>
    <n v="0.25019999999999998"/>
    <n v="0.2515"/>
    <n v="0.25259999999999999"/>
    <n v="0.25340000000000001"/>
    <n v="0.25359999999999999"/>
    <n v="0.25380000000000003"/>
    <n v="0.25369999999999998"/>
    <n v="0.25319999999999998"/>
    <n v="0.25280000000000002"/>
    <n v="0.25219999999999998"/>
    <n v="0.25119999999999998"/>
    <n v="0.25040000000000001"/>
    <n v="0.24970000000000001"/>
    <n v="0.24909999999999999"/>
    <n v="0.2492"/>
    <n v="0.2492"/>
    <n v="0.24940000000000001"/>
    <n v="0.25509999999999999"/>
    <n v="0.25559999999999999"/>
    <n v="0.25469999999999998"/>
    <n v="0.25409999999999999"/>
    <n v="0.2535"/>
    <n v="0.25269999999999998"/>
    <n v="0.25190000000000001"/>
    <n v="0.25140000000000001"/>
    <n v="0.25080000000000002"/>
    <n v="0.25090000000000001"/>
    <n v="0.2505"/>
    <n v="0.25019999999999998"/>
    <n v="0.25430000000000003"/>
    <n v="0.25409999999999999"/>
    <n v="0.25390000000000001"/>
    <n v="0.25409999999999999"/>
    <n v="0.25409999999999999"/>
    <n v="0.25409999999999999"/>
    <n v="0.25369999999999998"/>
    <n v="0.253"/>
    <n v="0.25169999999999998"/>
    <n v="0.25080000000000002"/>
    <n v="0.24859999999999999"/>
    <n v="0.2477"/>
    <n v="0.2445"/>
    <n v="0.24379999999999999"/>
    <n v="0.24310000000000001"/>
    <n v="0.2417"/>
    <n v="0.24129999999999999"/>
    <n v="0.24030000000000001"/>
    <n v="0.23880000000000001"/>
    <n v="0.23860000000000001"/>
    <n v="0.23860000000000001"/>
    <n v="0.23930000000000001"/>
    <n v="0.24030000000000001"/>
    <n v="0.24229999999999999"/>
    <n v="0.24679999999999999"/>
    <n v="0.24709999999999999"/>
    <n v="0.24790000000000001"/>
    <n v="0.24859999999999999"/>
    <n v="0.2495"/>
    <n v="0.25059999999999999"/>
    <n v="0.25169999999999998"/>
    <n v="0.25309999999999999"/>
    <n v="0.25319999999999998"/>
    <n v="0.25330000000000003"/>
    <n v="0.25409999999999999"/>
    <n v="0.25440000000000002"/>
    <n v="0.25409999999999999"/>
    <n v="0.25390000000000001"/>
    <n v="0.25750000000000001"/>
    <n v="0.25719999999999998"/>
    <n v="0.25690000000000002"/>
    <n v="0.25669999999999998"/>
    <n v="0.25659999999999999"/>
    <n v="0.2581"/>
    <n v="0.26029999999999998"/>
    <n v="0.26029999999999998"/>
    <n v="0.26019999999999999"/>
    <n v="0.2601"/>
    <n v="0.25990000000000002"/>
    <n v="0.2596"/>
    <n v="0.26169999999999999"/>
    <n v="0.26100000000000001"/>
    <n v="0.2601"/>
    <n v="0.2591"/>
    <n v="0.25650000000000001"/>
    <n v="0.25609999999999999"/>
    <n v="0.25600000000000001"/>
    <n v="0.25790000000000002"/>
    <n v="0.255"/>
    <n v="0.25380000000000003"/>
    <n v="0.25259999999999999"/>
    <n v="0.2515"/>
    <n v="0.2505"/>
    <n v="0.2495"/>
    <n v="0.2485"/>
    <n v="0.24779999999999999"/>
    <n v="0.2472"/>
    <n v="0.24640000000000001"/>
    <n v="0.24740000000000001"/>
    <n v="0.24729999999999999"/>
    <n v="0.24709999999999999"/>
    <n v="0.2472"/>
    <n v="0.2472"/>
    <n v="0.24709999999999999"/>
    <n v="0.24759999999999999"/>
    <n v="0.24859999999999999"/>
    <n v="0.2482"/>
    <n v="0.248"/>
    <m/>
    <n v="0.26351957295373668"/>
    <n v="94.75"/>
    <n v="84.787472035794181"/>
    <n v="-5.1000000000000489E-3"/>
    <n v="-6.771937342988027E-2"/>
    <n v="-0.18418003439734343"/>
    <n v="1.4294367705439126E-3"/>
    <x v="9"/>
    <x v="155"/>
  </r>
  <r>
    <x v="0"/>
    <n v="-15"/>
    <n v="-9.4"/>
    <s v="225/45R17"/>
    <x v="9"/>
    <s v="01912981"/>
    <n v="1093"/>
    <n v="42"/>
    <s v="1N48A0A5X3424"/>
    <d v="2025-02-18T00:00:00"/>
    <n v="0.2797"/>
    <n v="0.28710000000000002"/>
    <n v="100"/>
    <n v="100"/>
    <n v="102"/>
    <n v="101"/>
    <n v="74.599999999998985"/>
    <s v=""/>
    <n v="2369"/>
    <n v="100.75"/>
    <m/>
    <m/>
    <m/>
    <m/>
    <m/>
    <m/>
    <n v="0.1777"/>
    <n v="0.2097"/>
    <n v="0.2344"/>
    <n v="0.24249999999999999"/>
    <n v="0.25359999999999999"/>
    <n v="0.25509999999999999"/>
    <n v="0.26169999999999999"/>
    <n v="0.2752"/>
    <n v="0.27789999999999998"/>
    <n v="0.28799999999999998"/>
    <n v="0.2888"/>
    <n v="0.28610000000000002"/>
    <n v="0.28570000000000001"/>
    <n v="0.28649999999999998"/>
    <n v="0.29170000000000001"/>
    <n v="0.29559999999999997"/>
    <n v="0.30099999999999999"/>
    <n v="0.30230000000000001"/>
    <n v="0.30170000000000002"/>
    <n v="0.3004"/>
    <n v="0.30109999999999998"/>
    <n v="0.3029"/>
    <n v="0.30199999999999999"/>
    <n v="0.30480000000000002"/>
    <n v="0.30370000000000003"/>
    <n v="0.30130000000000001"/>
    <n v="0.30030000000000001"/>
    <n v="0.30420000000000003"/>
    <n v="0.3054"/>
    <n v="0.30449999999999999"/>
    <n v="0.30309999999999998"/>
    <n v="0.30220000000000002"/>
    <n v="0.30280000000000001"/>
    <n v="0.3029"/>
    <n v="0.30840000000000001"/>
    <n v="0.308"/>
    <n v="0.3075"/>
    <n v="0.30709999999999998"/>
    <n v="0.30669999999999997"/>
    <n v="0.31"/>
    <n v="0.30909999999999999"/>
    <n v="0.30559999999999998"/>
    <n v="0.30459999999999998"/>
    <n v="0.30790000000000001"/>
    <n v="0.30919999999999997"/>
    <n v="0.30890000000000001"/>
    <n v="0.3085"/>
    <n v="0.309"/>
    <n v="0.30869999999999997"/>
    <n v="0.30649999999999999"/>
    <n v="0.30580000000000002"/>
    <n v="0.30520000000000003"/>
    <n v="0.30470000000000003"/>
    <n v="0.30009999999999998"/>
    <n v="0.29770000000000002"/>
    <n v="0.2994"/>
    <n v="0.29859999999999998"/>
    <n v="0.3009"/>
    <n v="0.30349999999999999"/>
    <n v="0.30299999999999999"/>
    <n v="0.30209999999999998"/>
    <n v="0.30230000000000001"/>
    <n v="0.30769999999999997"/>
    <n v="0.30780000000000002"/>
    <n v="0.3075"/>
    <n v="0.30940000000000001"/>
    <n v="0.31040000000000001"/>
    <n v="0.30990000000000001"/>
    <n v="0.3095"/>
    <n v="0.309"/>
    <n v="0.30599999999999999"/>
    <n v="0.30559999999999998"/>
    <n v="0.30530000000000002"/>
    <n v="0.30499999999999999"/>
    <n v="0.30470000000000003"/>
    <n v="0.3044"/>
    <n v="0.30409999999999998"/>
    <n v="0.30380000000000001"/>
    <n v="0.3054"/>
    <n v="0.3049"/>
    <n v="0.3044"/>
    <n v="0.30359999999999998"/>
    <n v="0.30299999999999999"/>
    <n v="0.30159999999999998"/>
    <n v="0.30099999999999999"/>
    <n v="0.30030000000000001"/>
    <n v="0.29970000000000002"/>
    <n v="0.29909999999999998"/>
    <n v="0.29849999999999999"/>
    <n v="0.2979"/>
    <n v="0.2928"/>
    <n v="0.29210000000000003"/>
    <n v="0.29139999999999999"/>
    <n v="0.2908"/>
    <n v="0.29020000000000001"/>
    <n v="0.28949999999999998"/>
    <n v="0.2888"/>
    <n v="0.28810000000000002"/>
    <n v="0.2873"/>
    <n v="0.28649999999999998"/>
    <n v="0.28299999999999997"/>
    <n v="0.2782"/>
    <n v="0.27750000000000002"/>
    <n v="0.27539999999999998"/>
    <n v="0.27489999999999998"/>
    <n v="0.27439999999999998"/>
    <n v="0.27389999999999998"/>
    <n v="0.26829999999999998"/>
    <n v="0.26779999999999998"/>
    <n v="0.26719999999999999"/>
    <n v="0.26700000000000002"/>
    <n v="0.26600000000000001"/>
    <n v="0.26429999999999998"/>
    <n v="0.26329999999999998"/>
    <n v="0.26290000000000002"/>
    <n v="0.26279999999999998"/>
    <n v="0.26290000000000002"/>
    <n v="0.25979999999999998"/>
    <n v="0.25990000000000002"/>
    <n v="0.2626"/>
    <n v="0.26290000000000002"/>
    <n v="0.26340000000000002"/>
    <n v="0.26529999999999998"/>
    <n v="0.26529999999999998"/>
    <n v="0.26540000000000002"/>
    <n v="0.26550000000000001"/>
    <n v="0.26869999999999999"/>
    <n v="0.26879999999999998"/>
    <n v="0.26900000000000002"/>
    <n v="0.2722"/>
    <n v="0.27129999999999999"/>
    <n v="0.27150000000000002"/>
    <n v="0.27179999999999999"/>
    <n v="0.27110000000000001"/>
    <n v="0.27129999999999999"/>
    <n v="0.27179999999999999"/>
    <n v="0.27100000000000002"/>
    <n v="0.26750000000000002"/>
    <n v="0.26740000000000003"/>
    <n v="0.26740000000000003"/>
    <n v="0.26769999999999999"/>
    <n v="0.26750000000000002"/>
    <n v="0.26750000000000002"/>
    <n v="0.2666"/>
    <n v="0.26690000000000003"/>
    <n v="0.2666"/>
    <n v="0.26650000000000001"/>
    <n v="0.26729999999999998"/>
    <n v="0.26669999999999999"/>
    <n v="0.27060000000000001"/>
    <n v="0.27179999999999999"/>
    <n v="0.2717"/>
    <n v="0.27129999999999999"/>
    <n v="0.27089999999999997"/>
    <n v="0.27029999999999998"/>
    <n v="0.2697"/>
    <n v="0.26919999999999999"/>
    <n v="0.26939999999999997"/>
    <n v="0.27029999999999998"/>
    <n v="0.2697"/>
    <n v="0.26900000000000002"/>
    <n v="0.2631"/>
    <n v="0.26269999999999999"/>
    <n v="0.26040000000000002"/>
    <n v="0.26519999999999999"/>
    <n v="0.26619999999999999"/>
    <n v="0.26490000000000002"/>
    <n v="0.26490000000000002"/>
    <n v="0.2641"/>
    <n v="0.26390000000000002"/>
    <n v="0.26350000000000001"/>
    <n v="0.25890000000000002"/>
    <n v="0.25850000000000001"/>
    <n v="0.25290000000000001"/>
    <n v="0.25280000000000002"/>
    <n v="0.25319999999999998"/>
    <n v="0.2535"/>
    <n v="0.25700000000000001"/>
    <n v="0.2606"/>
    <n v="0.2606"/>
    <n v="0.25940000000000002"/>
    <n v="0.26"/>
    <n v="0.26019999999999999"/>
    <n v="0.26040000000000002"/>
    <n v="0.26040000000000002"/>
    <n v="0.2601"/>
    <n v="0.2596"/>
    <n v="0.25940000000000002"/>
    <n v="0.26269999999999999"/>
    <n v="0.2616"/>
    <n v="0.25969999999999999"/>
    <n v="0.25490000000000002"/>
    <n v="0.25419999999999998"/>
    <n v="0.25369999999999998"/>
    <n v="0.25540000000000002"/>
    <n v="0.255"/>
    <n v="0.2525"/>
    <n v="0.25140000000000001"/>
    <n v="0.25080000000000002"/>
    <n v="0.25119999999999998"/>
    <n v="0.25240000000000001"/>
    <n v="0.25290000000000001"/>
    <n v="0.25380000000000003"/>
    <n v="0.25819999999999999"/>
    <n v="0.25929999999999997"/>
    <n v="0.25629999999999997"/>
    <n v="0.2576"/>
    <n v="0.25969999999999999"/>
    <n v="0.26769999999999999"/>
    <n v="0.26919999999999999"/>
    <n v="0.27329999999999999"/>
    <n v="0.27479999999999999"/>
    <n v="0.2802"/>
    <n v="0.28110000000000002"/>
    <n v="0.28120000000000001"/>
    <n v="0.28549999999999998"/>
    <n v="0.28310000000000002"/>
    <n v="0.2828"/>
    <n v="0.28660000000000002"/>
    <n v="0.2853"/>
    <n v="0.28520000000000001"/>
    <n v="0.28510000000000002"/>
    <n v="0.28439999999999999"/>
    <n v="0.2833"/>
    <n v="0.28100000000000003"/>
    <n v="0.27850000000000003"/>
    <n v="0.27650000000000002"/>
    <n v="0.27660000000000001"/>
    <n v="0.27589999999999998"/>
    <n v="0.27179999999999999"/>
    <n v="0.2712"/>
    <n v="0.2712"/>
    <n v="0.2747"/>
    <n v="0.27239999999999998"/>
    <n v="0.2722"/>
    <n v="0.27229999999999999"/>
    <n v="0.27189999999999998"/>
    <n v="0.2661"/>
    <n v="0.26540000000000002"/>
    <n v="0.26290000000000002"/>
    <n v="0.26129999999999998"/>
    <n v="0.2641"/>
    <n v="0.26750000000000002"/>
    <n v="0.26860000000000001"/>
    <n v="0.27489999999999998"/>
    <n v="0.2777"/>
    <n v="0.27910000000000001"/>
    <n v="0.28039999999999998"/>
    <n v="0.28149999999999997"/>
    <n v="0.2823"/>
    <n v="0.28299999999999997"/>
    <n v="0.28349999999999997"/>
    <n v="0.2848"/>
    <n v="0.28799999999999998"/>
    <n v="0.28799999999999998"/>
    <n v="0.2863"/>
    <n v="0.28639999999999999"/>
    <n v="0.28649999999999998"/>
    <n v="0.28660000000000002"/>
    <n v="0.28720000000000001"/>
    <n v="0.28799999999999998"/>
    <n v="0.28989999999999999"/>
    <n v="0.29149999999999998"/>
    <n v="0.2923"/>
    <n v="0.29170000000000001"/>
    <n v="0.29099999999999998"/>
    <n v="0.28939999999999999"/>
    <n v="0.28810000000000002"/>
    <n v="0.2903"/>
    <n v="0.2883"/>
    <n v="0.2873"/>
    <n v="0.28610000000000002"/>
    <n v="0.28389999999999999"/>
    <n v="0.28349999999999997"/>
    <n v="0.28320000000000001"/>
    <n v="0.28389999999999999"/>
    <n v="0.2853"/>
    <n v="0.28549999999999998"/>
    <n v="0.28539999999999999"/>
    <n v="0.28810000000000002"/>
    <n v="0.28799999999999998"/>
    <n v="0.28770000000000001"/>
    <n v="0.2888"/>
    <n v="0.28860000000000002"/>
    <n v="0.29449999999999998"/>
    <n v="0.2984"/>
    <n v="0.29799999999999999"/>
    <n v="0.29759999999999998"/>
    <n v="0.30230000000000001"/>
    <n v="0.3019"/>
    <n v="0.29980000000000001"/>
    <n v="0.3004"/>
    <n v="0.29780000000000001"/>
    <n v="0.29730000000000001"/>
    <n v="0.28860000000000002"/>
    <n v="0.28899999999999998"/>
    <n v="0.28820000000000001"/>
    <n v="0.28760000000000002"/>
    <n v="0.28560000000000002"/>
    <n v="0.28220000000000001"/>
    <m/>
    <n v="0.28152064056939491"/>
    <n v="100.75"/>
    <n v="90.1565995525727"/>
    <n v="-7.4000000000000177E-3"/>
    <n v="0.1354898773459435"/>
    <n v="-8.3164880096052912E-2"/>
    <n v="-9.9585717530746604E-2"/>
    <x v="9"/>
    <x v="156"/>
  </r>
  <r>
    <x v="0"/>
    <n v="-15"/>
    <n v="-9.4"/>
    <s v="P225/60R16"/>
    <x v="1"/>
    <s v="ZU009522"/>
    <n v="1171"/>
    <n v="35"/>
    <s v="APXOB2UU3324"/>
    <d v="2025-02-18T00:00:00"/>
    <n v="0.28139999999999998"/>
    <n v="0.2863"/>
    <n v="100"/>
    <n v="100"/>
    <n v="100"/>
    <n v="100"/>
    <n v="74.599999999998985"/>
    <s v=""/>
    <n v="1098"/>
    <n v="100"/>
    <m/>
    <m/>
    <m/>
    <m/>
    <m/>
    <m/>
    <n v="0.2596"/>
    <n v="0.2782"/>
    <n v="0.2969"/>
    <n v="0.31900000000000001"/>
    <n v="0.32819999999999999"/>
    <n v="0.33040000000000003"/>
    <n v="0.3337"/>
    <n v="0.3347"/>
    <n v="0.33119999999999999"/>
    <n v="0.33019999999999999"/>
    <n v="0.32750000000000001"/>
    <n v="0.3241"/>
    <n v="0.3231"/>
    <n v="0.32269999999999999"/>
    <n v="0.32219999999999999"/>
    <n v="0.32550000000000001"/>
    <n v="0.32440000000000002"/>
    <n v="0.3276"/>
    <n v="0.32700000000000001"/>
    <n v="0.32590000000000002"/>
    <n v="0.32879999999999998"/>
    <n v="0.32700000000000001"/>
    <n v="0.32619999999999999"/>
    <n v="0.3266"/>
    <n v="0.32490000000000002"/>
    <n v="0.3241"/>
    <n v="0.32340000000000002"/>
    <n v="0.32229999999999998"/>
    <n v="0.3196"/>
    <n v="0.31879999999999997"/>
    <n v="0.31730000000000003"/>
    <n v="0.31640000000000001"/>
    <n v="0.3155"/>
    <n v="0.31630000000000003"/>
    <n v="0.31530000000000002"/>
    <n v="0.31809999999999999"/>
    <n v="0.31890000000000002"/>
    <n v="0.32269999999999999"/>
    <n v="0.32190000000000002"/>
    <n v="0.32119999999999999"/>
    <n v="0.32040000000000002"/>
    <n v="0.31990000000000002"/>
    <n v="0.31909999999999999"/>
    <n v="0.31900000000000001"/>
    <n v="0.31809999999999999"/>
    <n v="0.317"/>
    <n v="0.31630000000000003"/>
    <n v="0.31559999999999999"/>
    <n v="0.31419999999999998"/>
    <n v="0.31640000000000001"/>
    <n v="0.31519999999999998"/>
    <n v="0.3145"/>
    <n v="0.31369999999999998"/>
    <n v="0.31290000000000001"/>
    <n v="0.312"/>
    <n v="0.31119999999999998"/>
    <n v="0.31040000000000001"/>
    <n v="0.315"/>
    <n v="0.3145"/>
    <n v="0.31390000000000001"/>
    <n v="0.31359999999999999"/>
    <n v="0.31290000000000001"/>
    <n v="0.31059999999999999"/>
    <n v="0.30990000000000001"/>
    <n v="0.30930000000000002"/>
    <n v="0.30859999999999999"/>
    <n v="0.308"/>
    <n v="0.30719999999999997"/>
    <n v="0.30649999999999999"/>
    <n v="0.30449999999999999"/>
    <n v="0.30020000000000002"/>
    <n v="0.29949999999999999"/>
    <n v="0.29880000000000001"/>
    <n v="0.29809999999999998"/>
    <n v="0.2974"/>
    <n v="0.29680000000000001"/>
    <n v="0.29620000000000002"/>
    <n v="0.29530000000000001"/>
    <n v="0.29680000000000001"/>
    <n v="0.29659999999999997"/>
    <n v="0.29609999999999997"/>
    <n v="0.29730000000000001"/>
    <n v="0.2969"/>
    <n v="0.29649999999999999"/>
    <n v="0.2959"/>
    <n v="0.2954"/>
    <n v="0.2949"/>
    <n v="0.2944"/>
    <n v="0.29389999999999999"/>
    <n v="0.29330000000000001"/>
    <n v="0.2928"/>
    <n v="0.29239999999999999"/>
    <n v="0.29189999999999999"/>
    <n v="0.29149999999999998"/>
    <n v="0.29110000000000003"/>
    <n v="0.29070000000000001"/>
    <n v="0.29039999999999999"/>
    <n v="0.29010000000000002"/>
    <n v="0.2898"/>
    <n v="0.28999999999999998"/>
    <n v="0.29020000000000001"/>
    <n v="0.2898"/>
    <n v="0.28939999999999999"/>
    <n v="0.28899999999999998"/>
    <n v="0.28789999999999999"/>
    <n v="0.28699999999999998"/>
    <n v="0.2868"/>
    <n v="0.28649999999999998"/>
    <n v="0.28549999999999998"/>
    <n v="0.28499999999999998"/>
    <n v="0.28370000000000001"/>
    <n v="0.27889999999999998"/>
    <n v="0.27889999999999998"/>
    <n v="0.27900000000000003"/>
    <n v="0.2787"/>
    <n v="0.27839999999999998"/>
    <n v="0.27029999999999998"/>
    <n v="0.27"/>
    <n v="0.26889999999999997"/>
    <n v="0.26850000000000002"/>
    <n v="0.26819999999999999"/>
    <n v="0.26790000000000003"/>
    <n v="0.26769999999999999"/>
    <n v="0.2676"/>
    <n v="0.26889999999999997"/>
    <n v="0.26869999999999999"/>
    <n v="0.26889999999999997"/>
    <n v="0.26879999999999998"/>
    <n v="0.26860000000000001"/>
    <n v="0.27339999999999998"/>
    <n v="0.27300000000000002"/>
    <n v="0.27129999999999999"/>
    <n v="0.27650000000000002"/>
    <n v="0.27660000000000001"/>
    <n v="0.27689999999999998"/>
    <n v="0.27889999999999998"/>
    <n v="0.27900000000000003"/>
    <n v="0.27910000000000001"/>
    <n v="0.27879999999999999"/>
    <n v="0.28100000000000003"/>
    <n v="0.28139999999999998"/>
    <n v="0.2792"/>
    <n v="0.27539999999999998"/>
    <n v="0.27400000000000002"/>
    <n v="0.2742"/>
    <n v="0.27379999999999999"/>
    <n v="0.27339999999999998"/>
    <n v="0.27610000000000001"/>
    <n v="0.27600000000000002"/>
    <n v="0.27579999999999999"/>
    <n v="0.27560000000000001"/>
    <n v="0.2767"/>
    <n v="0.27489999999999998"/>
    <n v="0.2702"/>
    <n v="0.26769999999999999"/>
    <n v="0.26750000000000002"/>
    <n v="0.26750000000000002"/>
    <n v="0.27779999999999999"/>
    <n v="0.27750000000000002"/>
    <n v="0.2787"/>
    <n v="0.28199999999999997"/>
    <n v="0.28189999999999998"/>
    <n v="0.2823"/>
    <n v="0.28249999999999997"/>
    <n v="0.28239999999999998"/>
    <n v="0.28220000000000001"/>
    <n v="0.28079999999999999"/>
    <n v="0.27910000000000001"/>
    <n v="0.27910000000000001"/>
    <n v="0.27860000000000001"/>
    <n v="0.27700000000000002"/>
    <n v="0.2767"/>
    <n v="0.27679999999999999"/>
    <n v="0.27510000000000001"/>
    <n v="0.27379999999999999"/>
    <n v="0.27200000000000002"/>
    <n v="0.26540000000000002"/>
    <n v="0.26829999999999998"/>
    <n v="0.26779999999999998"/>
    <n v="0.27100000000000002"/>
    <n v="0.27060000000000001"/>
    <n v="0.27"/>
    <n v="0.26929999999999998"/>
    <n v="0.26469999999999999"/>
    <n v="0.26419999999999999"/>
    <n v="0.26369999999999999"/>
    <n v="0.26369999999999999"/>
    <n v="0.26400000000000001"/>
    <n v="0.26329999999999998"/>
    <n v="0.26300000000000001"/>
    <n v="0.2616"/>
    <n v="0.26200000000000001"/>
    <n v="0.26440000000000002"/>
    <n v="0.26619999999999999"/>
    <n v="0.26490000000000002"/>
    <n v="0.26569999999999999"/>
    <n v="0.26429999999999998"/>
    <n v="0.2671"/>
    <n v="0.26719999999999999"/>
    <n v="0.26750000000000002"/>
    <n v="0.26860000000000001"/>
    <n v="0.27160000000000001"/>
    <n v="0.27129999999999999"/>
    <n v="0.27100000000000002"/>
    <n v="0.2707"/>
    <n v="0.27039999999999997"/>
    <n v="0.26989999999999997"/>
    <n v="0.26939999999999997"/>
    <n v="0.26989999999999997"/>
    <n v="0.27"/>
    <n v="0.27150000000000002"/>
    <n v="0.27200000000000002"/>
    <n v="0.27239999999999998"/>
    <n v="0.2732"/>
    <n v="0.27329999999999999"/>
    <n v="0.2732"/>
    <n v="0.26960000000000001"/>
    <n v="0.26960000000000001"/>
    <n v="0.27"/>
    <n v="0.2737"/>
    <n v="0.2737"/>
    <n v="0.27379999999999999"/>
    <n v="0.27379999999999999"/>
    <n v="0.27339999999999998"/>
    <n v="0.27139999999999997"/>
    <n v="0.2702"/>
    <n v="0.26819999999999999"/>
    <n v="0.26860000000000001"/>
    <n v="0.2676"/>
    <n v="0.26200000000000001"/>
    <n v="0.26190000000000002"/>
    <n v="0.2621"/>
    <n v="0.26119999999999999"/>
    <n v="0.2601"/>
    <n v="0.25919999999999999"/>
    <n v="0.25850000000000001"/>
    <n v="0.2581"/>
    <n v="0.26050000000000001"/>
    <n v="0.25990000000000002"/>
    <n v="0.25950000000000001"/>
    <n v="0.2591"/>
    <n v="0.25879999999999997"/>
    <n v="0.26429999999999998"/>
    <n v="0.2651"/>
    <n v="0.2646"/>
    <n v="0.26490000000000002"/>
    <n v="0.2656"/>
    <n v="0.26690000000000003"/>
    <n v="0.26750000000000002"/>
    <n v="0.26800000000000002"/>
    <n v="0.2661"/>
    <n v="0.2641"/>
    <n v="0.2646"/>
    <n v="0.26619999999999999"/>
    <n v="0.2681"/>
    <n v="0.27010000000000001"/>
    <n v="0.2767"/>
    <n v="0.27810000000000001"/>
    <n v="0.28100000000000003"/>
    <n v="0.28389999999999999"/>
    <n v="0.2838"/>
    <n v="0.28270000000000001"/>
    <n v="0.2823"/>
    <n v="0.28210000000000002"/>
    <n v="0.28189999999999998"/>
    <n v="0.28139999999999998"/>
    <n v="0.28110000000000002"/>
    <n v="0.28039999999999998"/>
    <n v="0.2792"/>
    <n v="0.27739999999999998"/>
    <n v="0.27589999999999998"/>
    <n v="0.27400000000000002"/>
    <n v="0.27400000000000002"/>
    <n v="0.2737"/>
    <n v="0.27179999999999999"/>
    <n v="0.26750000000000002"/>
    <n v="0.26529999999999998"/>
    <n v="0.26440000000000002"/>
    <n v="0.2636"/>
    <n v="0.26269999999999999"/>
    <n v="0.26200000000000001"/>
    <n v="0.2616"/>
    <n v="0.25700000000000001"/>
    <n v="0.25779999999999997"/>
    <n v="0.25740000000000002"/>
    <n v="0.25719999999999998"/>
    <n v="0.25969999999999999"/>
    <n v="0.25979999999999998"/>
    <n v="0.2651"/>
    <n v="0.26569999999999999"/>
    <n v="0.26669999999999999"/>
    <n v="0.27100000000000002"/>
    <n v="0.2702"/>
    <n v="0.26879999999999998"/>
    <n v="0.26879999999999998"/>
    <n v="0.26850000000000002"/>
    <n v="0.26850000000000002"/>
    <n v="0.26900000000000002"/>
    <n v="0.26840000000000003"/>
    <n v="0.26379999999999998"/>
    <m/>
    <n v="0.28221103202846992"/>
    <n v="100"/>
    <n v="89.485458612975393"/>
    <n v="-4.9000000000000155E-3"/>
    <n v="-6.4082163440224549E-2"/>
    <n v="-0.19619595668963438"/>
    <n v="1.3445359062834866E-2"/>
    <x v="9"/>
    <x v="157"/>
  </r>
  <r>
    <x v="0"/>
    <n v="-15"/>
    <n v="-9.4"/>
    <s v="P195/75R14"/>
    <x v="0"/>
    <s v="ZB007833"/>
    <n v="1031"/>
    <n v="35"/>
    <s v="APKAB3UU0720"/>
    <d v="2025-02-18T00:00:00"/>
    <n v="0.28029999999999999"/>
    <n v="0.28010000000000002"/>
    <n v="101"/>
    <s v=""/>
    <n v="99"/>
    <s v=""/>
    <n v="74.599999999998985"/>
    <s v=""/>
    <n v="309"/>
    <n v="100"/>
    <m/>
    <m/>
    <m/>
    <m/>
    <m/>
    <m/>
    <n v="0.26529999999999998"/>
    <n v="0.2979"/>
    <n v="0.29930000000000001"/>
    <n v="0.31069999999999998"/>
    <n v="0.3155"/>
    <n v="0.31929999999999997"/>
    <n v="0.3196"/>
    <n v="0.32079999999999997"/>
    <n v="0.31940000000000002"/>
    <n v="0.317"/>
    <n v="0.30990000000000001"/>
    <n v="0.30559999999999998"/>
    <n v="0.30420000000000003"/>
    <n v="0.29849999999999999"/>
    <n v="0.29549999999999998"/>
    <n v="0.29699999999999999"/>
    <n v="0.3"/>
    <n v="0.30480000000000002"/>
    <n v="0.31"/>
    <n v="0.30499999999999999"/>
    <n v="0.30580000000000002"/>
    <n v="0.31109999999999999"/>
    <n v="0.31209999999999999"/>
    <n v="0.31090000000000001"/>
    <n v="0.30990000000000001"/>
    <n v="0.30869999999999997"/>
    <n v="0.30759999999999998"/>
    <n v="0.30819999999999997"/>
    <n v="0.30680000000000002"/>
    <n v="0.30570000000000003"/>
    <n v="0.30649999999999999"/>
    <n v="0.3034"/>
    <n v="0.3024"/>
    <n v="0.30830000000000002"/>
    <n v="0.30740000000000001"/>
    <n v="0.30649999999999999"/>
    <n v="0.3125"/>
    <n v="0.31169999999999998"/>
    <n v="0.31090000000000001"/>
    <n v="0.31019999999999998"/>
    <n v="0.30940000000000001"/>
    <n v="0.30869999999999997"/>
    <n v="0.308"/>
    <n v="0.30730000000000002"/>
    <n v="0.30659999999999998"/>
    <n v="0.30590000000000001"/>
    <n v="0.30520000000000003"/>
    <n v="0.30449999999999999"/>
    <n v="0.30380000000000001"/>
    <n v="0.30309999999999998"/>
    <n v="0.3024"/>
    <n v="0.30170000000000002"/>
    <n v="0.30099999999999999"/>
    <n v="0.30030000000000001"/>
    <n v="0.29970000000000002"/>
    <n v="0.29909999999999998"/>
    <n v="0.29849999999999999"/>
    <n v="0.29780000000000001"/>
    <n v="0.29720000000000002"/>
    <n v="0.29659999999999997"/>
    <n v="0.29599999999999999"/>
    <n v="0.2954"/>
    <n v="0.29480000000000001"/>
    <n v="0.29420000000000002"/>
    <n v="0.29360000000000003"/>
    <n v="0.29299999999999998"/>
    <n v="0.29249999999999998"/>
    <n v="0.29189999999999999"/>
    <n v="0.2913"/>
    <n v="0.29070000000000001"/>
    <n v="0.29010000000000002"/>
    <n v="0.28949999999999998"/>
    <n v="0.28899999999999998"/>
    <n v="0.28839999999999999"/>
    <n v="0.2878"/>
    <n v="0.28720000000000001"/>
    <n v="0.28660000000000002"/>
    <n v="0.28610000000000002"/>
    <n v="0.28549999999999998"/>
    <n v="0.28499999999999998"/>
    <n v="0.28449999999999998"/>
    <n v="0.28389999999999999"/>
    <n v="0.28339999999999999"/>
    <n v="0.28289999999999998"/>
    <n v="0.28239999999999998"/>
    <n v="0.28189999999999998"/>
    <n v="0.28149999999999997"/>
    <n v="0.28100000000000003"/>
    <n v="0.28060000000000002"/>
    <n v="0.28010000000000002"/>
    <n v="0.27960000000000002"/>
    <n v="0.2792"/>
    <n v="0.2787"/>
    <n v="0.27829999999999999"/>
    <n v="0.27779999999999999"/>
    <n v="0.27739999999999998"/>
    <n v="0.27689999999999998"/>
    <n v="0.27650000000000002"/>
    <n v="0.27600000000000002"/>
    <n v="0.27550000000000002"/>
    <n v="0.2752"/>
    <n v="0.27479999999999999"/>
    <n v="0.27300000000000002"/>
    <n v="0.27239999999999998"/>
    <n v="0.27189999999999998"/>
    <n v="0.27139999999999997"/>
    <n v="0.2717"/>
    <n v="0.27150000000000002"/>
    <n v="0.27129999999999999"/>
    <n v="0.2712"/>
    <n v="0.27100000000000002"/>
    <n v="0.27089999999999997"/>
    <n v="0.27060000000000001"/>
    <n v="0.26740000000000003"/>
    <n v="0.27050000000000002"/>
    <n v="0.27039999999999997"/>
    <n v="0.27039999999999997"/>
    <n v="0.2702"/>
    <n v="0.26800000000000002"/>
    <n v="0.26800000000000002"/>
    <n v="0.2702"/>
    <n v="0.27010000000000001"/>
    <n v="0.26989999999999997"/>
    <n v="0.26989999999999997"/>
    <n v="0.2722"/>
    <n v="0.2722"/>
    <n v="0.2722"/>
    <n v="0.27439999999999998"/>
    <n v="0.27339999999999998"/>
    <n v="0.27450000000000002"/>
    <n v="0.27500000000000002"/>
    <n v="0.27400000000000002"/>
    <n v="0.26629999999999998"/>
    <n v="0.26400000000000001"/>
    <n v="0.26379999999999998"/>
    <n v="0.26119999999999999"/>
    <n v="0.2626"/>
    <n v="0.26250000000000001"/>
    <n v="0.2611"/>
    <n v="0.2611"/>
    <n v="0.2611"/>
    <n v="0.26119999999999999"/>
    <n v="0.2601"/>
    <n v="0.26290000000000002"/>
    <n v="0.26600000000000001"/>
    <n v="0.26600000000000001"/>
    <n v="0.26350000000000001"/>
    <n v="0.26379999999999998"/>
    <n v="0.26419999999999999"/>
    <n v="0.27229999999999999"/>
    <n v="0.27129999999999999"/>
    <n v="0.26900000000000002"/>
    <n v="0.26569999999999999"/>
    <n v="0.26400000000000001"/>
    <n v="0.26369999999999999"/>
    <n v="0.26069999999999999"/>
    <n v="0.26019999999999999"/>
    <n v="0.25950000000000001"/>
    <n v="0.25869999999999999"/>
    <n v="0.26440000000000002"/>
    <n v="0.26550000000000001"/>
    <n v="0.26529999999999998"/>
    <n v="0.26469999999999999"/>
    <n v="0.26519999999999999"/>
    <n v="0.26569999999999999"/>
    <n v="0.26910000000000001"/>
    <n v="0.27250000000000002"/>
    <n v="0.2727"/>
    <n v="0.27100000000000002"/>
    <n v="0.26950000000000002"/>
    <n v="0.27150000000000002"/>
    <n v="0.26950000000000002"/>
    <n v="0.2697"/>
    <n v="0.26650000000000001"/>
    <n v="0.26250000000000001"/>
    <n v="0.26190000000000002"/>
    <n v="0.25979999999999998"/>
    <n v="0.26200000000000001"/>
    <n v="0.26150000000000001"/>
    <n v="0.2611"/>
    <n v="0.26069999999999999"/>
    <n v="0.26479999999999998"/>
    <n v="0.26450000000000001"/>
    <n v="0.26469999999999999"/>
    <n v="0.2641"/>
    <n v="0.26279999999999998"/>
    <n v="0.2636"/>
    <n v="0.26479999999999998"/>
    <n v="0.2636"/>
    <n v="0.26619999999999999"/>
    <n v="0.2712"/>
    <n v="0.27129999999999999"/>
    <n v="0.27379999999999999"/>
    <n v="0.27639999999999998"/>
    <n v="0.27660000000000001"/>
    <n v="0.27500000000000002"/>
    <n v="0.27510000000000001"/>
    <n v="0.27310000000000001"/>
    <n v="0.27360000000000001"/>
    <n v="0.2717"/>
    <n v="0.27150000000000002"/>
    <n v="0.2722"/>
    <n v="0.27089999999999997"/>
    <n v="0.26879999999999998"/>
    <n v="0.26860000000000001"/>
    <n v="0.27010000000000001"/>
    <n v="0.27010000000000001"/>
    <n v="0.27060000000000001"/>
    <n v="0.26979999999999998"/>
    <n v="0.26960000000000001"/>
    <n v="0.26929999999999998"/>
    <n v="0.26910000000000001"/>
    <n v="0.26889999999999997"/>
    <n v="0.26869999999999999"/>
    <n v="0.26869999999999999"/>
    <n v="0.26879999999999998"/>
    <n v="0.27450000000000002"/>
    <n v="0.27450000000000002"/>
    <n v="0.2762"/>
    <n v="0.27629999999999999"/>
    <n v="0.27860000000000001"/>
    <n v="0.28089999999999998"/>
    <n v="0.28100000000000003"/>
    <n v="0.28239999999999998"/>
    <n v="0.28220000000000001"/>
    <n v="0.28170000000000001"/>
    <n v="0.28139999999999998"/>
    <n v="0.28110000000000002"/>
    <n v="0.27989999999999998"/>
    <n v="0.27939999999999998"/>
    <n v="0.27939999999999998"/>
    <n v="0.27979999999999999"/>
    <n v="0.28389999999999999"/>
    <n v="0.28460000000000002"/>
    <n v="0.28160000000000002"/>
    <n v="0.28070000000000001"/>
    <n v="0.27960000000000002"/>
    <n v="0.27860000000000001"/>
    <n v="0.27660000000000001"/>
    <n v="0.27639999999999998"/>
    <n v="0.27789999999999998"/>
    <n v="0.27629999999999999"/>
    <n v="0.2747"/>
    <n v="0.2717"/>
    <n v="0.26950000000000002"/>
    <n v="0.2651"/>
    <n v="0.26469999999999999"/>
    <n v="0.2656"/>
    <n v="0.2661"/>
    <n v="0.2702"/>
    <n v="0.2732"/>
    <n v="0.27560000000000001"/>
    <n v="0.27560000000000001"/>
    <n v="0.27589999999999998"/>
    <n v="0.28179999999999999"/>
    <n v="0.28089999999999998"/>
    <n v="0.28000000000000003"/>
    <n v="0.27889999999999998"/>
    <n v="0.27860000000000001"/>
    <n v="0.27850000000000003"/>
    <n v="0.2782"/>
    <n v="0.2747"/>
    <n v="0.27529999999999999"/>
    <n v="0.27910000000000001"/>
    <n v="0.28220000000000001"/>
    <n v="0.28210000000000002"/>
    <n v="0.27939999999999998"/>
    <n v="0.27960000000000002"/>
    <n v="0.2828"/>
    <n v="0.28289999999999998"/>
    <n v="0.28660000000000002"/>
    <n v="0.28649999999999998"/>
    <n v="0.28649999999999998"/>
    <n v="0.28660000000000002"/>
    <n v="0.2863"/>
    <n v="0.2858"/>
    <n v="0.28289999999999998"/>
    <n v="0.28239999999999998"/>
    <n v="0.28120000000000001"/>
    <n v="0.28539999999999999"/>
    <n v="0.28889999999999999"/>
    <n v="0.29099999999999998"/>
    <n v="0.29020000000000001"/>
    <n v="0.28989999999999999"/>
    <n v="0.28939999999999999"/>
    <n v="0.28970000000000001"/>
    <n v="0.28910000000000002"/>
    <n v="0.28639999999999999"/>
    <n v="0.2858"/>
    <n v="0.28520000000000001"/>
    <n v="0.28449999999999998"/>
    <n v="0.28249999999999997"/>
    <n v="0.28149999999999997"/>
    <n v="0.28039999999999998"/>
    <n v="0.27950000000000003"/>
    <n v="0.27829999999999999"/>
    <n v="0.27650000000000002"/>
    <n v="0.27610000000000001"/>
    <n v="0.2747"/>
    <n v="0.28139999999999998"/>
    <m/>
    <n v="0.27952277580071178"/>
    <n v="100"/>
    <n v="89.485458612975393"/>
    <n v="1.9999999999997797E-4"/>
    <n v="9.0386434165804608E-2"/>
    <n v="-7.6488658611775132E-2"/>
    <n v="-0.10626193901502438"/>
    <x v="9"/>
    <x v="158"/>
  </r>
  <r>
    <x v="0"/>
    <n v="-15"/>
    <n v="-9.4"/>
    <s v="225/45R17"/>
    <x v="6"/>
    <s v="01911233"/>
    <n v="1093"/>
    <n v="42"/>
    <s v="1N48A0A5X3424"/>
    <d v="2025-02-18T00:00:00"/>
    <n v="0.30070000000000002"/>
    <n v="0.30890000000000001"/>
    <n v="108"/>
    <s v=""/>
    <n v="110"/>
    <s v=""/>
    <n v="74.599999999998985"/>
    <s v=""/>
    <n v="262"/>
    <n v="109"/>
    <m/>
    <m/>
    <m/>
    <m/>
    <m/>
    <m/>
    <n v="0.1971"/>
    <n v="0.22289999999999999"/>
    <n v="0.2306"/>
    <n v="0.23669999999999999"/>
    <n v="0.245"/>
    <n v="0.26040000000000002"/>
    <n v="0.27189999999999998"/>
    <n v="0.28299999999999997"/>
    <n v="0.28549999999999998"/>
    <n v="0.28249999999999997"/>
    <n v="0.28050000000000003"/>
    <n v="0.27710000000000001"/>
    <n v="0.27600000000000002"/>
    <n v="0.27779999999999999"/>
    <n v="0.2828"/>
    <n v="0.28199999999999997"/>
    <n v="0.28760000000000002"/>
    <n v="0.29399999999999998"/>
    <n v="0.29599999999999999"/>
    <n v="0.2964"/>
    <n v="0.2979"/>
    <n v="0.29930000000000001"/>
    <n v="0.30869999999999997"/>
    <n v="0.30890000000000001"/>
    <n v="0.31130000000000002"/>
    <n v="0.3145"/>
    <n v="0.314"/>
    <n v="0.3211"/>
    <n v="0.32079999999999997"/>
    <n v="0.31769999999999998"/>
    <n v="0.31730000000000003"/>
    <n v="0.31690000000000002"/>
    <n v="0.31680000000000003"/>
    <n v="0.3155"/>
    <n v="0.31490000000000001"/>
    <n v="0.3115"/>
    <n v="0.3095"/>
    <n v="0.31030000000000002"/>
    <n v="0.31030000000000002"/>
    <n v="0.31040000000000001"/>
    <n v="0.3095"/>
    <n v="0.31"/>
    <n v="0.30880000000000002"/>
    <n v="0.30830000000000002"/>
    <n v="0.31040000000000001"/>
    <n v="0.3095"/>
    <n v="0.31090000000000001"/>
    <n v="0.31059999999999999"/>
    <n v="0.30680000000000002"/>
    <n v="0.30599999999999999"/>
    <n v="0.30940000000000001"/>
    <n v="0.3085"/>
    <n v="0.30769999999999997"/>
    <n v="0.307"/>
    <n v="0.30640000000000001"/>
    <n v="0.30590000000000001"/>
    <n v="0.30549999999999999"/>
    <n v="0.30380000000000001"/>
    <n v="0.30280000000000001"/>
    <n v="0.30170000000000002"/>
    <n v="0.30409999999999998"/>
    <n v="0.30570000000000003"/>
    <n v="0.30530000000000002"/>
    <n v="0.3049"/>
    <n v="0.30459999999999998"/>
    <n v="0.31009999999999999"/>
    <n v="0.30990000000000001"/>
    <n v="0.30890000000000001"/>
    <n v="0.30859999999999999"/>
    <n v="0.30830000000000002"/>
    <n v="0.30959999999999999"/>
    <n v="0.30980000000000002"/>
    <n v="0.3095"/>
    <n v="0.30769999999999997"/>
    <n v="0.30759999999999998"/>
    <n v="0.30719999999999997"/>
    <n v="0.30649999999999999"/>
    <n v="0.30590000000000001"/>
    <n v="0.30430000000000001"/>
    <n v="0.30499999999999999"/>
    <n v="0.30580000000000002"/>
    <n v="0.30520000000000003"/>
    <n v="0.30859999999999999"/>
    <n v="0.308"/>
    <n v="0.3075"/>
    <n v="0.30709999999999998"/>
    <n v="0.30669999999999997"/>
    <n v="0.30640000000000001"/>
    <n v="0.30609999999999998"/>
    <n v="0.30509999999999998"/>
    <n v="0.30470000000000003"/>
    <n v="0.3044"/>
    <n v="0.30609999999999998"/>
    <n v="0.30570000000000003"/>
    <n v="0.30470000000000003"/>
    <n v="0.30409999999999998"/>
    <n v="0.30359999999999998"/>
    <n v="0.30320000000000003"/>
    <n v="0.30299999999999999"/>
    <n v="0.30249999999999999"/>
    <n v="0.30209999999999998"/>
    <n v="0.30099999999999999"/>
    <n v="0.30049999999999999"/>
    <n v="0.29980000000000001"/>
    <n v="0.29930000000000001"/>
    <n v="0.29870000000000002"/>
    <n v="0.29780000000000001"/>
    <n v="0.29609999999999997"/>
    <n v="0.2974"/>
    <n v="0.29699999999999999"/>
    <n v="0.29770000000000002"/>
    <n v="0.29599999999999999"/>
    <n v="0.29680000000000001"/>
    <n v="0.29470000000000002"/>
    <n v="0.2944"/>
    <n v="0.29409999999999997"/>
    <n v="0.29389999999999999"/>
    <n v="0.29370000000000002"/>
    <n v="0.29360000000000003"/>
    <n v="0.29199999999999998"/>
    <n v="0.29220000000000002"/>
    <n v="0.2918"/>
    <n v="0.28939999999999999"/>
    <n v="0.28949999999999998"/>
    <n v="0.29160000000000003"/>
    <n v="0.29139999999999999"/>
    <n v="0.28970000000000001"/>
    <n v="0.28820000000000001"/>
    <n v="0.28810000000000002"/>
    <n v="0.28839999999999999"/>
    <n v="0.28970000000000001"/>
    <n v="0.29099999999999998"/>
    <n v="0.29010000000000002"/>
    <n v="0.29089999999999999"/>
    <n v="0.29110000000000003"/>
    <n v="0.29099999999999998"/>
    <n v="0.28960000000000002"/>
    <n v="0.28970000000000001"/>
    <n v="0.28960000000000002"/>
    <n v="0.2928"/>
    <n v="0.29220000000000002"/>
    <n v="0.29160000000000003"/>
    <n v="0.29149999999999998"/>
    <n v="0.29139999999999999"/>
    <n v="0.29160000000000003"/>
    <n v="0.29299999999999998"/>
    <n v="0.2989"/>
    <n v="0.30070000000000002"/>
    <n v="0.30009999999999998"/>
    <n v="0.29930000000000001"/>
    <n v="0.29849999999999999"/>
    <n v="0.2989"/>
    <n v="0.29659999999999997"/>
    <n v="0.29099999999999998"/>
    <n v="0.29070000000000001"/>
    <n v="0.29070000000000001"/>
    <n v="0.29070000000000001"/>
    <n v="0.29070000000000001"/>
    <n v="0.29199999999999998"/>
    <n v="0.29060000000000002"/>
    <n v="0.29049999999999998"/>
    <n v="0.29089999999999999"/>
    <n v="0.29010000000000002"/>
    <n v="0.29370000000000002"/>
    <n v="0.29730000000000001"/>
    <n v="0.29859999999999998"/>
    <n v="0.29859999999999998"/>
    <n v="0.29949999999999999"/>
    <n v="0.29980000000000001"/>
    <n v="0.29980000000000001"/>
    <n v="0.29830000000000001"/>
    <n v="0.30130000000000001"/>
    <n v="0.2999"/>
    <n v="0.2969"/>
    <n v="0.29480000000000001"/>
    <n v="0.29520000000000002"/>
    <n v="0.29399999999999998"/>
    <n v="0.2979"/>
    <n v="0.29380000000000001"/>
    <n v="0.29420000000000002"/>
    <n v="0.29160000000000003"/>
    <n v="0.29149999999999998"/>
    <n v="0.2913"/>
    <n v="0.2868"/>
    <n v="0.2868"/>
    <n v="0.28670000000000001"/>
    <n v="0.29299999999999998"/>
    <n v="0.2954"/>
    <n v="0.30149999999999999"/>
    <n v="0.3049"/>
    <n v="0.30609999999999998"/>
    <n v="0.30620000000000003"/>
    <n v="0.30719999999999997"/>
    <n v="0.30690000000000001"/>
    <n v="0.30630000000000002"/>
    <n v="0.30570000000000003"/>
    <n v="0.30509999999999998"/>
    <n v="0.3095"/>
    <n v="0.31469999999999998"/>
    <n v="0.31359999999999999"/>
    <n v="0.31359999999999999"/>
    <n v="0.31340000000000001"/>
    <n v="0.30819999999999997"/>
    <n v="0.30809999999999998"/>
    <n v="0.308"/>
    <n v="0.30790000000000001"/>
    <n v="0.30769999999999997"/>
    <n v="0.30740000000000001"/>
    <n v="0.30880000000000002"/>
    <n v="0.30830000000000002"/>
    <n v="0.3075"/>
    <n v="0.3095"/>
    <n v="0.31290000000000001"/>
    <n v="0.31330000000000002"/>
    <n v="0.31330000000000002"/>
    <n v="0.31330000000000002"/>
    <n v="0.31230000000000002"/>
    <n v="0.31430000000000002"/>
    <n v="0.31430000000000002"/>
    <n v="0.31569999999999998"/>
    <n v="0.31590000000000001"/>
    <n v="0.31740000000000002"/>
    <n v="0.31809999999999999"/>
    <n v="0.318"/>
    <n v="0.31790000000000002"/>
    <n v="0.31759999999999999"/>
    <n v="0.31740000000000002"/>
    <n v="0.31709999999999999"/>
    <n v="0.31690000000000002"/>
    <n v="0.31619999999999998"/>
    <n v="0.31590000000000001"/>
    <n v="0.31559999999999999"/>
    <n v="0.315"/>
    <n v="0.31780000000000003"/>
    <n v="0.31690000000000002"/>
    <n v="0.31780000000000003"/>
    <n v="0.3175"/>
    <n v="0.31680000000000003"/>
    <n v="0.31590000000000001"/>
    <n v="0.31359999999999999"/>
    <n v="0.31269999999999998"/>
    <n v="0.31180000000000002"/>
    <n v="0.31090000000000001"/>
    <n v="0.31009999999999999"/>
    <n v="0.30940000000000001"/>
    <n v="0.30869999999999997"/>
    <n v="0.30669999999999997"/>
    <n v="0.30630000000000002"/>
    <n v="0.30840000000000001"/>
    <n v="0.30790000000000001"/>
    <n v="0.3075"/>
    <n v="0.30809999999999998"/>
    <n v="0.3085"/>
    <n v="0.30790000000000001"/>
    <n v="0.30740000000000001"/>
    <n v="0.30980000000000002"/>
    <n v="0.31019999999999998"/>
    <n v="0.31109999999999999"/>
    <n v="0.31530000000000002"/>
    <n v="0.31630000000000003"/>
    <n v="0.31969999999999998"/>
    <n v="0.31929999999999997"/>
    <n v="0.3196"/>
    <n v="0.31919999999999998"/>
    <n v="0.31869999999999998"/>
    <n v="0.31819999999999998"/>
    <n v="0.31869999999999998"/>
    <n v="0.32119999999999999"/>
    <n v="0.32119999999999999"/>
    <n v="0.32129999999999997"/>
    <n v="0.32169999999999999"/>
    <n v="0.32329999999999998"/>
    <n v="0.32379999999999998"/>
    <n v="0.32300000000000001"/>
    <n v="0.32290000000000002"/>
    <n v="0.3231"/>
    <n v="0.3216"/>
    <n v="0.32200000000000001"/>
    <n v="0.3226"/>
    <n v="0.31790000000000002"/>
    <n v="0.31780000000000003"/>
    <n v="0.31830000000000003"/>
    <n v="0.31740000000000002"/>
    <n v="0.31780000000000003"/>
    <n v="0.3175"/>
    <n v="0.31709999999999999"/>
    <n v="0.31509999999999999"/>
    <n v="0.31530000000000002"/>
    <n v="0.31569999999999998"/>
    <n v="0.3221"/>
    <n v="0.32240000000000002"/>
    <n v="0.32650000000000001"/>
    <n v="0.3281"/>
    <n v="0.32750000000000001"/>
    <n v="0.3276"/>
    <n v="0.32850000000000001"/>
    <n v="0.33110000000000001"/>
    <n v="0.33100000000000002"/>
    <n v="0.33079999999999998"/>
    <n v="0.33029999999999998"/>
    <m/>
    <n v="0.30651067615658395"/>
    <n v="109"/>
    <n v="97.539149888143172"/>
    <n v="-8.1999999999999851E-3"/>
    <n v="0.18005955371656568"/>
    <n v="5.4608595009140164E-2"/>
    <n v="-0.23735919263593969"/>
    <x v="9"/>
    <x v="159"/>
  </r>
  <r>
    <x v="0"/>
    <n v="-6.7"/>
    <n v="-7.2"/>
    <s v="P195/75R14"/>
    <x v="0"/>
    <s v="ZB007833"/>
    <n v="1031"/>
    <n v="35"/>
    <s v="APKAB3UU0720"/>
    <d v="2025-02-20T00:00:00"/>
    <n v="0.3049"/>
    <n v="0.3054"/>
    <n v="95"/>
    <s v=""/>
    <n v="95"/>
    <s v=""/>
    <n v="74.5"/>
    <s v=""/>
    <n v="321"/>
    <n v="95"/>
    <m/>
    <m/>
    <m/>
    <m/>
    <m/>
    <m/>
    <n v="0.2452"/>
    <n v="0.27079999999999999"/>
    <n v="0.28160000000000002"/>
    <n v="0.28720000000000001"/>
    <n v="0.29020000000000001"/>
    <n v="0.3019"/>
    <n v="0.29930000000000001"/>
    <n v="0.30609999999999998"/>
    <n v="0.30309999999999998"/>
    <n v="0.30349999999999999"/>
    <n v="0.30420000000000003"/>
    <n v="0.3009"/>
    <n v="0.29820000000000002"/>
    <n v="0.2959"/>
    <n v="0.29920000000000002"/>
    <n v="0.29780000000000001"/>
    <n v="0.29060000000000002"/>
    <n v="0.2928"/>
    <n v="0.29149999999999998"/>
    <n v="0.29320000000000002"/>
    <n v="0.29599999999999999"/>
    <n v="0.29580000000000001"/>
    <n v="0.29370000000000002"/>
    <n v="0.2974"/>
    <n v="0.29620000000000002"/>
    <n v="0.30080000000000001"/>
    <n v="0.30180000000000001"/>
    <n v="0.29980000000000001"/>
    <n v="0.29880000000000001"/>
    <n v="0.30109999999999998"/>
    <n v="0.29799999999999999"/>
    <n v="0.2974"/>
    <n v="0.29670000000000002"/>
    <n v="0.2964"/>
    <n v="0.29609999999999997"/>
    <n v="0.29580000000000001"/>
    <n v="0.29239999999999999"/>
    <n v="0.29210000000000003"/>
    <n v="0.29570000000000002"/>
    <n v="0.29549999999999998"/>
    <n v="0.29530000000000001"/>
    <n v="0.29880000000000001"/>
    <n v="0.2984"/>
    <n v="0.29849999999999999"/>
    <n v="0.29809999999999998"/>
    <n v="0.29809999999999998"/>
    <n v="0.29780000000000001"/>
    <n v="0.29630000000000001"/>
    <n v="0.29580000000000001"/>
    <n v="0.29530000000000001"/>
    <n v="0.30049999999999999"/>
    <n v="0.3009"/>
    <n v="0.3009"/>
    <n v="0.3009"/>
    <n v="0.30009999999999998"/>
    <n v="0.29959999999999998"/>
    <n v="0.29959999999999998"/>
    <n v="0.29949999999999999"/>
    <n v="0.29730000000000001"/>
    <n v="0.29749999999999999"/>
    <n v="0.29780000000000001"/>
    <n v="0.29799999999999999"/>
    <n v="0.29830000000000001"/>
    <n v="0.29849999999999999"/>
    <n v="0.3009"/>
    <n v="0.3009"/>
    <n v="0.30099999999999999"/>
    <n v="0.30109999999999998"/>
    <n v="0.30109999999999998"/>
    <n v="0.30120000000000002"/>
    <n v="0.29770000000000002"/>
    <n v="0.29659999999999997"/>
    <n v="0.29630000000000001"/>
    <n v="0.29430000000000001"/>
    <n v="0.29409999999999997"/>
    <n v="0.29389999999999999"/>
    <n v="0.29370000000000002"/>
    <n v="0.29349999999999998"/>
    <n v="0.29110000000000003"/>
    <n v="0.28389999999999999"/>
    <n v="0.28370000000000001"/>
    <n v="0.28360000000000002"/>
    <n v="0.28360000000000002"/>
    <n v="0.28510000000000002"/>
    <n v="0.2848"/>
    <n v="0.28460000000000002"/>
    <n v="0.28449999999999998"/>
    <n v="0.28449999999999998"/>
    <n v="0.28449999999999998"/>
    <n v="0.28439999999999999"/>
    <n v="0.28410000000000002"/>
    <n v="0.28399999999999997"/>
    <n v="0.2838"/>
    <n v="0.28360000000000002"/>
    <n v="0.28349999999999997"/>
    <n v="0.2833"/>
    <n v="0.28299999999999997"/>
    <n v="0.28299999999999997"/>
    <n v="0.28289999999999998"/>
    <n v="0.28299999999999997"/>
    <n v="0.28339999999999999"/>
    <n v="0.28599999999999998"/>
    <n v="0.28660000000000002"/>
    <n v="0.28749999999999998"/>
    <n v="0.28699999999999998"/>
    <n v="0.28589999999999999"/>
    <n v="0.28599999999999998"/>
    <n v="0.28399999999999997"/>
    <n v="0.2843"/>
    <n v="0.28460000000000002"/>
    <n v="0.28510000000000002"/>
    <n v="0.2858"/>
    <n v="0.28670000000000001"/>
    <n v="0.28749999999999998"/>
    <n v="0.2944"/>
    <n v="0.29699999999999999"/>
    <n v="0.29780000000000001"/>
    <n v="0.29509999999999997"/>
    <n v="0.29530000000000001"/>
    <n v="0.29759999999999998"/>
    <n v="0.2989"/>
    <n v="0.2989"/>
    <n v="0.29870000000000002"/>
    <n v="0.2984"/>
    <n v="0.2984"/>
    <n v="0.2994"/>
    <n v="0.29970000000000002"/>
    <n v="0.30480000000000002"/>
    <n v="0.30570000000000003"/>
    <n v="0.3044"/>
    <n v="0.30420000000000003"/>
    <n v="0.30409999999999998"/>
    <n v="0.30430000000000001"/>
    <n v="0.3039"/>
    <n v="0.30009999999999998"/>
    <n v="0.30059999999999998"/>
    <n v="0.30070000000000002"/>
    <n v="0.30480000000000002"/>
    <n v="0.30590000000000001"/>
    <n v="0.30590000000000001"/>
    <n v="0.30590000000000001"/>
    <n v="0.30590000000000001"/>
    <n v="0.30549999999999999"/>
    <n v="0.311"/>
    <n v="0.31109999999999999"/>
    <n v="0.31080000000000002"/>
    <n v="0.31059999999999999"/>
    <n v="0.30959999999999999"/>
    <n v="0.31"/>
    <n v="0.31030000000000002"/>
    <n v="0.31040000000000001"/>
    <n v="0.31080000000000002"/>
    <n v="0.30940000000000001"/>
    <n v="0.30869999999999997"/>
    <n v="0.30809999999999998"/>
    <n v="0.30559999999999998"/>
    <n v="0.30659999999999998"/>
    <n v="0.30620000000000003"/>
    <n v="0.30520000000000003"/>
    <n v="0.3039"/>
    <n v="0.30349999999999999"/>
    <n v="0.30170000000000002"/>
    <n v="0.30130000000000001"/>
    <n v="0.30070000000000002"/>
    <n v="0.29880000000000001"/>
    <n v="0.29980000000000001"/>
    <n v="0.29930000000000001"/>
    <n v="0.3019"/>
    <n v="0.30199999999999999"/>
    <n v="0.3024"/>
    <n v="0.30280000000000001"/>
    <n v="0.30769999999999997"/>
    <n v="0.30969999999999998"/>
    <n v="0.31059999999999999"/>
    <n v="0.31219999999999998"/>
    <n v="0.3135"/>
    <n v="0.31430000000000002"/>
    <n v="0.315"/>
    <n v="0.31380000000000002"/>
    <n v="0.31490000000000001"/>
    <n v="0.3155"/>
    <n v="0.3165"/>
    <n v="0.31929999999999997"/>
    <n v="0.31909999999999999"/>
    <n v="0.31869999999999998"/>
    <n v="0.31840000000000002"/>
    <n v="0.31809999999999999"/>
    <n v="0.31819999999999998"/>
    <n v="0.3216"/>
    <n v="0.32050000000000001"/>
    <n v="0.31929999999999997"/>
    <n v="0.315"/>
    <n v="0.31280000000000002"/>
    <n v="0.30869999999999997"/>
    <n v="0.30449999999999999"/>
    <n v="0.3039"/>
    <n v="0.30109999999999998"/>
    <n v="0.30149999999999999"/>
    <n v="0.30180000000000001"/>
    <n v="0.2999"/>
    <n v="0.29909999999999998"/>
    <n v="0.2984"/>
    <n v="0.29880000000000001"/>
    <n v="0.30559999999999998"/>
    <n v="0.30570000000000003"/>
    <n v="0.30620000000000003"/>
    <n v="0.31280000000000002"/>
    <n v="0.3165"/>
    <n v="0.31890000000000002"/>
    <n v="0.31919999999999998"/>
    <n v="0.3201"/>
    <n v="0.32"/>
    <n v="0.32329999999999998"/>
    <n v="0.32419999999999999"/>
    <n v="0.32340000000000002"/>
    <n v="0.31140000000000001"/>
    <n v="0.31209999999999999"/>
    <n v="0.31290000000000001"/>
    <n v="0.31230000000000002"/>
    <n v="0.312"/>
    <n v="0.30470000000000003"/>
    <n v="0.30530000000000002"/>
    <n v="0.3054"/>
    <n v="0.30909999999999999"/>
    <n v="0.31"/>
    <n v="0.31480000000000002"/>
    <n v="0.3145"/>
    <n v="0.31430000000000002"/>
    <n v="0.31509999999999999"/>
    <n v="0.31490000000000001"/>
    <n v="0.31509999999999999"/>
    <n v="0.3165"/>
    <n v="0.316"/>
    <n v="0.31540000000000001"/>
    <n v="0.31030000000000002"/>
    <n v="0.30980000000000002"/>
    <n v="0.30530000000000002"/>
    <n v="0.3049"/>
    <n v="0.31330000000000002"/>
    <n v="0.30990000000000001"/>
    <n v="0.30890000000000001"/>
    <n v="0.30780000000000002"/>
    <n v="0.30580000000000002"/>
    <n v="0.30449999999999999"/>
    <n v="0.30449999999999999"/>
    <n v="0.30249999999999999"/>
    <n v="0.3014"/>
    <n v="0.3024"/>
    <n v="0.30099999999999999"/>
    <n v="0.2999"/>
    <n v="0.3019"/>
    <n v="0.30059999999999998"/>
    <n v="0.29949999999999999"/>
    <n v="0.29870000000000002"/>
    <n v="0.2979"/>
    <n v="0.29699999999999999"/>
    <n v="0.29609999999999997"/>
    <n v="0.29260000000000003"/>
    <n v="0.29199999999999998"/>
    <n v="0.29160000000000003"/>
    <n v="0.29160000000000003"/>
    <n v="0.29239999999999999"/>
    <n v="0.30249999999999999"/>
    <n v="0.3039"/>
    <n v="0.30830000000000002"/>
    <n v="0.31280000000000002"/>
    <n v="0.30980000000000002"/>
    <n v="0.30990000000000001"/>
    <n v="0.30980000000000002"/>
    <n v="0.30959999999999999"/>
    <n v="0.31030000000000002"/>
    <n v="0.30990000000000001"/>
    <n v="0.30980000000000002"/>
    <n v="0.30969999999999998"/>
    <n v="0.31309999999999999"/>
    <n v="0.31459999999999999"/>
    <n v="0.3251"/>
    <n v="0.3251"/>
    <n v="0.3175"/>
    <n v="0.31730000000000003"/>
    <n v="0.31709999999999999"/>
    <n v="0.3165"/>
    <n v="0.31619999999999998"/>
    <n v="0.31580000000000003"/>
    <n v="0.31859999999999999"/>
    <n v="0.31879999999999997"/>
    <n v="0.31759999999999999"/>
    <n v="0.31719999999999998"/>
    <n v="0.317"/>
    <n v="0.31669999999999998"/>
    <n v="0.31640000000000001"/>
    <n v="0.316"/>
    <n v="0.31580000000000003"/>
    <n v="0.31609999999999999"/>
    <n v="0.32150000000000001"/>
    <n v="0.32069999999999999"/>
    <n v="0.32019999999999998"/>
    <n v="0.30980000000000002"/>
    <n v="0.31159999999999999"/>
    <n v="0.31069999999999998"/>
    <m/>
    <n v="0.30318149466192168"/>
    <n v="95"/>
    <n v="92.457420924574208"/>
    <n v="-5.0000000000000044E-4"/>
    <n v="8.8164031328506004E-2"/>
    <n v="8.3054224491341186E-2"/>
    <n v="-0.12702511655074694"/>
    <x v="10"/>
    <x v="160"/>
  </r>
  <r>
    <x v="0"/>
    <n v="-6.7"/>
    <n v="-7.2"/>
    <s v="P225/60R16"/>
    <x v="1"/>
    <s v="ZU009462"/>
    <n v="1171"/>
    <n v="35"/>
    <s v="APXOB2UU3324"/>
    <d v="2025-02-20T00:00:00"/>
    <n v="0.32390000000000002"/>
    <n v="0.3246"/>
    <n v="100"/>
    <n v="100"/>
    <n v="100"/>
    <n v="100"/>
    <n v="74.5"/>
    <s v=""/>
    <n v="440"/>
    <n v="100"/>
    <m/>
    <m/>
    <m/>
    <m/>
    <m/>
    <m/>
    <n v="0.2031"/>
    <n v="0.24579999999999999"/>
    <n v="0.27600000000000002"/>
    <n v="0.30170000000000002"/>
    <n v="0.30180000000000001"/>
    <n v="0.30209999999999998"/>
    <n v="0.30109999999999998"/>
    <n v="0.30349999999999999"/>
    <n v="0.30359999999999998"/>
    <n v="0.30099999999999999"/>
    <n v="0.31"/>
    <n v="0.312"/>
    <n v="0.3175"/>
    <n v="0.31780000000000003"/>
    <n v="0.31809999999999999"/>
    <n v="0.31969999999999998"/>
    <n v="0.32169999999999999"/>
    <n v="0.32490000000000002"/>
    <n v="0.32479999999999998"/>
    <n v="0.32419999999999999"/>
    <n v="0.32450000000000001"/>
    <n v="0.32569999999999999"/>
    <n v="0.3256"/>
    <n v="0.32290000000000002"/>
    <n v="0.3231"/>
    <n v="0.32350000000000001"/>
    <n v="0.32619999999999999"/>
    <n v="0.3246"/>
    <n v="0.3226"/>
    <n v="0.31890000000000002"/>
    <n v="0.31790000000000002"/>
    <n v="0.31740000000000002"/>
    <n v="0.31690000000000002"/>
    <n v="0.3165"/>
    <n v="0.31690000000000002"/>
    <n v="0.31640000000000001"/>
    <n v="0.31619999999999998"/>
    <n v="0.31850000000000001"/>
    <n v="0.31859999999999999"/>
    <n v="0.3196"/>
    <n v="0.32569999999999999"/>
    <n v="0.3251"/>
    <n v="0.32340000000000002"/>
    <n v="0.32869999999999999"/>
    <n v="0.32840000000000003"/>
    <n v="0.32819999999999999"/>
    <n v="0.3286"/>
    <n v="0.32500000000000001"/>
    <n v="0.3226"/>
    <n v="0.3251"/>
    <n v="0.32419999999999999"/>
    <n v="0.3241"/>
    <n v="0.32290000000000002"/>
    <n v="0.32229999999999998"/>
    <n v="0.32469999999999999"/>
    <n v="0.32479999999999998"/>
    <n v="0.32440000000000002"/>
    <n v="0.32400000000000001"/>
    <n v="0.3226"/>
    <n v="0.3206"/>
    <n v="0.31759999999999999"/>
    <n v="0.31730000000000003"/>
    <n v="0.31690000000000002"/>
    <n v="0.31669999999999998"/>
    <n v="0.31780000000000003"/>
    <n v="0.31640000000000001"/>
    <n v="0.31240000000000001"/>
    <n v="0.31219999999999998"/>
    <n v="0.3145"/>
    <n v="0.31979999999999997"/>
    <n v="0.32"/>
    <n v="0.31669999999999998"/>
    <n v="0.32290000000000002"/>
    <n v="0.32319999999999999"/>
    <n v="0.32600000000000001"/>
    <n v="0.32590000000000002"/>
    <n v="0.32569999999999999"/>
    <n v="0.32569999999999999"/>
    <n v="0.32440000000000002"/>
    <n v="0.32569999999999999"/>
    <n v="0.32590000000000002"/>
    <n v="0.3261"/>
    <n v="0.32619999999999999"/>
    <n v="0.32619999999999999"/>
    <n v="0.32579999999999998"/>
    <n v="0.32490000000000002"/>
    <n v="0.32440000000000002"/>
    <n v="0.3241"/>
    <n v="0.32379999999999998"/>
    <n v="0.32550000000000001"/>
    <n v="0.32519999999999999"/>
    <n v="0.32490000000000002"/>
    <n v="0.3246"/>
    <n v="0.32440000000000002"/>
    <n v="0.32419999999999999"/>
    <n v="0.3241"/>
    <n v="0.32390000000000002"/>
    <n v="0.32369999999999999"/>
    <n v="0.3236"/>
    <n v="0.32340000000000002"/>
    <n v="0.3231"/>
    <n v="0.32529999999999998"/>
    <n v="0.32419999999999999"/>
    <n v="0.32379999999999998"/>
    <n v="0.32140000000000002"/>
    <n v="0.32100000000000001"/>
    <n v="0.31950000000000001"/>
    <n v="0.31109999999999999"/>
    <n v="0.30959999999999999"/>
    <n v="0.30759999999999998"/>
    <n v="0.30659999999999998"/>
    <n v="0.30559999999999998"/>
    <n v="0.30719999999999997"/>
    <n v="0.30620000000000003"/>
    <n v="0.30520000000000003"/>
    <n v="0.30409999999999998"/>
    <n v="0.30270000000000002"/>
    <n v="0.29899999999999999"/>
    <n v="0.29730000000000001"/>
    <n v="0.2969"/>
    <n v="0.29649999999999999"/>
    <n v="0.29649999999999999"/>
    <n v="0.29720000000000002"/>
    <n v="0.29709999999999998"/>
    <n v="0.29730000000000001"/>
    <n v="0.29930000000000001"/>
    <n v="0.30330000000000001"/>
    <n v="0.30499999999999999"/>
    <n v="0.30630000000000002"/>
    <n v="0.30659999999999998"/>
    <n v="0.30730000000000002"/>
    <n v="0.30790000000000001"/>
    <n v="0.30859999999999999"/>
    <n v="0.31119999999999998"/>
    <n v="0.31230000000000002"/>
    <n v="0.31630000000000003"/>
    <n v="0.31659999999999999"/>
    <n v="0.31680000000000003"/>
    <n v="0.31719999999999998"/>
    <n v="0.31769999999999998"/>
    <n v="0.31619999999999998"/>
    <n v="0.31819999999999998"/>
    <n v="0.31879999999999997"/>
    <n v="0.31909999999999999"/>
    <n v="0.32190000000000002"/>
    <n v="0.32369999999999999"/>
    <n v="0.32440000000000002"/>
    <n v="0.32529999999999998"/>
    <n v="0.32619999999999999"/>
    <n v="0.3271"/>
    <n v="0.32829999999999998"/>
    <n v="0.33069999999999999"/>
    <n v="0.3306"/>
    <n v="0.32850000000000001"/>
    <n v="0.32800000000000001"/>
    <n v="0.32500000000000001"/>
    <n v="0.32400000000000001"/>
    <n v="0.3231"/>
    <n v="0.32229999999999998"/>
    <n v="0.32079999999999997"/>
    <n v="0.3175"/>
    <n v="0.315"/>
    <n v="0.31"/>
    <n v="0.30909999999999999"/>
    <n v="0.30819999999999997"/>
    <n v="0.30769999999999997"/>
    <n v="0.30620000000000003"/>
    <n v="0.30199999999999999"/>
    <n v="0.30149999999999999"/>
    <n v="0.30099999999999999"/>
    <n v="0.30049999999999999"/>
    <n v="0.3019"/>
    <n v="0.30270000000000002"/>
    <n v="0.30480000000000002"/>
    <n v="0.30459999999999998"/>
    <n v="0.30609999999999998"/>
    <n v="0.31190000000000001"/>
    <n v="0.312"/>
    <n v="0.316"/>
    <n v="0.314"/>
    <n v="0.31340000000000001"/>
    <n v="0.31280000000000002"/>
    <n v="0.31269999999999998"/>
    <n v="0.31459999999999999"/>
    <n v="0.31719999999999998"/>
    <n v="0.32340000000000002"/>
    <n v="0.32840000000000003"/>
    <n v="0.32979999999999998"/>
    <n v="0.33029999999999998"/>
    <n v="0.33160000000000001"/>
    <n v="0.33179999999999998"/>
    <n v="0.33189999999999997"/>
    <n v="0.33200000000000002"/>
    <n v="0.33210000000000001"/>
    <n v="0.33239999999999997"/>
    <n v="0.33329999999999999"/>
    <n v="0.32919999999999999"/>
    <n v="0.32840000000000003"/>
    <n v="0.32279999999999998"/>
    <n v="0.3216"/>
    <n v="0.3201"/>
    <n v="0.31790000000000002"/>
    <n v="0.31509999999999999"/>
    <n v="0.3105"/>
    <n v="0.30840000000000001"/>
    <n v="0.30669999999999997"/>
    <n v="0.30520000000000003"/>
    <n v="0.3095"/>
    <n v="0.309"/>
    <n v="0.31140000000000001"/>
    <n v="0.31019999999999998"/>
    <n v="0.309"/>
    <n v="0.3115"/>
    <n v="0.31680000000000003"/>
    <n v="0.317"/>
    <n v="0.31730000000000003"/>
    <n v="0.317"/>
    <n v="0.31330000000000002"/>
    <n v="0.31369999999999998"/>
    <n v="0.31409999999999999"/>
    <n v="0.31490000000000001"/>
    <n v="0.31719999999999998"/>
    <n v="0.31690000000000002"/>
    <n v="0.31680000000000003"/>
    <n v="0.31690000000000002"/>
    <n v="0.31719999999999998"/>
    <n v="0.318"/>
    <n v="0.32"/>
    <n v="0.32029999999999997"/>
    <n v="0.32040000000000002"/>
    <n v="0.32050000000000001"/>
    <n v="0.32079999999999997"/>
    <n v="0.32119999999999999"/>
    <n v="0.32079999999999997"/>
    <n v="0.3206"/>
    <n v="0.32600000000000001"/>
    <n v="0.32569999999999999"/>
    <n v="0.3216"/>
    <n v="0.32190000000000002"/>
    <n v="0.32179999999999997"/>
    <n v="0.3216"/>
    <n v="0.3211"/>
    <n v="0.32040000000000002"/>
    <n v="0.32"/>
    <n v="0.3196"/>
    <n v="0.31940000000000002"/>
    <n v="0.31929999999999997"/>
    <n v="0.31680000000000003"/>
    <n v="0.317"/>
    <n v="0.31769999999999998"/>
    <n v="0.32169999999999999"/>
    <n v="0.32250000000000001"/>
    <n v="0.32390000000000002"/>
    <n v="0.3256"/>
    <n v="0.33150000000000002"/>
    <n v="0.33160000000000001"/>
    <n v="0.3322"/>
    <n v="0.33139999999999997"/>
    <n v="0.33779999999999999"/>
    <n v="0.33729999999999999"/>
    <n v="0.33700000000000002"/>
    <n v="0.33660000000000001"/>
    <n v="0.32940000000000003"/>
    <n v="0.3291"/>
    <n v="0.32869999999999999"/>
    <n v="0.33040000000000003"/>
    <n v="0.33110000000000001"/>
    <n v="0.33129999999999998"/>
    <n v="0.33150000000000002"/>
    <n v="0.3306"/>
    <n v="0.33"/>
    <n v="0.32950000000000002"/>
    <n v="0.32869999999999999"/>
    <n v="0.32350000000000001"/>
    <n v="0.32300000000000001"/>
    <n v="0.3226"/>
    <n v="0.3165"/>
    <n v="0.31690000000000002"/>
    <n v="0.31940000000000002"/>
    <n v="0.32790000000000002"/>
    <n v="0.32529999999999998"/>
    <n v="0.32140000000000002"/>
    <n v="0.32050000000000001"/>
    <n v="0.31919999999999998"/>
    <n v="0.31850000000000001"/>
    <n v="0.318"/>
    <n v="0.318"/>
    <n v="0.31840000000000002"/>
    <n v="0.32379999999999998"/>
    <n v="0.3281"/>
    <n v="0.32829999999999998"/>
    <n v="0.32829999999999998"/>
    <n v="0.33339999999999997"/>
    <n v="0.33460000000000001"/>
    <n v="0.33379999999999999"/>
    <n v="0.33289999999999997"/>
    <n v="0.33210000000000001"/>
    <n v="0.33510000000000001"/>
    <n v="0.3337"/>
    <n v="0.33250000000000002"/>
    <m/>
    <n v="0.31976868327402125"/>
    <n v="100"/>
    <n v="97.323600973236012"/>
    <n v="-6.9999999999997842E-4"/>
    <n v="9.4767252844687483E-2"/>
    <n v="1.8641845774426975E-2"/>
    <n v="-6.2612737833832741E-2"/>
    <x v="10"/>
    <x v="161"/>
  </r>
  <r>
    <x v="0"/>
    <n v="-6.7"/>
    <n v="-7.2"/>
    <s v="P225/60R16"/>
    <x v="2"/>
    <s v="ZU010403"/>
    <n v="1171"/>
    <n v="35"/>
    <s v="APXOB2UU3324"/>
    <d v="2025-02-20T00:00:00"/>
    <n v="0.27779999999999999"/>
    <n v="0.27750000000000002"/>
    <n v="86"/>
    <n v="86"/>
    <n v="86"/>
    <n v="86"/>
    <n v="74.5"/>
    <s v=""/>
    <n v="1120"/>
    <n v="86"/>
    <m/>
    <m/>
    <m/>
    <m/>
    <m/>
    <m/>
    <n v="0.2039"/>
    <n v="0.26440000000000002"/>
    <n v="0.27189999999999998"/>
    <n v="0.29120000000000001"/>
    <n v="0.2923"/>
    <n v="0.28170000000000001"/>
    <n v="0.29380000000000001"/>
    <n v="0.2999"/>
    <n v="0.29949999999999999"/>
    <n v="0.30159999999999998"/>
    <n v="0.30420000000000003"/>
    <n v="0.311"/>
    <n v="0.30349999999999999"/>
    <n v="0.3024"/>
    <n v="0.3039"/>
    <n v="0.30059999999999998"/>
    <n v="0.30199999999999999"/>
    <n v="0.30109999999999998"/>
    <n v="0.30470000000000003"/>
    <n v="0.3039"/>
    <n v="0.30230000000000001"/>
    <n v="0.30399999999999999"/>
    <n v="0.30969999999999998"/>
    <n v="0.31509999999999999"/>
    <n v="0.31459999999999999"/>
    <n v="0.314"/>
    <n v="0.30549999999999999"/>
    <n v="0.30199999999999999"/>
    <n v="0.30149999999999999"/>
    <n v="0.29899999999999999"/>
    <n v="0.29820000000000002"/>
    <n v="0.29759999999999998"/>
    <n v="0.2964"/>
    <n v="0.2959"/>
    <n v="0.2979"/>
    <n v="0.29649999999999999"/>
    <n v="0.2954"/>
    <n v="0.29470000000000002"/>
    <n v="0.2959"/>
    <n v="0.29520000000000002"/>
    <n v="0.29449999999999998"/>
    <n v="0.29060000000000002"/>
    <n v="0.28810000000000002"/>
    <n v="0.28649999999999998"/>
    <n v="0.28589999999999999"/>
    <n v="0.2853"/>
    <n v="0.2843"/>
    <n v="0.2833"/>
    <n v="0.28129999999999999"/>
    <n v="0.28100000000000003"/>
    <n v="0.28050000000000003"/>
    <n v="0.28189999999999998"/>
    <n v="0.28149999999999997"/>
    <n v="0.28050000000000003"/>
    <n v="0.2797"/>
    <n v="0.27910000000000001"/>
    <n v="0.2802"/>
    <n v="0.27850000000000003"/>
    <n v="0.28050000000000003"/>
    <n v="0.27989999999999998"/>
    <n v="0.27929999999999999"/>
    <n v="0.27639999999999998"/>
    <n v="0.27550000000000002"/>
    <n v="0.27489999999999998"/>
    <n v="0.27429999999999999"/>
    <n v="0.27560000000000001"/>
    <n v="0.2752"/>
    <n v="0.27479999999999999"/>
    <n v="0.27500000000000002"/>
    <n v="0.27739999999999998"/>
    <n v="0.2772"/>
    <n v="0.27700000000000002"/>
    <n v="0.27689999999999998"/>
    <n v="0.2757"/>
    <n v="0.27510000000000001"/>
    <n v="0.27739999999999998"/>
    <n v="0.2767"/>
    <n v="0.27789999999999998"/>
    <n v="0.27750000000000002"/>
    <n v="0.2772"/>
    <n v="0.28039999999999998"/>
    <n v="0.28000000000000003"/>
    <n v="0.27960000000000002"/>
    <n v="0.2792"/>
    <n v="0.27889999999999998"/>
    <n v="0.2777"/>
    <n v="0.27729999999999999"/>
    <n v="0.27689999999999998"/>
    <n v="0.27650000000000002"/>
    <n v="0.27610000000000001"/>
    <n v="0.27579999999999999"/>
    <n v="0.2752"/>
    <n v="0.27500000000000002"/>
    <n v="0.27489999999999998"/>
    <n v="0.27489999999999998"/>
    <n v="0.27489999999999998"/>
    <n v="0.27610000000000001"/>
    <n v="0.27589999999999998"/>
    <n v="0.2757"/>
    <n v="0.27560000000000001"/>
    <n v="0.27550000000000002"/>
    <n v="0.27560000000000001"/>
    <n v="0.2787"/>
    <n v="0.27750000000000002"/>
    <n v="0.27610000000000001"/>
    <n v="0.2762"/>
    <n v="0.27629999999999999"/>
    <n v="0.2737"/>
    <n v="0.27360000000000001"/>
    <n v="0.27360000000000001"/>
    <n v="0.27360000000000001"/>
    <n v="0.2752"/>
    <n v="0.2752"/>
    <n v="0.27600000000000002"/>
    <n v="0.2762"/>
    <n v="0.27639999999999998"/>
    <n v="0.27650000000000002"/>
    <n v="0.27539999999999998"/>
    <n v="0.2737"/>
    <n v="0.2737"/>
    <n v="0.27210000000000001"/>
    <n v="0.27310000000000001"/>
    <n v="0.26929999999999998"/>
    <n v="0.26950000000000002"/>
    <n v="0.27100000000000002"/>
    <n v="0.27100000000000002"/>
    <n v="0.27079999999999999"/>
    <n v="0.2707"/>
    <n v="0.27029999999999998"/>
    <n v="0.26919999999999999"/>
    <n v="0.27560000000000001"/>
    <n v="0.27400000000000002"/>
    <n v="0.27389999999999998"/>
    <n v="0.27160000000000001"/>
    <n v="0.27010000000000001"/>
    <n v="0.26919999999999999"/>
    <n v="0.26819999999999999"/>
    <n v="0.26729999999999998"/>
    <n v="0.27029999999999998"/>
    <n v="0.26850000000000002"/>
    <n v="0.26769999999999999"/>
    <n v="0.2671"/>
    <n v="0.26690000000000003"/>
    <n v="0.26740000000000003"/>
    <n v="0.2671"/>
    <n v="0.2671"/>
    <n v="0.26440000000000002"/>
    <n v="0.26390000000000002"/>
    <n v="0.26329999999999998"/>
    <n v="0.26290000000000002"/>
    <n v="0.26229999999999998"/>
    <n v="0.26190000000000002"/>
    <n v="0.26650000000000001"/>
    <n v="0.26550000000000001"/>
    <n v="0.26450000000000001"/>
    <n v="0.26679999999999998"/>
    <n v="0.26819999999999999"/>
    <n v="0.2737"/>
    <n v="0.27339999999999998"/>
    <n v="0.27210000000000001"/>
    <n v="0.2732"/>
    <n v="0.27260000000000001"/>
    <n v="0.2722"/>
    <n v="0.27179999999999999"/>
    <n v="0.27150000000000002"/>
    <n v="0.2712"/>
    <n v="0.27089999999999997"/>
    <n v="0.26629999999999998"/>
    <n v="0.26540000000000002"/>
    <n v="0.2641"/>
    <n v="0.26290000000000002"/>
    <n v="0.26319999999999999"/>
    <n v="0.26250000000000001"/>
    <n v="0.26190000000000002"/>
    <n v="0.26840000000000003"/>
    <n v="0.26769999999999999"/>
    <n v="0.26700000000000002"/>
    <n v="0.2661"/>
    <n v="0.2651"/>
    <n v="0.26300000000000001"/>
    <n v="0.26229999999999998"/>
    <n v="0.2641"/>
    <n v="0.26369999999999999"/>
    <n v="0.26369999999999999"/>
    <n v="0.26419999999999999"/>
    <n v="0.26450000000000001"/>
    <n v="0.26419999999999999"/>
    <n v="0.26669999999999999"/>
    <n v="0.26860000000000001"/>
    <n v="0.26829999999999998"/>
    <n v="0.26790000000000003"/>
    <n v="0.2697"/>
    <n v="0.27529999999999999"/>
    <n v="0.2777"/>
    <n v="0.27760000000000001"/>
    <n v="0.2752"/>
    <n v="0.27510000000000001"/>
    <n v="0.27800000000000002"/>
    <n v="0.27750000000000002"/>
    <n v="0.27689999999999998"/>
    <n v="0.27629999999999999"/>
    <n v="0.2757"/>
    <n v="0.27829999999999999"/>
    <n v="0.27660000000000001"/>
    <n v="0.27679999999999999"/>
    <n v="0.27560000000000001"/>
    <n v="0.27589999999999998"/>
    <n v="0.27539999999999998"/>
    <n v="0.27889999999999998"/>
    <n v="0.28299999999999997"/>
    <n v="0.28220000000000001"/>
    <n v="0.28089999999999998"/>
    <n v="0.28560000000000002"/>
    <n v="0.28510000000000002"/>
    <n v="0.2848"/>
    <n v="0.28470000000000001"/>
    <n v="0.28770000000000001"/>
    <n v="0.2873"/>
    <n v="0.28660000000000002"/>
    <n v="0.28599999999999998"/>
    <n v="0.28549999999999998"/>
    <n v="0.28499999999999998"/>
    <n v="0.28410000000000002"/>
    <n v="0.2823"/>
    <n v="0.28260000000000002"/>
    <n v="0.28770000000000001"/>
    <n v="0.2868"/>
    <n v="0.28660000000000002"/>
    <n v="0.27989999999999998"/>
    <n v="0.27939999999999998"/>
    <n v="0.2787"/>
    <n v="0.27800000000000002"/>
    <n v="0.27729999999999999"/>
    <n v="0.26979999999999998"/>
    <n v="0.26919999999999999"/>
    <n v="0.26860000000000001"/>
    <n v="0.2681"/>
    <n v="0.26750000000000002"/>
    <n v="0.26989999999999997"/>
    <n v="0.26979999999999998"/>
    <n v="0.26929999999999998"/>
    <n v="0.26840000000000003"/>
    <n v="0.26790000000000003"/>
    <n v="0.26679999999999998"/>
    <n v="0.2671"/>
    <n v="0.26860000000000001"/>
    <n v="0.27029999999999998"/>
    <n v="0.27089999999999997"/>
    <n v="0.27529999999999999"/>
    <n v="0.27860000000000001"/>
    <n v="0.27889999999999998"/>
    <n v="0.27950000000000003"/>
    <n v="0.28029999999999999"/>
    <n v="0.28110000000000002"/>
    <n v="0.28499999999999998"/>
    <n v="0.2843"/>
    <n v="0.28320000000000001"/>
    <n v="0.28299999999999997"/>
    <n v="0.28299999999999997"/>
    <n v="0.28460000000000002"/>
    <n v="0.28410000000000002"/>
    <n v="0.28389999999999999"/>
    <n v="0.28399999999999997"/>
    <n v="0.29120000000000001"/>
    <n v="0.29189999999999999"/>
    <n v="0.2908"/>
    <n v="0.2898"/>
    <n v="0.28899999999999998"/>
    <n v="0.28820000000000001"/>
    <n v="0.29060000000000002"/>
    <n v="0.28999999999999998"/>
    <n v="0.28889999999999999"/>
    <n v="0.28799999999999998"/>
    <n v="0.28699999999999998"/>
    <n v="0.28949999999999998"/>
    <n v="0.2828"/>
    <n v="0.2797"/>
    <n v="0.27860000000000001"/>
    <n v="0.27700000000000002"/>
    <n v="0.27789999999999998"/>
    <n v="0.27450000000000002"/>
    <n v="0.27360000000000001"/>
    <n v="0.27279999999999999"/>
    <n v="0.27189999999999998"/>
    <n v="0.27089999999999997"/>
    <n v="0.26989999999999997"/>
    <n v="0.26860000000000001"/>
    <n v="0.26640000000000003"/>
    <n v="0.26519999999999999"/>
    <n v="0.26400000000000001"/>
    <n v="0.2631"/>
    <n v="0.26369999999999999"/>
    <n v="0.26340000000000002"/>
    <n v="0.2651"/>
    <n v="0.26500000000000001"/>
    <n v="0.26490000000000002"/>
    <n v="0.2646"/>
    <n v="0.2636"/>
    <n v="0.26400000000000001"/>
    <n v="0.26450000000000001"/>
    <m/>
    <n v="0.27699715302491112"/>
    <n v="86"/>
    <n v="83.698296836982962"/>
    <n v="2.9999999999996696E-4"/>
    <n v="3.6073592433870226E-2"/>
    <n v="-4.4023732003591151E-2"/>
    <n v="5.2839944185388565E-5"/>
    <x v="10"/>
    <x v="162"/>
  </r>
  <r>
    <x v="0"/>
    <n v="-6.7"/>
    <n v="-7.2"/>
    <s v="P225/60R16"/>
    <x v="5"/>
    <s v="ZU010449rev"/>
    <n v="1171"/>
    <n v="35"/>
    <s v="APXOB2UU3324"/>
    <d v="2025-02-20T00:00:00"/>
    <n v="0.33229999999999998"/>
    <n v="0.32719999999999999"/>
    <n v="103"/>
    <n v="104"/>
    <n v="102"/>
    <n v="102"/>
    <n v="74.5"/>
    <s v="rev"/>
    <n v="21"/>
    <n v="102.75"/>
    <m/>
    <m/>
    <m/>
    <m/>
    <m/>
    <m/>
    <n v="0.21310000000000001"/>
    <n v="0.2606"/>
    <n v="0.28449999999999998"/>
    <n v="0.29270000000000002"/>
    <n v="0.29110000000000003"/>
    <n v="0.29559999999999997"/>
    <n v="0.29759999999999998"/>
    <n v="0.30259999999999998"/>
    <n v="0.30459999999999998"/>
    <n v="0.30840000000000001"/>
    <n v="0.313"/>
    <n v="0.312"/>
    <n v="0.31319999999999998"/>
    <n v="0.33389999999999997"/>
    <n v="0.33489999999999998"/>
    <n v="0.3337"/>
    <n v="0.33250000000000002"/>
    <n v="0.33639999999999998"/>
    <n v="0.33040000000000003"/>
    <n v="0.32950000000000002"/>
    <n v="0.32540000000000002"/>
    <n v="0.32600000000000001"/>
    <n v="0.32569999999999999"/>
    <n v="0.32819999999999999"/>
    <n v="0.32569999999999999"/>
    <n v="0.3256"/>
    <n v="0.32819999999999999"/>
    <n v="0.32840000000000003"/>
    <n v="0.32919999999999999"/>
    <n v="0.3291"/>
    <n v="0.32850000000000001"/>
    <n v="0.32819999999999999"/>
    <n v="0.33"/>
    <n v="0.33"/>
    <n v="0.3296"/>
    <n v="0.33260000000000001"/>
    <n v="0.32950000000000002"/>
    <n v="0.3322"/>
    <n v="0.3347"/>
    <n v="0.3337"/>
    <n v="0.33300000000000002"/>
    <n v="0.33260000000000001"/>
    <n v="0.33550000000000002"/>
    <n v="0.33400000000000002"/>
    <n v="0.33610000000000001"/>
    <n v="0.33550000000000002"/>
    <n v="0.33360000000000001"/>
    <n v="0.33179999999999998"/>
    <n v="0.32940000000000003"/>
    <n v="0.32790000000000002"/>
    <n v="0.32740000000000002"/>
    <n v="0.32679999999999998"/>
    <n v="0.32679999999999998"/>
    <n v="0.32650000000000001"/>
    <n v="0.32619999999999999"/>
    <n v="0.32590000000000002"/>
    <n v="0.32619999999999999"/>
    <n v="0.32579999999999998"/>
    <n v="0.32540000000000002"/>
    <n v="0.32500000000000001"/>
    <n v="0.32469999999999999"/>
    <n v="0.32540000000000002"/>
    <n v="0.3281"/>
    <n v="0.32790000000000002"/>
    <n v="0.32779999999999998"/>
    <n v="0.32769999999999999"/>
    <n v="0.33110000000000001"/>
    <n v="0.3327"/>
    <n v="0.33250000000000002"/>
    <n v="0.3322"/>
    <n v="0.33310000000000001"/>
    <n v="0.33310000000000001"/>
    <n v="0.33310000000000001"/>
    <n v="0.33300000000000002"/>
    <n v="0.33289999999999997"/>
    <n v="0.33279999999999998"/>
    <n v="0.33850000000000002"/>
    <n v="0.34229999999999999"/>
    <n v="0.3392"/>
    <n v="0.3387"/>
    <n v="0.33729999999999999"/>
    <n v="0.3367"/>
    <n v="0.33600000000000002"/>
    <n v="0.33600000000000002"/>
    <n v="0.33560000000000001"/>
    <n v="0.3352"/>
    <n v="0.34089999999999998"/>
    <n v="0.34050000000000002"/>
    <n v="0.33979999999999999"/>
    <n v="0.34389999999999998"/>
    <n v="0.34339999999999998"/>
    <n v="0.3392"/>
    <n v="0.33839999999999998"/>
    <n v="0.33760000000000001"/>
    <n v="0.33700000000000002"/>
    <n v="0.33639999999999998"/>
    <n v="0.3357"/>
    <n v="0.33529999999999999"/>
    <n v="0.33479999999999999"/>
    <n v="0.33429999999999999"/>
    <n v="0.33400000000000002"/>
    <n v="0.33360000000000001"/>
    <n v="0.3332"/>
    <n v="0.33300000000000002"/>
    <n v="0.33289999999999997"/>
    <n v="0.33279999999999998"/>
    <n v="0.3352"/>
    <n v="0.33500000000000002"/>
    <n v="0.3352"/>
    <n v="0.3347"/>
    <n v="0.33460000000000001"/>
    <n v="0.33460000000000001"/>
    <n v="0.33200000000000002"/>
    <n v="0.32240000000000002"/>
    <n v="0.32190000000000002"/>
    <n v="0.31969999999999998"/>
    <n v="0.32019999999999998"/>
    <n v="0.3196"/>
    <n v="0.31919999999999998"/>
    <n v="0.3165"/>
    <n v="0.31619999999999998"/>
    <n v="0.316"/>
    <n v="0.31469999999999998"/>
    <n v="0.31480000000000002"/>
    <n v="0.31759999999999999"/>
    <n v="0.31830000000000003"/>
    <n v="0.31900000000000001"/>
    <n v="0.32119999999999999"/>
    <n v="0.32390000000000002"/>
    <n v="0.32600000000000001"/>
    <n v="0.32650000000000001"/>
    <n v="0.32690000000000002"/>
    <n v="0.3276"/>
    <n v="0.32790000000000002"/>
    <n v="0.32819999999999999"/>
    <n v="0.32840000000000003"/>
    <n v="0.32640000000000002"/>
    <n v="0.3261"/>
    <n v="0.32829999999999998"/>
    <n v="0.32879999999999998"/>
    <n v="0.32900000000000001"/>
    <n v="0.3296"/>
    <n v="0.33029999999999998"/>
    <n v="0.3306"/>
    <n v="0.33339999999999997"/>
    <n v="0.33379999999999999"/>
    <n v="0.33379999999999999"/>
    <n v="0.33450000000000002"/>
    <n v="0.33450000000000002"/>
    <n v="0.33479999999999999"/>
    <n v="0.33439999999999998"/>
    <n v="0.33100000000000002"/>
    <n v="0.33079999999999998"/>
    <n v="0.33339999999999997"/>
    <n v="0.33289999999999997"/>
    <n v="0.33229999999999998"/>
    <n v="0.33189999999999997"/>
    <n v="0.32750000000000001"/>
    <n v="0.3241"/>
    <n v="0.3236"/>
    <n v="0.32229999999999998"/>
    <n v="0.3221"/>
    <n v="0.32179999999999997"/>
    <n v="0.32140000000000002"/>
    <n v="0.3211"/>
    <n v="0.32079999999999997"/>
    <n v="0.32029999999999997"/>
    <n v="0.32"/>
    <n v="0.32369999999999999"/>
    <n v="0.32329999999999998"/>
    <n v="0.3231"/>
    <n v="0.3256"/>
    <n v="0.32590000000000002"/>
    <n v="0.3251"/>
    <n v="0.32600000000000001"/>
    <n v="0.3251"/>
    <n v="0.31890000000000002"/>
    <n v="0.31830000000000003"/>
    <n v="0.31769999999999998"/>
    <n v="0.31240000000000001"/>
    <n v="0.31119999999999998"/>
    <n v="0.31390000000000001"/>
    <n v="0.31330000000000002"/>
    <n v="0.31830000000000003"/>
    <n v="0.31840000000000002"/>
    <n v="0.31859999999999999"/>
    <n v="0.32269999999999999"/>
    <n v="0.3246"/>
    <n v="0.33019999999999999"/>
    <n v="0.32940000000000003"/>
    <n v="0.32919999999999999"/>
    <n v="0.32890000000000003"/>
    <n v="0.32919999999999999"/>
    <n v="0.3241"/>
    <n v="0.32319999999999999"/>
    <n v="0.32240000000000002"/>
    <n v="0.32190000000000002"/>
    <n v="0.32150000000000001"/>
    <n v="0.32169999999999999"/>
    <n v="0.32079999999999997"/>
    <n v="0.32050000000000001"/>
    <n v="0.31950000000000001"/>
    <n v="0.31859999999999999"/>
    <n v="0.31809999999999999"/>
    <n v="0.31769999999999998"/>
    <n v="0.31569999999999998"/>
    <n v="0.31569999999999998"/>
    <n v="0.31340000000000001"/>
    <n v="0.31380000000000002"/>
    <n v="0.31430000000000002"/>
    <n v="0.31850000000000001"/>
    <n v="0.31940000000000002"/>
    <n v="0.32519999999999999"/>
    <n v="0.32579999999999998"/>
    <n v="0.32800000000000001"/>
    <n v="0.32719999999999999"/>
    <n v="0.32819999999999999"/>
    <n v="0.3306"/>
    <n v="0.3301"/>
    <n v="0.33079999999999998"/>
    <n v="0.33189999999999997"/>
    <n v="0.3387"/>
    <n v="0.33739999999999998"/>
    <n v="0.3372"/>
    <n v="0.33689999999999998"/>
    <n v="0.33660000000000001"/>
    <n v="0.33650000000000002"/>
    <n v="0.33639999999999998"/>
    <n v="0.33639999999999998"/>
    <n v="0.3377"/>
    <n v="0.33739999999999998"/>
    <n v="0.33729999999999999"/>
    <n v="0.33660000000000001"/>
    <n v="0.33529999999999999"/>
    <n v="0.33529999999999999"/>
    <n v="0.33550000000000002"/>
    <n v="0.33479999999999999"/>
    <n v="0.32800000000000001"/>
    <n v="0.32690000000000002"/>
    <n v="0.32679999999999998"/>
    <n v="0.32779999999999998"/>
    <n v="0.32800000000000001"/>
    <n v="0.32829999999999998"/>
    <n v="0.32850000000000001"/>
    <n v="0.3301"/>
    <n v="0.32800000000000001"/>
    <n v="0.3256"/>
    <n v="0.32529999999999998"/>
    <n v="0.3251"/>
    <n v="0.32490000000000002"/>
    <n v="0.32440000000000002"/>
    <n v="0.32369999999999999"/>
    <n v="0.32340000000000002"/>
    <n v="0.32329999999999998"/>
    <n v="0.32319999999999999"/>
    <n v="0.32319999999999999"/>
    <n v="0.32350000000000001"/>
    <n v="0.32229999999999998"/>
    <n v="0.32300000000000001"/>
    <n v="0.32229999999999998"/>
    <n v="0.32140000000000002"/>
    <n v="0.3206"/>
    <n v="0.32"/>
    <n v="0.3196"/>
    <n v="0.31900000000000001"/>
    <n v="0.31809999999999999"/>
    <n v="0.31569999999999998"/>
    <n v="0.31440000000000001"/>
    <n v="0.31280000000000002"/>
    <n v="0.3115"/>
    <n v="0.311"/>
    <n v="0.31209999999999999"/>
    <n v="0.30709999999999998"/>
    <n v="0.30809999999999998"/>
    <n v="0.311"/>
    <n v="0.311"/>
    <n v="0.31090000000000001"/>
    <n v="0.31009999999999999"/>
    <n v="0.31140000000000001"/>
    <n v="0.31130000000000002"/>
    <n v="0.31019999999999998"/>
    <n v="0.31069999999999998"/>
    <n v="0.3115"/>
    <n v="0.31290000000000001"/>
    <n v="0.32100000000000001"/>
    <n v="0.32390000000000002"/>
    <n v="0.32029999999999997"/>
    <n v="0.32079999999999997"/>
    <n v="0.32029999999999997"/>
    <n v="0.3206"/>
    <n v="0.32319999999999999"/>
    <n v="0.32329999999999998"/>
    <n v="0.32650000000000001"/>
    <n v="0.32629999999999998"/>
    <n v="0.32569999999999999"/>
    <n v="0.32490000000000002"/>
    <n v="0.32669999999999999"/>
    <n v="0.3261"/>
    <n v="0.32569999999999999"/>
    <n v="0.32519999999999999"/>
    <s v="WITNESS SRTT FWD-1"/>
    <n v="0.32664555160142356"/>
    <n v="102.75"/>
    <n v="100"/>
    <n v="5.0999999999999934E-3"/>
    <n v="-3.8550761046253913E-2"/>
    <n v="-4.3970892059405763E-2"/>
    <n v="0"/>
    <x v="10"/>
    <x v="163"/>
  </r>
  <r>
    <x v="0"/>
    <n v="-6.7"/>
    <n v="-7.2"/>
    <s v="P225/60R16"/>
    <x v="1"/>
    <s v="ZU009462"/>
    <n v="1171"/>
    <n v="35"/>
    <s v="APXOB2UU3324"/>
    <d v="2025-02-20T00:00:00"/>
    <n v="0.31680000000000003"/>
    <n v="0.31730000000000003"/>
    <n v="100"/>
    <n v="100"/>
    <n v="100"/>
    <n v="100"/>
    <n v="74.5"/>
    <s v=""/>
    <n v="451"/>
    <n v="100"/>
    <m/>
    <m/>
    <m/>
    <m/>
    <m/>
    <m/>
    <n v="0.189"/>
    <n v="0.23569999999999999"/>
    <n v="0.28439999999999999"/>
    <n v="0.29360000000000003"/>
    <n v="0.2969"/>
    <n v="0.29880000000000001"/>
    <n v="0.2984"/>
    <n v="0.30180000000000001"/>
    <n v="0.30620000000000003"/>
    <n v="0.31230000000000002"/>
    <n v="0.311"/>
    <n v="0.31109999999999999"/>
    <n v="0.3105"/>
    <n v="0.31269999999999998"/>
    <n v="0.31190000000000001"/>
    <n v="0.3115"/>
    <n v="0.31190000000000001"/>
    <n v="0.31009999999999999"/>
    <n v="0.30940000000000001"/>
    <n v="0.31130000000000002"/>
    <n v="0.31119999999999998"/>
    <n v="0.3115"/>
    <n v="0.31280000000000002"/>
    <n v="0.31259999999999999"/>
    <n v="0.30769999999999997"/>
    <n v="0.30930000000000002"/>
    <n v="0.30919999999999997"/>
    <n v="0.30930000000000002"/>
    <n v="0.30830000000000002"/>
    <n v="0.30859999999999999"/>
    <n v="0.30909999999999999"/>
    <n v="0.311"/>
    <n v="0.3135"/>
    <n v="0.315"/>
    <n v="0.31669999999999998"/>
    <n v="0.31730000000000003"/>
    <n v="0.31730000000000003"/>
    <n v="0.31669999999999998"/>
    <n v="0.31280000000000002"/>
    <n v="0.312"/>
    <n v="0.31430000000000002"/>
    <n v="0.3125"/>
    <n v="0.31090000000000001"/>
    <n v="0.30969999999999998"/>
    <n v="0.30880000000000002"/>
    <n v="0.30790000000000001"/>
    <n v="0.30640000000000001"/>
    <n v="0.30549999999999999"/>
    <n v="0.31480000000000002"/>
    <n v="0.315"/>
    <n v="0.314"/>
    <n v="0.31319999999999998"/>
    <n v="0.3135"/>
    <n v="0.31480000000000002"/>
    <n v="0.32029999999999997"/>
    <n v="0.32229999999999998"/>
    <n v="0.32190000000000002"/>
    <n v="0.32169999999999999"/>
    <n v="0.3216"/>
    <n v="0.32150000000000001"/>
    <n v="0.32150000000000001"/>
    <n v="0.32550000000000001"/>
    <n v="0.32500000000000001"/>
    <n v="0.3256"/>
    <n v="0.3246"/>
    <n v="0.32640000000000002"/>
    <n v="0.32869999999999999"/>
    <n v="0.32769999999999999"/>
    <n v="0.32719999999999999"/>
    <n v="0.32690000000000002"/>
    <n v="0.32700000000000001"/>
    <n v="0.32350000000000001"/>
    <n v="0.32029999999999997"/>
    <n v="0.31919999999999998"/>
    <n v="0.31850000000000001"/>
    <n v="0.31780000000000003"/>
    <n v="0.31630000000000003"/>
    <n v="0.31580000000000003"/>
    <n v="0.31630000000000003"/>
    <n v="0.3155"/>
    <n v="0.31730000000000003"/>
    <n v="0.31359999999999999"/>
    <n v="0.31309999999999999"/>
    <n v="0.31280000000000002"/>
    <n v="0.3125"/>
    <n v="0.31219999999999998"/>
    <n v="0.312"/>
    <n v="0.31169999999999998"/>
    <n v="0.31059999999999999"/>
    <n v="0.31059999999999999"/>
    <n v="0.31180000000000002"/>
    <n v="0.31190000000000001"/>
    <n v="0.31219999999999998"/>
    <n v="0.31240000000000001"/>
    <n v="0.31269999999999998"/>
    <n v="0.313"/>
    <n v="0.31290000000000001"/>
    <n v="0.31259999999999999"/>
    <n v="0.31230000000000002"/>
    <n v="0.312"/>
    <n v="0.308"/>
    <n v="0.31380000000000002"/>
    <n v="0.31409999999999999"/>
    <n v="0.3125"/>
    <n v="0.31330000000000002"/>
    <n v="0.314"/>
    <n v="0.3155"/>
    <n v="0.31969999999999998"/>
    <n v="0.3211"/>
    <n v="0.32229999999999998"/>
    <n v="0.32229999999999998"/>
    <n v="0.3276"/>
    <n v="0.32840000000000003"/>
    <n v="0.3286"/>
    <n v="0.32740000000000002"/>
    <n v="0.32729999999999998"/>
    <n v="0.32719999999999999"/>
    <n v="0.32700000000000001"/>
    <n v="0.32890000000000003"/>
    <n v="0.32879999999999998"/>
    <n v="0.32750000000000001"/>
    <n v="0.3266"/>
    <n v="0.32550000000000001"/>
    <n v="0.32350000000000001"/>
    <n v="0.32129999999999997"/>
    <n v="0.32140000000000002"/>
    <n v="0.31909999999999999"/>
    <n v="0.31990000000000002"/>
    <n v="0.32669999999999999"/>
    <n v="0.3261"/>
    <n v="0.32590000000000002"/>
    <n v="0.32550000000000001"/>
    <n v="0.3251"/>
    <n v="0.3246"/>
    <n v="0.32390000000000002"/>
    <n v="0.32319999999999999"/>
    <n v="0.32450000000000001"/>
    <n v="0.32369999999999999"/>
    <n v="0.32250000000000001"/>
    <n v="0.31969999999999998"/>
    <n v="0.31850000000000001"/>
    <n v="0.3175"/>
    <n v="0.31659999999999999"/>
    <n v="0.31569999999999998"/>
    <n v="0.314"/>
    <n v="0.314"/>
    <n v="0.3221"/>
    <n v="0.32169999999999999"/>
    <n v="0.32040000000000002"/>
    <n v="0.31909999999999999"/>
    <n v="0.31659999999999999"/>
    <n v="0.31969999999999998"/>
    <n v="0.3221"/>
    <n v="0.32179999999999997"/>
    <n v="0.32140000000000002"/>
    <n v="0.32129999999999997"/>
    <n v="0.32140000000000002"/>
    <n v="0.31559999999999999"/>
    <n v="0.31459999999999999"/>
    <n v="0.31359999999999999"/>
    <n v="0.3125"/>
    <n v="0.31140000000000001"/>
    <n v="0.309"/>
    <n v="0.3105"/>
    <n v="0.3105"/>
    <n v="0.30990000000000001"/>
    <n v="0.31"/>
    <n v="0.30980000000000002"/>
    <n v="0.31440000000000001"/>
    <n v="0.31559999999999999"/>
    <n v="0.318"/>
    <n v="0.31840000000000002"/>
    <n v="0.32040000000000002"/>
    <n v="0.32069999999999999"/>
    <n v="0.3211"/>
    <n v="0.32119999999999999"/>
    <n v="0.32119999999999999"/>
    <n v="0.32129999999999997"/>
    <n v="0.32150000000000001"/>
    <n v="0.31850000000000001"/>
    <n v="0.318"/>
    <n v="0.3175"/>
    <n v="0.317"/>
    <n v="0.31119999999999998"/>
    <n v="0.314"/>
    <n v="0.31430000000000002"/>
    <n v="0.31430000000000002"/>
    <n v="0.3175"/>
    <n v="0.31740000000000002"/>
    <n v="0.31680000000000003"/>
    <n v="0.31630000000000003"/>
    <n v="0.31609999999999999"/>
    <n v="0.31440000000000001"/>
    <n v="0.3145"/>
    <n v="0.31440000000000001"/>
    <n v="0.31740000000000002"/>
    <n v="0.31719999999999998"/>
    <n v="0.3175"/>
    <n v="0.31759999999999999"/>
    <n v="0.31759999999999999"/>
    <n v="0.3206"/>
    <n v="0.3201"/>
    <n v="0.31969999999999998"/>
    <n v="0.31929999999999997"/>
    <n v="0.32640000000000002"/>
    <n v="0.32190000000000002"/>
    <n v="0.3216"/>
    <n v="0.32140000000000002"/>
    <n v="0.32119999999999999"/>
    <n v="0.32769999999999999"/>
    <n v="0.32740000000000002"/>
    <n v="0.32729999999999998"/>
    <n v="0.32729999999999998"/>
    <n v="0.32729999999999998"/>
    <n v="0.32769999999999999"/>
    <n v="0.3286"/>
    <n v="0.32940000000000003"/>
    <n v="0.32879999999999998"/>
    <n v="0.32640000000000002"/>
    <n v="0.32290000000000002"/>
    <n v="0.32169999999999999"/>
    <n v="0.32050000000000001"/>
    <n v="0.31940000000000002"/>
    <n v="0.31830000000000003"/>
    <n v="0.31709999999999999"/>
    <n v="0.31619999999999998"/>
    <n v="0.31530000000000002"/>
    <n v="0.31209999999999999"/>
    <n v="0.31059999999999999"/>
    <n v="0.3019"/>
    <n v="0.30109999999999998"/>
    <n v="0.30059999999999998"/>
    <n v="0.30020000000000002"/>
    <n v="0.30009999999999998"/>
    <n v="0.30030000000000001"/>
    <n v="0.3"/>
    <n v="0.29849999999999999"/>
    <n v="0.29709999999999998"/>
    <n v="0.29830000000000001"/>
    <n v="0.29959999999999998"/>
    <n v="0.30070000000000002"/>
    <n v="0.3039"/>
    <n v="0.30719999999999997"/>
    <n v="0.307"/>
    <n v="0.30659999999999998"/>
    <n v="0.30630000000000002"/>
    <n v="0.30609999999999998"/>
    <n v="0.30880000000000002"/>
    <n v="0.30919999999999997"/>
    <n v="0.30730000000000002"/>
    <n v="0.3115"/>
    <n v="0.31119999999999998"/>
    <n v="0.31119999999999998"/>
    <n v="0.311"/>
    <n v="0.31130000000000002"/>
    <n v="0.31159999999999999"/>
    <n v="0.31159999999999999"/>
    <n v="0.3115"/>
    <n v="0.31059999999999999"/>
    <n v="0.30980000000000002"/>
    <n v="0.30930000000000002"/>
    <n v="0.30980000000000002"/>
    <n v="0.31240000000000001"/>
    <n v="0.32529999999999998"/>
    <n v="0.32490000000000002"/>
    <n v="0.3145"/>
    <n v="0.31419999999999998"/>
    <n v="0.31390000000000001"/>
    <n v="0.31540000000000001"/>
    <n v="0.31690000000000002"/>
    <n v="0.31690000000000002"/>
    <n v="0.31709999999999999"/>
    <n v="0.32069999999999999"/>
    <n v="0.31979999999999997"/>
    <n v="0.31890000000000002"/>
    <n v="0.31780000000000003"/>
    <n v="0.31680000000000003"/>
    <n v="0.31590000000000001"/>
    <n v="0.31509999999999999"/>
    <n v="0.3145"/>
    <n v="0.315"/>
    <n v="0.31409999999999999"/>
    <n v="0.31330000000000002"/>
    <n v="0.3125"/>
    <n v="0.31159999999999999"/>
    <n v="0.3095"/>
    <n v="0.3085"/>
    <n v="0.30759999999999998"/>
    <n v="0.30659999999999998"/>
    <n v="0.30470000000000003"/>
    <n v="0.3049"/>
    <n v="0.307"/>
    <n v="0.30559999999999998"/>
    <n v="0.30459999999999998"/>
    <n v="0.30370000000000003"/>
    <n v="0.30640000000000001"/>
    <n v="0.30559999999999998"/>
    <n v="0.30480000000000002"/>
    <n v="0.30359999999999998"/>
    <n v="0.30059999999999998"/>
    <m/>
    <n v="0.31583096085409218"/>
    <n v="100"/>
    <n v="97.323600973236012"/>
    <n v="-5.0000000000000044E-4"/>
    <n v="-6.9803014629821206E-2"/>
    <n v="-2.1592770067821187E-2"/>
    <n v="-2.2378121991584576E-2"/>
    <x v="10"/>
    <x v="164"/>
  </r>
  <r>
    <x v="0"/>
    <n v="-6.7"/>
    <n v="-7.2"/>
    <s v="225/45R17"/>
    <x v="6"/>
    <s v="01911233"/>
    <n v="1093"/>
    <n v="42"/>
    <s v="1N48A0A5X3424"/>
    <d v="2025-02-20T00:00:00"/>
    <n v="0.3271"/>
    <n v="0.33800000000000002"/>
    <n v="102"/>
    <n v="103"/>
    <n v="105"/>
    <n v="106"/>
    <n v="77.199999999998766"/>
    <s v=""/>
    <n v="297"/>
    <n v="104"/>
    <m/>
    <m/>
    <m/>
    <m/>
    <m/>
    <m/>
    <n v="0.16350000000000001"/>
    <n v="0.19450000000000001"/>
    <n v="0.23980000000000001"/>
    <n v="0.27360000000000001"/>
    <n v="0.27710000000000001"/>
    <n v="0.28149999999999997"/>
    <n v="0.28239999999999998"/>
    <n v="0.29420000000000002"/>
    <n v="0.30969999999999998"/>
    <n v="0.3135"/>
    <n v="0.31940000000000002"/>
    <n v="0.31890000000000002"/>
    <n v="0.31830000000000003"/>
    <n v="0.31630000000000003"/>
    <n v="0.31919999999999998"/>
    <n v="0.31790000000000002"/>
    <n v="0.32279999999999998"/>
    <n v="0.32390000000000002"/>
    <n v="0.32450000000000001"/>
    <n v="0.32700000000000001"/>
    <n v="0.32779999999999998"/>
    <n v="0.32740000000000002"/>
    <n v="0.33029999999999998"/>
    <n v="0.32829999999999998"/>
    <n v="0.32340000000000002"/>
    <n v="0.32050000000000001"/>
    <n v="0.31900000000000001"/>
    <n v="0.317"/>
    <n v="0.31380000000000002"/>
    <n v="0.31419999999999998"/>
    <n v="0.31509999999999999"/>
    <n v="0.31469999999999998"/>
    <n v="0.317"/>
    <n v="0.317"/>
    <n v="0.31709999999999999"/>
    <n v="0.32119999999999999"/>
    <n v="0.32279999999999998"/>
    <n v="0.32490000000000002"/>
    <n v="0.3236"/>
    <n v="0.32240000000000002"/>
    <n v="0.32290000000000002"/>
    <n v="0.31890000000000002"/>
    <n v="0.32200000000000001"/>
    <n v="0.32350000000000001"/>
    <n v="0.32329999999999998"/>
    <n v="0.32979999999999998"/>
    <n v="0.32819999999999999"/>
    <n v="0.3276"/>
    <n v="0.3271"/>
    <n v="0.32719999999999999"/>
    <n v="0.32379999999999998"/>
    <n v="0.3236"/>
    <n v="0.32350000000000001"/>
    <n v="0.32379999999999998"/>
    <n v="0.3266"/>
    <n v="0.32669999999999999"/>
    <n v="0.32829999999999998"/>
    <n v="0.3256"/>
    <n v="0.32469999999999999"/>
    <n v="0.32419999999999999"/>
    <n v="0.32379999999999998"/>
    <n v="0.32290000000000002"/>
    <n v="0.32340000000000002"/>
    <n v="0.32350000000000001"/>
    <n v="0.32769999999999999"/>
    <n v="0.32719999999999999"/>
    <n v="0.32950000000000002"/>
    <n v="0.32840000000000003"/>
    <n v="0.32790000000000002"/>
    <n v="0.32750000000000001"/>
    <n v="0.32740000000000002"/>
    <n v="0.32969999999999999"/>
    <n v="0.33069999999999999"/>
    <n v="0.32979999999999998"/>
    <n v="0.32890000000000003"/>
    <n v="0.32769999999999999"/>
    <n v="0.3231"/>
    <n v="0.32219999999999999"/>
    <n v="0.32269999999999999"/>
    <n v="0.32240000000000002"/>
    <n v="0.32329999999999998"/>
    <n v="0.32269999999999999"/>
    <n v="0.32250000000000001"/>
    <n v="0.32229999999999998"/>
    <n v="0.3216"/>
    <n v="0.3226"/>
    <n v="0.3221"/>
    <n v="0.32169999999999999"/>
    <n v="0.32129999999999997"/>
    <n v="0.32100000000000001"/>
    <n v="0.32069999999999999"/>
    <n v="0.32040000000000002"/>
    <n v="0.32019999999999998"/>
    <n v="0.32019999999999998"/>
    <n v="0.32"/>
    <n v="0.31929999999999997"/>
    <n v="0.31859999999999999"/>
    <n v="0.31790000000000002"/>
    <n v="0.31730000000000003"/>
    <n v="0.31780000000000003"/>
    <n v="0.31719999999999998"/>
    <n v="0.32179999999999997"/>
    <n v="0.3216"/>
    <n v="0.32079999999999997"/>
    <n v="0.3201"/>
    <n v="0.32029999999999997"/>
    <n v="0.32050000000000001"/>
    <n v="0.32079999999999997"/>
    <n v="0.32150000000000001"/>
    <n v="0.32150000000000001"/>
    <n v="0.32450000000000001"/>
    <n v="0.32429999999999998"/>
    <n v="0.3241"/>
    <n v="0.32369999999999999"/>
    <n v="0.32319999999999999"/>
    <n v="0.32719999999999999"/>
    <n v="0.33679999999999999"/>
    <n v="0.33689999999999998"/>
    <n v="0.33689999999999998"/>
    <n v="0.33800000000000002"/>
    <n v="0.33810000000000001"/>
    <n v="0.33210000000000001"/>
    <n v="0.3322"/>
    <n v="0.33169999999999999"/>
    <n v="0.3306"/>
    <n v="0.33050000000000002"/>
    <n v="0.33450000000000002"/>
    <n v="0.33639999999999998"/>
    <n v="0.33389999999999997"/>
    <n v="0.33400000000000002"/>
    <n v="0.33410000000000001"/>
    <n v="0.3337"/>
    <n v="0.3337"/>
    <n v="0.3352"/>
    <n v="0.33069999999999999"/>
    <n v="0.33069999999999999"/>
    <n v="0.33069999999999999"/>
    <n v="0.3296"/>
    <n v="0.32950000000000002"/>
    <n v="0.32719999999999999"/>
    <n v="0.32690000000000002"/>
    <n v="0.32729999999999998"/>
    <n v="0.3266"/>
    <n v="0.32540000000000002"/>
    <n v="0.32540000000000002"/>
    <n v="0.32579999999999998"/>
    <n v="0.32579999999999998"/>
    <n v="0.3246"/>
    <n v="0.3246"/>
    <n v="0.32429999999999998"/>
    <n v="0.32540000000000002"/>
    <n v="0.32479999999999998"/>
    <n v="0.32529999999999998"/>
    <n v="0.32790000000000002"/>
    <n v="0.32829999999999998"/>
    <n v="0.32879999999999998"/>
    <n v="0.32519999999999999"/>
    <n v="0.33339999999999997"/>
    <n v="0.3407"/>
    <n v="0.34039999999999998"/>
    <n v="0.34039999999999998"/>
    <n v="0.34050000000000002"/>
    <n v="0.33950000000000002"/>
    <n v="0.34599999999999997"/>
    <n v="0.34910000000000002"/>
    <n v="0.34460000000000002"/>
    <n v="0.33739999999999998"/>
    <n v="0.3306"/>
    <n v="0.33019999999999999"/>
    <n v="0.33"/>
    <n v="0.32990000000000003"/>
    <n v="0.3337"/>
    <n v="0.33400000000000002"/>
    <n v="0.34060000000000001"/>
    <n v="0.34660000000000002"/>
    <n v="0.34379999999999999"/>
    <n v="0.34010000000000001"/>
    <n v="0.33989999999999998"/>
    <n v="0.34029999999999999"/>
    <n v="0.3412"/>
    <n v="0.34329999999999999"/>
    <n v="0.3448"/>
    <n v="0.34770000000000001"/>
    <n v="0.34760000000000002"/>
    <n v="0.34739999999999999"/>
    <n v="0.34649999999999997"/>
    <n v="0.33939999999999998"/>
    <n v="0.34350000000000003"/>
    <n v="0.3402"/>
    <n v="0.34010000000000001"/>
    <n v="0.33950000000000002"/>
    <n v="0.34089999999999998"/>
    <n v="0.34010000000000001"/>
    <n v="0.3427"/>
    <n v="0.3417"/>
    <n v="0.34250000000000003"/>
    <n v="0.3458"/>
    <n v="0.34899999999999998"/>
    <n v="0.35720000000000002"/>
    <n v="0.35370000000000001"/>
    <n v="0.35399999999999998"/>
    <n v="0.35410000000000003"/>
    <n v="0.35820000000000002"/>
    <n v="0.35749999999999998"/>
    <n v="0.35680000000000001"/>
    <n v="0.3584"/>
    <n v="0.35820000000000002"/>
    <n v="0.35799999999999998"/>
    <n v="0.36149999999999999"/>
    <n v="0.3614"/>
    <n v="0.35539999999999999"/>
    <n v="0.3548"/>
    <n v="0.35420000000000001"/>
    <n v="0.35370000000000001"/>
    <n v="0.35320000000000001"/>
    <n v="0.35020000000000001"/>
    <n v="0.3493"/>
    <n v="0.3483"/>
    <n v="0.34760000000000002"/>
    <n v="0.34699999999999998"/>
    <n v="0.34639999999999999"/>
    <n v="0.35110000000000002"/>
    <n v="0.34849999999999998"/>
    <n v="0.3483"/>
    <n v="0.34789999999999999"/>
    <n v="0.34239999999999998"/>
    <n v="0.3422"/>
    <n v="0.34089999999999998"/>
    <n v="0.3412"/>
    <n v="0.34179999999999999"/>
    <n v="0.34470000000000001"/>
    <n v="0.3453"/>
    <n v="0.35070000000000001"/>
    <n v="0.34770000000000001"/>
    <n v="0.3478"/>
    <n v="0.34749999999999998"/>
    <n v="0.36109999999999998"/>
    <n v="0.35809999999999997"/>
    <n v="0.35809999999999997"/>
    <n v="0.36159999999999998"/>
    <n v="0.3604"/>
    <n v="0.35920000000000002"/>
    <n v="0.3574"/>
    <n v="0.35489999999999999"/>
    <n v="0.35709999999999997"/>
    <n v="0.35589999999999999"/>
    <n v="0.35289999999999999"/>
    <n v="0.35239999999999999"/>
    <n v="0.35220000000000001"/>
    <n v="0.35949999999999999"/>
    <n v="0.35949999999999999"/>
    <n v="0.35959999999999998"/>
    <n v="0.35520000000000002"/>
    <n v="0.35720000000000002"/>
    <n v="0.35830000000000001"/>
    <n v="0.35770000000000002"/>
    <n v="0.35709999999999997"/>
    <n v="0.35649999999999998"/>
    <n v="0.35670000000000002"/>
    <n v="0.36320000000000002"/>
    <n v="0.36149999999999999"/>
    <n v="0.36449999999999999"/>
    <n v="0.36330000000000001"/>
    <n v="0.35759999999999997"/>
    <n v="0.35399999999999998"/>
    <n v="0.35320000000000001"/>
    <n v="0.35239999999999999"/>
    <n v="0.36049999999999999"/>
    <n v="0.35589999999999999"/>
    <n v="0.35549999999999998"/>
    <n v="0.35970000000000002"/>
    <n v="0.35859999999999997"/>
    <n v="0.35720000000000002"/>
    <n v="0.35599999999999998"/>
    <n v="0.35560000000000003"/>
    <n v="0.36730000000000002"/>
    <n v="0.3679"/>
    <n v="0.37169999999999997"/>
    <n v="0.37130000000000002"/>
    <n v="0.37059999999999998"/>
    <n v="0.37009999999999998"/>
    <n v="0.36570000000000003"/>
    <n v="0.36549999999999999"/>
    <n v="0.36549999999999999"/>
    <n v="0.36649999999999999"/>
    <n v="0.36820000000000003"/>
    <n v="0.3679"/>
    <n v="0.36120000000000002"/>
    <n v="0.3594"/>
    <n v="0.35759999999999997"/>
    <n v="0.35580000000000001"/>
    <n v="0.35339999999999999"/>
    <n v="0.35170000000000001"/>
    <n v="0.35020000000000001"/>
    <n v="0.34920000000000001"/>
    <n v="0.35239999999999999"/>
    <n v="0.35599999999999998"/>
    <n v="0.35599999999999998"/>
    <n v="0.36"/>
    <n v="0.3538"/>
    <m/>
    <n v="0.33869679715302503"/>
    <n v="104"/>
    <n v="101.21654501216545"/>
    <n v="-1.0900000000000021E-2"/>
    <n v="0.20962597901581209"/>
    <n v="0.16996663025019212"/>
    <n v="-0.21393752230959789"/>
    <x v="10"/>
    <x v="165"/>
  </r>
  <r>
    <x v="0"/>
    <n v="-6.7"/>
    <n v="-7.2"/>
    <s v="205/55R16"/>
    <x v="7"/>
    <s v="6379205633"/>
    <n v="1093"/>
    <n v="42"/>
    <s v="16Y2X7YAA4024"/>
    <d v="2025-02-20T00:00:00"/>
    <n v="0.34360000000000002"/>
    <n v="0.33810000000000001"/>
    <n v="107"/>
    <n v="107"/>
    <n v="105"/>
    <n v="106"/>
    <n v="77.199999999998766"/>
    <s v=""/>
    <n v="135"/>
    <n v="106.25"/>
    <m/>
    <m/>
    <m/>
    <m/>
    <m/>
    <m/>
    <n v="0.21410000000000001"/>
    <n v="0.26929999999999998"/>
    <n v="0.27729999999999999"/>
    <n v="0.29189999999999999"/>
    <n v="0.30480000000000002"/>
    <n v="0.30740000000000001"/>
    <n v="0.31280000000000002"/>
    <n v="0.31359999999999999"/>
    <n v="0.31109999999999999"/>
    <n v="0.3034"/>
    <n v="0.30499999999999999"/>
    <n v="0.31409999999999999"/>
    <n v="0.31419999999999998"/>
    <n v="0.31459999999999999"/>
    <n v="0.31359999999999999"/>
    <n v="0.32090000000000002"/>
    <n v="0.31990000000000002"/>
    <n v="0.31780000000000003"/>
    <n v="0.31909999999999999"/>
    <n v="0.31630000000000003"/>
    <n v="0.31259999999999999"/>
    <n v="0.31019999999999998"/>
    <n v="0.31"/>
    <n v="0.30620000000000003"/>
    <n v="0.30630000000000002"/>
    <n v="0.31709999999999999"/>
    <n v="0.31569999999999998"/>
    <n v="0.3155"/>
    <n v="0.32879999999999998"/>
    <n v="0.32869999999999999"/>
    <n v="0.33360000000000001"/>
    <n v="0.3342"/>
    <n v="0.3392"/>
    <n v="0.3422"/>
    <n v="0.34720000000000001"/>
    <n v="0.3468"/>
    <n v="0.34379999999999999"/>
    <n v="0.3448"/>
    <n v="0.35249999999999998"/>
    <n v="0.35210000000000002"/>
    <n v="0.3483"/>
    <n v="0.34449999999999997"/>
    <n v="0.34370000000000001"/>
    <n v="0.34329999999999999"/>
    <n v="0.34089999999999998"/>
    <n v="0.34089999999999998"/>
    <n v="0.34089999999999998"/>
    <n v="0.33979999999999999"/>
    <n v="0.33879999999999999"/>
    <n v="0.33829999999999999"/>
    <n v="0.33900000000000002"/>
    <n v="0.33910000000000001"/>
    <n v="0.34360000000000002"/>
    <n v="0.34200000000000003"/>
    <n v="0.34089999999999998"/>
    <n v="0.34010000000000001"/>
    <n v="0.33939999999999998"/>
    <n v="0.3387"/>
    <n v="0.33879999999999999"/>
    <n v="0.3397"/>
    <n v="0.33900000000000002"/>
    <n v="0.33679999999999999"/>
    <n v="0.33629999999999999"/>
    <n v="0.33579999999999999"/>
    <n v="0.33400000000000002"/>
    <n v="0.33389999999999997"/>
    <n v="0.33279999999999998"/>
    <n v="0.33439999999999998"/>
    <n v="0.3347"/>
    <n v="0.3347"/>
    <n v="0.33489999999999998"/>
    <n v="0.33560000000000001"/>
    <n v="0.34010000000000001"/>
    <n v="0.33950000000000002"/>
    <n v="0.33929999999999999"/>
    <n v="0.3392"/>
    <n v="0.3392"/>
    <n v="0.3392"/>
    <n v="0.33910000000000001"/>
    <n v="0.33889999999999998"/>
    <n v="0.33929999999999999"/>
    <n v="0.33879999999999999"/>
    <n v="0.33850000000000002"/>
    <n v="0.3382"/>
    <n v="0.33779999999999999"/>
    <n v="0.3372"/>
    <n v="0.33650000000000002"/>
    <n v="0.33629999999999999"/>
    <n v="0.33629999999999999"/>
    <n v="0.3357"/>
    <n v="0.33960000000000001"/>
    <n v="0.33929999999999999"/>
    <n v="0.34050000000000002"/>
    <n v="0.33960000000000001"/>
    <n v="0.33889999999999998"/>
    <n v="0.33839999999999998"/>
    <n v="0.33779999999999999"/>
    <n v="0.33729999999999999"/>
    <n v="0.33689999999999998"/>
    <n v="0.33689999999999998"/>
    <n v="0.33689999999999998"/>
    <n v="0.3362"/>
    <n v="0.33479999999999999"/>
    <n v="0.3342"/>
    <n v="0.33360000000000001"/>
    <n v="0.33479999999999999"/>
    <n v="0.33"/>
    <n v="0.3382"/>
    <n v="0.33429999999999999"/>
    <n v="0.33460000000000001"/>
    <n v="0.33450000000000002"/>
    <n v="0.33460000000000001"/>
    <n v="0.33479999999999999"/>
    <n v="0.33539999999999998"/>
    <n v="0.33560000000000001"/>
    <n v="0.33610000000000001"/>
    <n v="0.33189999999999997"/>
    <n v="0.33250000000000002"/>
    <n v="0.33300000000000002"/>
    <n v="0.33250000000000002"/>
    <n v="0.33329999999999999"/>
    <n v="0.33289999999999997"/>
    <n v="0.33139999999999997"/>
    <n v="0.33119999999999999"/>
    <n v="0.33100000000000002"/>
    <n v="0.33079999999999998"/>
    <n v="0.33050000000000002"/>
    <n v="0.33019999999999999"/>
    <n v="0.3301"/>
    <n v="0.33"/>
    <n v="0.3357"/>
    <n v="0.3352"/>
    <n v="0.33550000000000002"/>
    <n v="0.33810000000000001"/>
    <n v="0.33689999999999998"/>
    <n v="0.33450000000000002"/>
    <n v="0.33779999999999999"/>
    <n v="0.33789999999999998"/>
    <n v="0.33710000000000001"/>
    <n v="0.33239999999999997"/>
    <n v="0.33500000000000002"/>
    <n v="0.33429999999999999"/>
    <n v="0.33360000000000001"/>
    <n v="0.33289999999999997"/>
    <n v="0.33229999999999998"/>
    <n v="0.33179999999999998"/>
    <n v="0.33129999999999998"/>
    <n v="0.3327"/>
    <n v="0.33169999999999999"/>
    <n v="0.33"/>
    <n v="0.32950000000000002"/>
    <n v="0.33379999999999999"/>
    <n v="0.33350000000000002"/>
    <n v="0.33450000000000002"/>
    <n v="0.33539999999999998"/>
    <n v="0.33539999999999998"/>
    <n v="0.33839999999999998"/>
    <n v="0.33850000000000002"/>
    <n v="0.34179999999999999"/>
    <n v="0.34239999999999998"/>
    <n v="0.3468"/>
    <n v="0.34939999999999999"/>
    <n v="0.3493"/>
    <n v="0.34460000000000002"/>
    <n v="0.34389999999999998"/>
    <n v="0.34649999999999997"/>
    <n v="0.34610000000000002"/>
    <n v="0.34570000000000001"/>
    <n v="0.3458"/>
    <n v="0.34539999999999998"/>
    <n v="0.34200000000000003"/>
    <n v="0.3483"/>
    <n v="0.34970000000000001"/>
    <n v="0.34849999999999998"/>
    <n v="0.34689999999999999"/>
    <n v="0.34339999999999998"/>
    <n v="0.34320000000000001"/>
    <n v="0.3453"/>
    <n v="0.34810000000000002"/>
    <n v="0.3483"/>
    <n v="0.34820000000000001"/>
    <n v="0.34789999999999999"/>
    <n v="0.35410000000000003"/>
    <n v="0.35970000000000002"/>
    <n v="0.35949999999999999"/>
    <n v="0.35930000000000001"/>
    <n v="0.35649999999999998"/>
    <n v="0.35630000000000001"/>
    <n v="0.35610000000000003"/>
    <n v="0.35310000000000002"/>
    <n v="0.35199999999999998"/>
    <n v="0.35239999999999999"/>
    <n v="0.35610000000000003"/>
    <n v="0.35549999999999998"/>
    <n v="0.35880000000000001"/>
    <n v="0.36020000000000002"/>
    <n v="0.36120000000000002"/>
    <n v="0.36180000000000001"/>
    <n v="0.36199999999999999"/>
    <n v="0.3569"/>
    <n v="0.35720000000000002"/>
    <n v="0.35709999999999997"/>
    <n v="0.35770000000000002"/>
    <n v="0.35510000000000003"/>
    <n v="0.35520000000000002"/>
    <n v="0.35539999999999999"/>
    <n v="0.3513"/>
    <n v="0.35160000000000002"/>
    <n v="0.35170000000000001"/>
    <n v="0.35249999999999998"/>
    <n v="0.3523"/>
    <n v="0.35149999999999998"/>
    <n v="0.34939999999999999"/>
    <n v="0.34910000000000002"/>
    <n v="0.34689999999999999"/>
    <n v="0.34620000000000001"/>
    <n v="0.34570000000000001"/>
    <n v="0.34460000000000002"/>
    <n v="0.3387"/>
    <n v="0.33879999999999999"/>
    <n v="0.3392"/>
    <n v="0.3392"/>
    <n v="0.33879999999999999"/>
    <n v="0.33850000000000002"/>
    <n v="0.3387"/>
    <n v="0.34110000000000001"/>
    <n v="0.34370000000000001"/>
    <n v="0.34379999999999999"/>
    <n v="0.34420000000000001"/>
    <n v="0.3458"/>
    <n v="0.3453"/>
    <n v="0.34460000000000002"/>
    <n v="0.34439999999999998"/>
    <n v="0.34379999999999999"/>
    <n v="0.34310000000000002"/>
    <n v="0.34239999999999998"/>
    <n v="0.34179999999999999"/>
    <n v="0.34639999999999999"/>
    <n v="0.34570000000000001"/>
    <n v="0.34449999999999997"/>
    <n v="0.3463"/>
    <n v="0.3478"/>
    <n v="0.34710000000000002"/>
    <n v="0.34639999999999999"/>
    <n v="0.34589999999999999"/>
    <n v="0.3458"/>
    <n v="0.34549999999999997"/>
    <n v="0.34350000000000003"/>
    <n v="0.34229999999999999"/>
    <n v="0.34200000000000003"/>
    <n v="0.34179999999999999"/>
    <n v="0.34160000000000001"/>
    <n v="0.3417"/>
    <n v="0.34160000000000001"/>
    <n v="0.33850000000000002"/>
    <n v="0.3397"/>
    <n v="0.34289999999999998"/>
    <n v="0.34470000000000001"/>
    <n v="0.34499999999999997"/>
    <n v="0.34570000000000001"/>
    <n v="0.3498"/>
    <n v="0.3493"/>
    <n v="0.35199999999999998"/>
    <n v="0.3523"/>
    <n v="0.3533"/>
    <n v="0.35239999999999999"/>
    <n v="0.35410000000000003"/>
    <n v="0.35339999999999999"/>
    <n v="0.35360000000000003"/>
    <n v="0.35339999999999999"/>
    <n v="0.35210000000000002"/>
    <n v="0.35099999999999998"/>
    <n v="0.3488"/>
    <n v="0.34839999999999999"/>
    <n v="0.34439999999999998"/>
    <n v="0.34389999999999998"/>
    <n v="0.34329999999999999"/>
    <n v="0.3427"/>
    <n v="0.34229999999999999"/>
    <n v="0.34200000000000003"/>
    <n v="0.34189999999999998"/>
    <n v="0.34189999999999998"/>
    <n v="0.33950000000000002"/>
    <n v="0.34320000000000001"/>
    <n v="0.34770000000000001"/>
    <n v="0.3508"/>
    <n v="0.35099999999999998"/>
    <n v="0.35260000000000002"/>
    <n v="0.35270000000000001"/>
    <n v="0.3528"/>
    <n v="0.35299999999999998"/>
    <n v="0.34910000000000002"/>
    <n v="0.36130000000000001"/>
    <n v="0.36059999999999998"/>
    <n v="0.3614"/>
    <n v="0.35909999999999997"/>
    <n v="0.35780000000000001"/>
    <n v="0.35749999999999998"/>
    <n v="0.35759999999999997"/>
    <n v="0.3569"/>
    <m/>
    <n v="0.34197864768683278"/>
    <n v="106.25"/>
    <n v="103.40632603406326"/>
    <n v="5.5000000000000049E-3"/>
    <n v="9.0465346534653449E-2"/>
    <n v="7.2779045744140042E-2"/>
    <n v="-0.11674993780354581"/>
    <x v="10"/>
    <x v="166"/>
  </r>
  <r>
    <x v="0"/>
    <n v="-6.7"/>
    <n v="-7.2"/>
    <s v="P225/60R16"/>
    <x v="1"/>
    <s v="ZU009462"/>
    <n v="1171"/>
    <n v="35"/>
    <s v="APXOB2UU3324"/>
    <d v="2025-02-20T00:00:00"/>
    <n v="0.32300000000000001"/>
    <n v="0.3216"/>
    <n v="100"/>
    <n v="100"/>
    <n v="100"/>
    <n v="100"/>
    <n v="77.199999999998766"/>
    <s v=""/>
    <n v="463"/>
    <n v="100"/>
    <m/>
    <m/>
    <m/>
    <m/>
    <m/>
    <m/>
    <n v="0.21190000000000001"/>
    <n v="0.24959999999999999"/>
    <n v="0.28139999999999998"/>
    <n v="0.27960000000000002"/>
    <n v="0.28470000000000001"/>
    <n v="0.28810000000000002"/>
    <n v="0.2873"/>
    <n v="0.29010000000000002"/>
    <n v="0.29380000000000001"/>
    <n v="0.29909999999999998"/>
    <n v="0.30359999999999998"/>
    <n v="0.307"/>
    <n v="0.31309999999999999"/>
    <n v="0.31330000000000002"/>
    <n v="0.31340000000000001"/>
    <n v="0.31559999999999999"/>
    <n v="0.31819999999999998"/>
    <n v="0.31819999999999998"/>
    <n v="0.32290000000000002"/>
    <n v="0.32319999999999999"/>
    <n v="0.32300000000000001"/>
    <n v="0.32500000000000001"/>
    <n v="0.3276"/>
    <n v="0.3266"/>
    <n v="0.32690000000000002"/>
    <n v="0.32650000000000001"/>
    <n v="0.32340000000000002"/>
    <n v="0.32550000000000001"/>
    <n v="0.32529999999999998"/>
    <n v="0.32479999999999998"/>
    <n v="0.32440000000000002"/>
    <n v="0.32029999999999997"/>
    <n v="0.3196"/>
    <n v="0.31929999999999997"/>
    <n v="0.32619999999999999"/>
    <n v="0.32550000000000001"/>
    <n v="0.3246"/>
    <n v="0.32290000000000002"/>
    <n v="0.3226"/>
    <n v="0.31859999999999999"/>
    <n v="0.31869999999999998"/>
    <n v="0.31879999999999997"/>
    <n v="0.31879999999999997"/>
    <n v="0.32029999999999997"/>
    <n v="0.32"/>
    <n v="0.32300000000000001"/>
    <n v="0.32329999999999998"/>
    <n v="0.3211"/>
    <n v="0.32090000000000002"/>
    <n v="0.32079999999999997"/>
    <n v="0.32069999999999999"/>
    <n v="0.32100000000000001"/>
    <n v="0.32079999999999997"/>
    <n v="0.32069999999999999"/>
    <n v="0.32069999999999999"/>
    <n v="0.32079999999999997"/>
    <n v="0.31809999999999999"/>
    <n v="0.31840000000000002"/>
    <n v="0.31900000000000001"/>
    <n v="0.32269999999999999"/>
    <n v="0.32429999999999998"/>
    <n v="0.32279999999999998"/>
    <n v="0.32379999999999998"/>
    <n v="0.32390000000000002"/>
    <n v="0.32490000000000002"/>
    <n v="0.32479999999999998"/>
    <n v="0.32500000000000001"/>
    <n v="0.32979999999999998"/>
    <n v="0.33110000000000001"/>
    <n v="0.33129999999999998"/>
    <n v="0.33339999999999997"/>
    <n v="0.33360000000000001"/>
    <n v="0.33360000000000001"/>
    <n v="0.3337"/>
    <n v="0.33339999999999997"/>
    <n v="0.33339999999999997"/>
    <n v="0.3332"/>
    <n v="0.33279999999999998"/>
    <n v="0.33160000000000001"/>
    <n v="0.33169999999999999"/>
    <n v="0.3306"/>
    <n v="0.32700000000000001"/>
    <n v="0.32990000000000003"/>
    <n v="0.32879999999999998"/>
    <n v="0.32819999999999999"/>
    <n v="0.3281"/>
    <n v="0.32790000000000002"/>
    <n v="0.32769999999999999"/>
    <n v="0.32640000000000002"/>
    <n v="0.3261"/>
    <n v="0.32679999999999998"/>
    <n v="0.32629999999999998"/>
    <n v="0.3261"/>
    <n v="0.32600000000000001"/>
    <n v="0.3256"/>
    <n v="0.32519999999999999"/>
    <n v="0.32440000000000002"/>
    <n v="0.3236"/>
    <n v="0.32279999999999998"/>
    <n v="0.3221"/>
    <n v="0.32140000000000002"/>
    <n v="0.32090000000000002"/>
    <n v="0.32050000000000001"/>
    <n v="0.32029999999999997"/>
    <n v="0.32040000000000002"/>
    <n v="0.31759999999999999"/>
    <n v="0.31659999999999999"/>
    <n v="0.31559999999999999"/>
    <n v="0.31490000000000001"/>
    <n v="0.31430000000000002"/>
    <n v="0.31340000000000001"/>
    <n v="0.316"/>
    <n v="0.3145"/>
    <n v="0.311"/>
    <n v="0.31040000000000001"/>
    <n v="0.31019999999999998"/>
    <n v="0.30659999999999998"/>
    <n v="0.30680000000000002"/>
    <n v="0.30470000000000003"/>
    <n v="0.30470000000000003"/>
    <n v="0.30499999999999999"/>
    <n v="0.3054"/>
    <n v="0.30499999999999999"/>
    <n v="0.3049"/>
    <n v="0.30499999999999999"/>
    <n v="0.30420000000000003"/>
    <n v="0.30420000000000003"/>
    <n v="0.30730000000000002"/>
    <n v="0.30690000000000001"/>
    <n v="0.30659999999999998"/>
    <n v="0.30630000000000002"/>
    <n v="0.309"/>
    <n v="0.31430000000000002"/>
    <n v="0.31390000000000001"/>
    <n v="0.3135"/>
    <n v="0.31309999999999999"/>
    <n v="0.31269999999999998"/>
    <n v="0.3125"/>
    <n v="0.31469999999999998"/>
    <n v="0.31490000000000001"/>
    <n v="0.3155"/>
    <n v="0.31979999999999997"/>
    <n v="0.32079999999999997"/>
    <n v="0.3256"/>
    <n v="0.32569999999999999"/>
    <n v="0.3301"/>
    <n v="0.33079999999999998"/>
    <n v="0.32969999999999999"/>
    <n v="0.32819999999999999"/>
    <n v="0.32850000000000001"/>
    <n v="0.32579999999999998"/>
    <n v="0.32550000000000001"/>
    <n v="0.3251"/>
    <n v="0.32469999999999999"/>
    <n v="0.32479999999999998"/>
    <n v="0.32479999999999998"/>
    <n v="0.32440000000000002"/>
    <n v="0.32240000000000002"/>
    <n v="0.32029999999999997"/>
    <n v="0.32"/>
    <n v="0.31640000000000001"/>
    <n v="0.31630000000000003"/>
    <n v="0.31669999999999998"/>
    <n v="0.31330000000000002"/>
    <n v="0.31309999999999999"/>
    <n v="0.31219999999999998"/>
    <n v="0.312"/>
    <n v="0.3115"/>
    <n v="0.30669999999999997"/>
    <n v="0.31080000000000002"/>
    <n v="0.31059999999999999"/>
    <n v="0.31040000000000001"/>
    <n v="0.30990000000000001"/>
    <n v="0.30940000000000001"/>
    <n v="0.309"/>
    <n v="0.30890000000000001"/>
    <n v="0.30869999999999997"/>
    <n v="0.31259999999999999"/>
    <n v="0.31230000000000002"/>
    <n v="0.31209999999999999"/>
    <n v="0.31180000000000002"/>
    <n v="0.3115"/>
    <n v="0.31090000000000001"/>
    <n v="0.31209999999999999"/>
    <n v="0.31319999999999998"/>
    <n v="0.30940000000000001"/>
    <n v="0.3085"/>
    <n v="0.308"/>
    <n v="0.30730000000000002"/>
    <n v="0.30680000000000002"/>
    <n v="0.30630000000000002"/>
    <n v="0.31269999999999998"/>
    <n v="0.31019999999999998"/>
    <n v="0.30969999999999998"/>
    <n v="0.32129999999999997"/>
    <n v="0.32500000000000001"/>
    <n v="0.32750000000000001"/>
    <n v="0.32740000000000002"/>
    <n v="0.32719999999999999"/>
    <n v="0.32429999999999998"/>
    <n v="0.32469999999999999"/>
    <n v="0.32500000000000001"/>
    <n v="0.31929999999999997"/>
    <n v="0.31869999999999998"/>
    <n v="0.31819999999999998"/>
    <n v="0.31830000000000003"/>
    <n v="0.32190000000000002"/>
    <n v="0.32279999999999998"/>
    <n v="0.32700000000000001"/>
    <n v="0.32679999999999998"/>
    <n v="0.32400000000000001"/>
    <n v="0.3236"/>
    <n v="0.32190000000000002"/>
    <n v="0.32169999999999999"/>
    <n v="0.3201"/>
    <n v="0.31940000000000002"/>
    <n v="0.31809999999999999"/>
    <n v="0.3175"/>
    <n v="0.31680000000000003"/>
    <n v="0.31609999999999999"/>
    <n v="0.31580000000000003"/>
    <n v="0.3155"/>
    <n v="0.31490000000000001"/>
    <n v="0.31840000000000002"/>
    <n v="0.31790000000000002"/>
    <n v="0.31740000000000002"/>
    <n v="0.31719999999999998"/>
    <n v="0.31690000000000002"/>
    <n v="0.31790000000000002"/>
    <n v="0.31690000000000002"/>
    <n v="0.3155"/>
    <n v="0.314"/>
    <n v="0.31540000000000001"/>
    <n v="0.31369999999999998"/>
    <n v="0.31169999999999998"/>
    <n v="0.31030000000000002"/>
    <n v="0.3125"/>
    <n v="0.31109999999999999"/>
    <n v="0.31"/>
    <n v="0.31380000000000002"/>
    <n v="0.31209999999999999"/>
    <n v="0.31159999999999999"/>
    <n v="0.31109999999999999"/>
    <n v="0.31080000000000002"/>
    <n v="0.31059999999999999"/>
    <n v="0.31040000000000001"/>
    <n v="0.31040000000000001"/>
    <n v="0.31059999999999999"/>
    <n v="0.31430000000000002"/>
    <n v="0.30969999999999998"/>
    <n v="0.30980000000000002"/>
    <n v="0.311"/>
    <n v="0.31169999999999998"/>
    <n v="0.31180000000000002"/>
    <n v="0.30559999999999998"/>
    <n v="0.30570000000000003"/>
    <n v="0.30570000000000003"/>
    <n v="0.30869999999999997"/>
    <n v="0.30940000000000001"/>
    <n v="0.31009999999999999"/>
    <n v="0.31730000000000003"/>
    <n v="0.31180000000000002"/>
    <n v="0.31240000000000001"/>
    <n v="0.31740000000000002"/>
    <n v="0.3175"/>
    <n v="0.31680000000000003"/>
    <n v="0.31619999999999998"/>
    <n v="0.32440000000000002"/>
    <n v="0.32400000000000001"/>
    <n v="0.32319999999999999"/>
    <n v="0.32250000000000001"/>
    <n v="0.3216"/>
    <n v="0.31559999999999999"/>
    <n v="0.31480000000000002"/>
    <n v="0.31009999999999999"/>
    <n v="0.31359999999999999"/>
    <n v="0.31680000000000003"/>
    <n v="0.31580000000000003"/>
    <n v="0.31490000000000001"/>
    <n v="0.31409999999999999"/>
    <n v="0.3105"/>
    <n v="0.30959999999999999"/>
    <n v="0.30669999999999997"/>
    <n v="0.30530000000000002"/>
    <n v="0.31019999999999998"/>
    <n v="0.31169999999999998"/>
    <n v="0.311"/>
    <n v="0.31030000000000002"/>
    <n v="0.3095"/>
    <n v="0.30859999999999999"/>
    <n v="0.3049"/>
    <n v="0.30420000000000003"/>
    <n v="0.30330000000000001"/>
    <n v="0.30249999999999999"/>
    <n v="0.30170000000000002"/>
    <n v="0.3019"/>
    <n v="0.2984"/>
    <n v="0.29830000000000001"/>
    <n v="0.30199999999999999"/>
    <n v="0.30209999999999998"/>
    <m/>
    <n v="0.31737402135231313"/>
    <n v="100"/>
    <n v="97.323600973236012"/>
    <n v="1.4000000000000123E-3"/>
    <n v="-2.4690409339441406E-2"/>
    <n v="-5.4215513418208933E-2"/>
    <n v="1.024462135880317E-2"/>
    <x v="10"/>
    <x v="167"/>
  </r>
  <r>
    <x v="0"/>
    <n v="-6.7"/>
    <n v="-7.2"/>
    <s v="LT245/75R16"/>
    <x v="8"/>
    <s v="42400691046"/>
    <n v="1502"/>
    <n v="45"/>
    <s v="KABMD39R0724"/>
    <d v="2025-02-20T00:00:00"/>
    <n v="0.2898"/>
    <n v="0.2888"/>
    <n v="90"/>
    <n v="90"/>
    <n v="90"/>
    <n v="90"/>
    <n v="77.199999999998766"/>
    <s v=""/>
    <n v="136"/>
    <n v="90"/>
    <m/>
    <m/>
    <m/>
    <m/>
    <m/>
    <m/>
    <n v="0.1305"/>
    <n v="0.17749999999999999"/>
    <n v="0.18360000000000001"/>
    <n v="0.21490000000000001"/>
    <n v="0.23400000000000001"/>
    <n v="0.24229999999999999"/>
    <n v="0.2596"/>
    <n v="0.26479999999999998"/>
    <n v="0.27210000000000001"/>
    <n v="0.27579999999999999"/>
    <n v="0.27810000000000001"/>
    <n v="0.28029999999999999"/>
    <n v="0.27910000000000001"/>
    <n v="0.27929999999999999"/>
    <n v="0.27839999999999998"/>
    <n v="0.2868"/>
    <n v="0.28860000000000002"/>
    <n v="0.29249999999999998"/>
    <n v="0.3009"/>
    <n v="0.30780000000000002"/>
    <n v="0.30890000000000001"/>
    <n v="0.30499999999999999"/>
    <n v="0.3049"/>
    <n v="0.30520000000000003"/>
    <n v="0.30680000000000002"/>
    <n v="0.30659999999999998"/>
    <n v="0.30690000000000001"/>
    <n v="0.30730000000000002"/>
    <n v="0.30609999999999998"/>
    <n v="0.30680000000000002"/>
    <n v="0.30809999999999998"/>
    <n v="0.30780000000000002"/>
    <n v="0.30769999999999997"/>
    <n v="0.30769999999999997"/>
    <n v="0.30819999999999997"/>
    <n v="0.30759999999999998"/>
    <n v="0.30709999999999998"/>
    <n v="0.30759999999999998"/>
    <n v="0.30669999999999997"/>
    <n v="0.3039"/>
    <n v="0.30359999999999998"/>
    <n v="0.30280000000000001"/>
    <n v="0.29970000000000002"/>
    <n v="0.30420000000000003"/>
    <n v="0.30399999999999999"/>
    <n v="0.30280000000000001"/>
    <n v="0.30370000000000003"/>
    <n v="0.30370000000000003"/>
    <n v="0.30309999999999998"/>
    <n v="0.30259999999999998"/>
    <n v="0.3004"/>
    <n v="0.30030000000000001"/>
    <n v="0.30020000000000002"/>
    <n v="0.30009999999999998"/>
    <n v="0.3"/>
    <n v="0.30280000000000001"/>
    <n v="0.30020000000000002"/>
    <n v="0.29949999999999999"/>
    <n v="0.30159999999999998"/>
    <n v="0.30159999999999998"/>
    <n v="0.30259999999999998"/>
    <n v="0.3019"/>
    <n v="0.30199999999999999"/>
    <n v="0.3014"/>
    <n v="0.30130000000000001"/>
    <n v="0.30120000000000002"/>
    <n v="0.30109999999999998"/>
    <n v="0.30080000000000001"/>
    <n v="0.3"/>
    <n v="0.3"/>
    <n v="0.30030000000000001"/>
    <n v="0.30070000000000002"/>
    <n v="0.3004"/>
    <n v="0.30049999999999999"/>
    <n v="0.30049999999999999"/>
    <n v="0.29809999999999998"/>
    <n v="0.29749999999999999"/>
    <n v="0.29499999999999998"/>
    <n v="0.29430000000000001"/>
    <n v="0.29380000000000001"/>
    <n v="0.29330000000000001"/>
    <n v="0.2928"/>
    <n v="0.29239999999999999"/>
    <n v="0.29189999999999999"/>
    <n v="0.29160000000000003"/>
    <n v="0.2913"/>
    <n v="0.28710000000000002"/>
    <n v="0.28749999999999998"/>
    <n v="0.2868"/>
    <n v="0.28620000000000001"/>
    <n v="0.28520000000000001"/>
    <n v="0.28439999999999999"/>
    <n v="0.28370000000000001"/>
    <n v="0.28299999999999997"/>
    <n v="0.28239999999999998"/>
    <n v="0.28189999999999998"/>
    <n v="0.28149999999999997"/>
    <n v="0.28110000000000002"/>
    <n v="0.28079999999999999"/>
    <n v="0.28039999999999998"/>
    <n v="0.27810000000000001"/>
    <n v="0.27779999999999999"/>
    <n v="0.27760000000000001"/>
    <n v="0.27739999999999998"/>
    <n v="0.27589999999999998"/>
    <n v="0.27560000000000001"/>
    <n v="0.27550000000000002"/>
    <n v="0.27960000000000002"/>
    <n v="0.27950000000000003"/>
    <n v="0.27989999999999998"/>
    <n v="0.28010000000000002"/>
    <n v="0.28089999999999998"/>
    <n v="0.2853"/>
    <n v="0.2843"/>
    <n v="0.28249999999999997"/>
    <n v="0.28299999999999997"/>
    <n v="0.28360000000000002"/>
    <n v="0.28439999999999999"/>
    <n v="0.28510000000000002"/>
    <n v="0.2873"/>
    <n v="0.28789999999999999"/>
    <n v="0.28589999999999999"/>
    <n v="0.28539999999999999"/>
    <n v="0.28489999999999999"/>
    <n v="0.28460000000000002"/>
    <n v="0.28160000000000002"/>
    <n v="0.28220000000000001"/>
    <n v="0.27979999999999999"/>
    <n v="0.2792"/>
    <n v="0.2787"/>
    <n v="0.27910000000000001"/>
    <n v="0.28389999999999999"/>
    <n v="0.28589999999999999"/>
    <n v="0.2873"/>
    <n v="0.28710000000000002"/>
    <n v="0.28670000000000001"/>
    <n v="0.28610000000000002"/>
    <n v="0.28560000000000002"/>
    <n v="0.28520000000000001"/>
    <n v="0.28499999999999998"/>
    <n v="0.28489999999999999"/>
    <n v="0.2848"/>
    <n v="0.28399999999999997"/>
    <n v="0.2843"/>
    <n v="0.28420000000000001"/>
    <n v="0.28170000000000001"/>
    <n v="0.28070000000000001"/>
    <n v="0.27960000000000002"/>
    <n v="0.2787"/>
    <n v="0.27800000000000002"/>
    <n v="0.28360000000000002"/>
    <n v="0.28399999999999997"/>
    <n v="0.28470000000000001"/>
    <n v="0.28470000000000001"/>
    <n v="0.2843"/>
    <n v="0.28470000000000001"/>
    <n v="0.28439999999999999"/>
    <n v="0.28410000000000002"/>
    <n v="0.28410000000000002"/>
    <n v="0.28260000000000002"/>
    <n v="0.28270000000000001"/>
    <n v="0.28310000000000002"/>
    <n v="0.28210000000000002"/>
    <n v="0.28249999999999997"/>
    <n v="0.28249999999999997"/>
    <n v="0.28270000000000001"/>
    <n v="0.2828"/>
    <n v="0.28310000000000002"/>
    <n v="0.28339999999999999"/>
    <n v="0.28399999999999997"/>
    <n v="0.28199999999999997"/>
    <n v="0.28239999999999998"/>
    <n v="0.28320000000000001"/>
    <n v="0.2833"/>
    <n v="0.2843"/>
    <n v="0.28520000000000001"/>
    <n v="0.28589999999999999"/>
    <n v="0.28660000000000002"/>
    <n v="0.2873"/>
    <n v="0.29060000000000002"/>
    <n v="0.29099999999999998"/>
    <n v="0.29270000000000002"/>
    <n v="0.29260000000000003"/>
    <n v="0.29260000000000003"/>
    <n v="0.29220000000000002"/>
    <n v="0.28949999999999998"/>
    <n v="0.28939999999999999"/>
    <n v="0.28699999999999998"/>
    <n v="0.28689999999999999"/>
    <n v="0.28670000000000001"/>
    <n v="0.2923"/>
    <n v="0.28770000000000001"/>
    <n v="0.28660000000000002"/>
    <n v="0.2838"/>
    <n v="0.28589999999999999"/>
    <n v="0.28449999999999998"/>
    <n v="0.28310000000000002"/>
    <n v="0.28179999999999999"/>
    <n v="0.28079999999999999"/>
    <n v="0.28160000000000002"/>
    <n v="0.28129999999999999"/>
    <n v="0.28670000000000001"/>
    <n v="0.28689999999999999"/>
    <n v="0.28720000000000001"/>
    <n v="0.28710000000000002"/>
    <n v="0.2873"/>
    <n v="0.28739999999999999"/>
    <n v="0.28689999999999999"/>
    <n v="0.28649999999999998"/>
    <n v="0.2863"/>
    <n v="0.28470000000000001"/>
    <n v="0.28510000000000002"/>
    <n v="0.28510000000000002"/>
    <n v="0.28520000000000001"/>
    <n v="0.2848"/>
    <n v="0.28470000000000001"/>
    <n v="0.2843"/>
    <n v="0.28520000000000001"/>
    <n v="0.2848"/>
    <n v="0.28449999999999998"/>
    <n v="0.28439999999999999"/>
    <n v="0.2843"/>
    <n v="0.28410000000000002"/>
    <n v="0.28129999999999999"/>
    <n v="0.28170000000000001"/>
    <n v="0.28220000000000001"/>
    <n v="0.28260000000000002"/>
    <n v="0.28079999999999999"/>
    <n v="0.28149999999999997"/>
    <n v="0.29070000000000001"/>
    <n v="0.28860000000000002"/>
    <n v="0.28820000000000001"/>
    <n v="0.28770000000000001"/>
    <n v="0.28739999999999999"/>
    <n v="0.28699999999999998"/>
    <n v="0.28699999999999998"/>
    <n v="0.28810000000000002"/>
    <n v="0.28799999999999998"/>
    <n v="0.28789999999999999"/>
    <n v="0.28770000000000001"/>
    <n v="0.28739999999999999"/>
    <n v="0.28720000000000001"/>
    <n v="0.28739999999999999"/>
    <n v="0.2873"/>
    <n v="0.28739999999999999"/>
    <n v="0.2873"/>
    <n v="0.2873"/>
    <n v="0.28870000000000001"/>
    <n v="0.2888"/>
    <n v="0.28889999999999999"/>
    <n v="0.28939999999999999"/>
    <n v="0.2868"/>
    <n v="0.28439999999999999"/>
    <n v="0.28689999999999999"/>
    <n v="0.28610000000000002"/>
    <n v="0.29110000000000003"/>
    <n v="0.29060000000000002"/>
    <n v="0.29139999999999999"/>
    <n v="0.29099999999999998"/>
    <n v="0.28999999999999998"/>
    <n v="0.28949999999999998"/>
    <n v="0.28889999999999999"/>
    <n v="0.2883"/>
    <n v="0.2878"/>
    <n v="0.28670000000000001"/>
    <n v="0.28389999999999999"/>
    <n v="0.28129999999999999"/>
    <n v="0.27989999999999998"/>
    <n v="0.2787"/>
    <n v="0.27739999999999998"/>
    <n v="0.2727"/>
    <n v="0.26979999999999998"/>
    <n v="0.2707"/>
    <n v="0.26989999999999997"/>
    <n v="0.26979999999999998"/>
    <n v="0.2697"/>
    <n v="0.26979999999999998"/>
    <n v="0.26989999999999997"/>
    <n v="0.27"/>
    <n v="0.27389999999999998"/>
    <n v="0.27429999999999999"/>
    <n v="0.27450000000000002"/>
    <n v="0.27439999999999998"/>
    <n v="0.27510000000000001"/>
    <n v="0.2752"/>
    <n v="0.27539999999999998"/>
    <n v="0.27589999999999998"/>
    <n v="0.27629999999999999"/>
    <n v="0.2767"/>
    <n v="0.2762"/>
    <n v="0.27600000000000002"/>
    <n v="0.27400000000000002"/>
    <n v="0.27289999999999998"/>
    <n v="0.27100000000000002"/>
    <n v="0.26939999999999997"/>
    <n v="0.26819999999999999"/>
    <n v="0.26750000000000002"/>
    <n v="0.26719999999999999"/>
    <n v="0.26750000000000002"/>
    <n v="0.2606"/>
    <m/>
    <n v="0.28744412811387932"/>
    <n v="90"/>
    <n v="87.591240875912419"/>
    <n v="1.0000000000000009E-3"/>
    <n v="-2.7938968523718077E-2"/>
    <n v="-8.7624744453698819E-2"/>
    <n v="4.3653852394293056E-2"/>
    <x v="10"/>
    <x v="168"/>
  </r>
  <r>
    <x v="0"/>
    <n v="-6.7"/>
    <n v="-7.2"/>
    <s v="225/45R17"/>
    <x v="9"/>
    <s v="01912981"/>
    <n v="1093"/>
    <n v="42"/>
    <s v="1N48A0A5X3424"/>
    <d v="2025-02-20T00:00:00"/>
    <n v="0.34670000000000001"/>
    <n v="0.34770000000000001"/>
    <n v="108"/>
    <n v="108"/>
    <n v="108"/>
    <n v="108"/>
    <n v="77.199999999998766"/>
    <s v=""/>
    <n v="2525"/>
    <n v="108"/>
    <m/>
    <m/>
    <m/>
    <m/>
    <m/>
    <m/>
    <n v="0.1915"/>
    <n v="0.2286"/>
    <n v="0.25890000000000002"/>
    <n v="0.2762"/>
    <n v="0.27900000000000003"/>
    <n v="0.28539999999999999"/>
    <n v="0.29580000000000001"/>
    <n v="0.3085"/>
    <n v="0.31140000000000001"/>
    <n v="0.31319999999999998"/>
    <n v="0.3221"/>
    <n v="0.32919999999999999"/>
    <n v="0.33160000000000001"/>
    <n v="0.33450000000000002"/>
    <n v="0.32629999999999998"/>
    <n v="0.32050000000000001"/>
    <n v="0.3206"/>
    <n v="0.32079999999999997"/>
    <n v="0.32169999999999999"/>
    <n v="0.32279999999999998"/>
    <n v="0.32340000000000002"/>
    <n v="0.32479999999999998"/>
    <n v="0.32500000000000001"/>
    <n v="0.32519999999999999"/>
    <n v="0.3226"/>
    <n v="0.31979999999999997"/>
    <n v="0.32750000000000001"/>
    <n v="0.32729999999999998"/>
    <n v="0.32719999999999999"/>
    <n v="0.32750000000000001"/>
    <n v="0.32569999999999999"/>
    <n v="0.32579999999999998"/>
    <n v="0.32840000000000003"/>
    <n v="0.32969999999999999"/>
    <n v="0.32850000000000001"/>
    <n v="0.3261"/>
    <n v="0.32550000000000001"/>
    <n v="0.32469999999999999"/>
    <n v="0.32640000000000002"/>
    <n v="0.33100000000000002"/>
    <n v="0.33050000000000002"/>
    <n v="0.33260000000000001"/>
    <n v="0.33410000000000001"/>
    <n v="0.33379999999999999"/>
    <n v="0.33360000000000001"/>
    <n v="0.33350000000000002"/>
    <n v="0.33900000000000002"/>
    <n v="0.33860000000000001"/>
    <n v="0.33860000000000001"/>
    <n v="0.3387"/>
    <n v="0.3387"/>
    <n v="0.33879999999999999"/>
    <n v="0.33879999999999999"/>
    <n v="0.34039999999999998"/>
    <n v="0.3422"/>
    <n v="0.3412"/>
    <n v="0.34010000000000001"/>
    <n v="0.34150000000000003"/>
    <n v="0.3503"/>
    <n v="0.3372"/>
    <n v="0.3392"/>
    <n v="0.33879999999999999"/>
    <n v="0.3352"/>
    <n v="0.33889999999999998"/>
    <n v="0.3382"/>
    <n v="0.33550000000000002"/>
    <n v="0.33500000000000002"/>
    <n v="0.33210000000000001"/>
    <n v="0.33160000000000001"/>
    <n v="0.33610000000000001"/>
    <n v="0.3357"/>
    <n v="0.33529999999999999"/>
    <n v="0.33229999999999998"/>
    <n v="0.32819999999999999"/>
    <n v="0.32819999999999999"/>
    <n v="0.32990000000000003"/>
    <n v="0.32919999999999999"/>
    <n v="0.31850000000000001"/>
    <n v="0.318"/>
    <n v="0.31869999999999998"/>
    <n v="0.31830000000000003"/>
    <n v="0.31780000000000003"/>
    <n v="0.31740000000000002"/>
    <n v="0.31709999999999999"/>
    <n v="0.317"/>
    <n v="0.317"/>
    <n v="0.317"/>
    <n v="0.31900000000000001"/>
    <n v="0.31790000000000002"/>
    <n v="0.31780000000000003"/>
    <n v="0.31769999999999998"/>
    <n v="0.31780000000000003"/>
    <n v="0.31790000000000002"/>
    <n v="0.31830000000000003"/>
    <n v="0.31929999999999997"/>
    <n v="0.32340000000000002"/>
    <n v="0.32390000000000002"/>
    <n v="0.32419999999999999"/>
    <n v="0.3246"/>
    <n v="0.32490000000000002"/>
    <n v="0.32519999999999999"/>
    <n v="0.32800000000000001"/>
    <n v="0.33329999999999999"/>
    <n v="0.3332"/>
    <n v="0.33040000000000003"/>
    <n v="0.33050000000000002"/>
    <n v="0.33050000000000002"/>
    <n v="0.3352"/>
    <n v="0.33889999999999998"/>
    <n v="0.33989999999999998"/>
    <n v="0.34129999999999999"/>
    <n v="0.34689999999999999"/>
    <n v="0.34710000000000002"/>
    <n v="0.35339999999999999"/>
    <n v="0.35039999999999999"/>
    <n v="0.34970000000000001"/>
    <n v="0.34910000000000002"/>
    <n v="0.34339999999999998"/>
    <n v="0.34260000000000002"/>
    <n v="0.3417"/>
    <n v="0.3407"/>
    <n v="0.3392"/>
    <n v="0.33800000000000002"/>
    <n v="0.3367"/>
    <n v="0.3347"/>
    <n v="0.33460000000000001"/>
    <n v="0.33379999999999999"/>
    <n v="0.33289999999999997"/>
    <n v="0.33200000000000002"/>
    <n v="0.33129999999999998"/>
    <n v="0.33040000000000003"/>
    <n v="0.33019999999999999"/>
    <n v="0.33479999999999999"/>
    <n v="0.33450000000000002"/>
    <n v="0.3342"/>
    <n v="0.34050000000000002"/>
    <n v="0.33500000000000002"/>
    <n v="0.33389999999999997"/>
    <n v="0.33210000000000001"/>
    <n v="0.33660000000000001"/>
    <n v="0.33710000000000001"/>
    <n v="0.33700000000000002"/>
    <n v="0.33729999999999999"/>
    <n v="0.33810000000000001"/>
    <n v="0.33879999999999999"/>
    <n v="0.33950000000000002"/>
    <n v="0.34210000000000002"/>
    <n v="0.34310000000000002"/>
    <n v="0.3463"/>
    <n v="0.34589999999999999"/>
    <n v="0.34549999999999997"/>
    <n v="0.34520000000000001"/>
    <n v="0.34489999999999998"/>
    <n v="0.3448"/>
    <n v="0.34639999999999999"/>
    <n v="0.34649999999999997"/>
    <n v="0.34749999999999998"/>
    <n v="0.34649999999999997"/>
    <n v="0.35049999999999998"/>
    <n v="0.34379999999999999"/>
    <n v="0.33929999999999999"/>
    <n v="0.33850000000000002"/>
    <n v="0.34029999999999999"/>
    <n v="0.33739999999999998"/>
    <n v="0.3422"/>
    <n v="0.3422"/>
    <n v="0.34329999999999999"/>
    <n v="0.34610000000000002"/>
    <n v="0.34620000000000001"/>
    <n v="0.35070000000000001"/>
    <n v="0.34870000000000001"/>
    <n v="0.34889999999999999"/>
    <n v="0.34920000000000001"/>
    <n v="0.34949999999999998"/>
    <n v="0.34899999999999998"/>
    <n v="0.34789999999999999"/>
    <n v="0.34660000000000002"/>
    <n v="0.34250000000000003"/>
    <n v="0.3407"/>
    <n v="0.33929999999999999"/>
    <n v="0.33829999999999999"/>
    <n v="0.33750000000000002"/>
    <n v="0.34389999999999998"/>
    <n v="0.34350000000000003"/>
    <n v="0.35420000000000001"/>
    <n v="0.35870000000000002"/>
    <n v="0.35730000000000001"/>
    <n v="0.35630000000000001"/>
    <n v="0.35730000000000001"/>
    <n v="0.35060000000000002"/>
    <n v="0.35"/>
    <n v="0.34989999999999999"/>
    <n v="0.34970000000000001"/>
    <n v="0.3498"/>
    <n v="0.34489999999999998"/>
    <n v="0.34329999999999999"/>
    <n v="0.3407"/>
    <n v="0.33950000000000002"/>
    <n v="0.33839999999999998"/>
    <n v="0.33760000000000001"/>
    <n v="0.3372"/>
    <n v="0.33389999999999997"/>
    <n v="0.33350000000000002"/>
    <n v="0.3362"/>
    <n v="0.34420000000000001"/>
    <n v="0.34320000000000001"/>
    <n v="0.34250000000000003"/>
    <n v="0.34599999999999997"/>
    <n v="0.34560000000000002"/>
    <n v="0.34549999999999997"/>
    <n v="0.34549999999999997"/>
    <n v="0.34549999999999997"/>
    <n v="0.35260000000000002"/>
    <n v="0.35260000000000002"/>
    <n v="0.35299999999999998"/>
    <n v="0.35830000000000001"/>
    <n v="0.3584"/>
    <n v="0.35859999999999997"/>
    <n v="0.3589"/>
    <n v="0.3589"/>
    <n v="0.3589"/>
    <n v="0.3589"/>
    <n v="0.36259999999999998"/>
    <n v="0.36330000000000001"/>
    <n v="0.36409999999999998"/>
    <n v="0.36499999999999999"/>
    <n v="0.36599999999999999"/>
    <n v="0.36890000000000001"/>
    <n v="0.37009999999999998"/>
    <n v="0.36969999999999997"/>
    <n v="0.36940000000000001"/>
    <n v="0.3715"/>
    <n v="0.36990000000000001"/>
    <n v="0.36990000000000001"/>
    <n v="0.3659"/>
    <n v="0.36559999999999998"/>
    <n v="0.3654"/>
    <n v="0.36349999999999999"/>
    <n v="0.36399999999999999"/>
    <n v="0.35399999999999998"/>
    <n v="0.3543"/>
    <n v="0.35420000000000001"/>
    <n v="0.35699999999999998"/>
    <n v="0.35709999999999997"/>
    <n v="0.35709999999999997"/>
    <n v="0.35589999999999999"/>
    <n v="0.34910000000000002"/>
    <n v="0.34910000000000002"/>
    <n v="0.34810000000000002"/>
    <n v="0.34710000000000002"/>
    <n v="0.34620000000000001"/>
    <n v="0.34670000000000001"/>
    <n v="0.34520000000000001"/>
    <n v="0.34460000000000002"/>
    <n v="0.35110000000000002"/>
    <n v="0.35020000000000001"/>
    <n v="0.35160000000000002"/>
    <n v="0.35139999999999999"/>
    <n v="0.35160000000000002"/>
    <n v="0.34820000000000001"/>
    <n v="0.34810000000000002"/>
    <n v="0.3483"/>
    <n v="0.34820000000000001"/>
    <n v="0.3483"/>
    <n v="0.34810000000000002"/>
    <n v="0.34789999999999999"/>
    <n v="0.34739999999999999"/>
    <n v="0.34770000000000001"/>
    <n v="0.34589999999999999"/>
    <n v="0.34589999999999999"/>
    <n v="0.34599999999999997"/>
    <n v="0.34610000000000002"/>
    <n v="0.3473"/>
    <n v="0.35289999999999999"/>
    <n v="0.35210000000000002"/>
    <n v="0.3513"/>
    <n v="0.35060000000000002"/>
    <n v="0.34989999999999999"/>
    <n v="0.34920000000000001"/>
    <n v="0.34839999999999999"/>
    <n v="0.34760000000000002"/>
    <n v="0.34699999999999998"/>
    <n v="0.34510000000000002"/>
    <n v="0.34439999999999998"/>
    <n v="0.34499999999999997"/>
    <n v="0.34520000000000001"/>
    <n v="0.34539999999999998"/>
    <n v="0.34860000000000002"/>
    <n v="0.3483"/>
    <n v="0.34789999999999999"/>
    <n v="0.34820000000000001"/>
    <n v="0.34749999999999998"/>
    <n v="0.3463"/>
    <n v="0.34110000000000001"/>
    <n v="0.34079999999999999"/>
    <n v="0.3417"/>
    <n v="0.3387"/>
    <n v="0.34200000000000003"/>
    <n v="0.3417"/>
    <n v="0.34129999999999999"/>
    <m/>
    <n v="0.34145693950177941"/>
    <n v="108"/>
    <n v="105.1094890510949"/>
    <n v="-1.0000000000000009E-3"/>
    <n v="7.7282547657750875E-2"/>
    <n v="0.10258077426472978"/>
    <n v="-0.14655166632413555"/>
    <x v="10"/>
    <x v="169"/>
  </r>
  <r>
    <x v="0"/>
    <n v="-6.7"/>
    <n v="-7.2"/>
    <s v="P225/60R16"/>
    <x v="1"/>
    <s v="ZU009462"/>
    <n v="1171"/>
    <n v="35"/>
    <s v="APXOB2UU3324"/>
    <d v="2025-02-20T00:00:00"/>
    <n v="0.32019999999999998"/>
    <n v="0.32079999999999997"/>
    <n v="100"/>
    <n v="100"/>
    <n v="100"/>
    <n v="100"/>
    <n v="77.199999999998766"/>
    <s v=""/>
    <n v="473"/>
    <n v="100"/>
    <m/>
    <m/>
    <m/>
    <m/>
    <m/>
    <m/>
    <n v="0.19589999999999999"/>
    <n v="0.24379999999999999"/>
    <n v="0.28220000000000001"/>
    <n v="0.28699999999999998"/>
    <n v="0.30149999999999999"/>
    <n v="0.29730000000000001"/>
    <n v="0.30530000000000002"/>
    <n v="0.30449999999999999"/>
    <n v="0.3135"/>
    <n v="0.311"/>
    <n v="0.32429999999999998"/>
    <n v="0.32450000000000001"/>
    <n v="0.3241"/>
    <n v="0.32479999999999998"/>
    <n v="0.3271"/>
    <n v="0.32590000000000002"/>
    <n v="0.32469999999999999"/>
    <n v="0.31869999999999998"/>
    <n v="0.32019999999999998"/>
    <n v="0.32069999999999999"/>
    <n v="0.32129999999999997"/>
    <n v="0.32390000000000002"/>
    <n v="0.32479999999999998"/>
    <n v="0.32629999999999998"/>
    <n v="0.33"/>
    <n v="0.33150000000000002"/>
    <n v="0.33260000000000001"/>
    <n v="0.33239999999999997"/>
    <n v="0.33610000000000001"/>
    <n v="0.3362"/>
    <n v="0.33550000000000002"/>
    <n v="0.33910000000000001"/>
    <n v="0.33879999999999999"/>
    <n v="0.33750000000000002"/>
    <n v="0.3367"/>
    <n v="0.3342"/>
    <n v="0.33339999999999997"/>
    <n v="0.33439999999999998"/>
    <n v="0.33400000000000002"/>
    <n v="0.33879999999999999"/>
    <n v="0.33689999999999998"/>
    <n v="0.33350000000000002"/>
    <n v="0.33310000000000001"/>
    <n v="0.33019999999999999"/>
    <n v="0.33150000000000002"/>
    <n v="0.33119999999999999"/>
    <n v="0.33069999999999999"/>
    <n v="0.33029999999999998"/>
    <n v="0.32990000000000003"/>
    <n v="0.3296"/>
    <n v="0.32850000000000001"/>
    <n v="0.32700000000000001"/>
    <n v="0.32979999999999998"/>
    <n v="0.32919999999999999"/>
    <n v="0.32879999999999998"/>
    <n v="0.32840000000000003"/>
    <n v="0.3281"/>
    <n v="0.32779999999999998"/>
    <n v="0.32750000000000001"/>
    <n v="0.32729999999999998"/>
    <n v="0.33079999999999998"/>
    <n v="0.32729999999999998"/>
    <n v="0.32690000000000002"/>
    <n v="0.3266"/>
    <n v="0.3256"/>
    <n v="0.32819999999999999"/>
    <n v="0.32679999999999998"/>
    <n v="0.3261"/>
    <n v="0.32550000000000001"/>
    <n v="0.32490000000000002"/>
    <n v="0.32450000000000001"/>
    <n v="0.32490000000000002"/>
    <n v="0.3261"/>
    <n v="0.32240000000000002"/>
    <n v="0.32150000000000001"/>
    <n v="0.32240000000000002"/>
    <n v="0.3236"/>
    <n v="0.32729999999999998"/>
    <n v="0.3281"/>
    <n v="0.32850000000000001"/>
    <n v="0.3276"/>
    <n v="0.32819999999999999"/>
    <n v="0.32869999999999999"/>
    <n v="0.32919999999999999"/>
    <n v="0.3221"/>
    <n v="0.3221"/>
    <n v="0.32319999999999999"/>
    <n v="0.32300000000000001"/>
    <n v="0.3231"/>
    <n v="0.32329999999999998"/>
    <n v="0.32329999999999998"/>
    <n v="0.32350000000000001"/>
    <n v="0.32369999999999999"/>
    <n v="0.3241"/>
    <n v="0.32450000000000001"/>
    <n v="0.32490000000000002"/>
    <n v="0.32519999999999999"/>
    <n v="0.32569999999999999"/>
    <n v="0.3261"/>
    <n v="0.3266"/>
    <n v="0.32519999999999999"/>
    <n v="0.3256"/>
    <n v="0.32600000000000001"/>
    <n v="0.32650000000000001"/>
    <n v="0.32529999999999998"/>
    <n v="0.3266"/>
    <n v="0.32579999999999998"/>
    <n v="0.33100000000000002"/>
    <n v="0.33300000000000002"/>
    <n v="0.33090000000000003"/>
    <n v="0.32829999999999998"/>
    <n v="0.32769999999999999"/>
    <n v="0.32519999999999999"/>
    <n v="0.32550000000000001"/>
    <n v="0.32179999999999997"/>
    <n v="0.32150000000000001"/>
    <n v="0.31830000000000003"/>
    <n v="0.31809999999999999"/>
    <n v="0.31740000000000002"/>
    <n v="0.31509999999999999"/>
    <n v="0.31530000000000002"/>
    <n v="0.31590000000000001"/>
    <n v="0.31609999999999999"/>
    <n v="0.3175"/>
    <n v="0.31669999999999998"/>
    <n v="0.32079999999999997"/>
    <n v="0.31990000000000002"/>
    <n v="0.31900000000000001"/>
    <n v="0.31819999999999998"/>
    <n v="0.31780000000000003"/>
    <n v="0.32619999999999999"/>
    <n v="0.32590000000000002"/>
    <n v="0.31940000000000002"/>
    <n v="0.31879999999999997"/>
    <n v="0.31819999999999998"/>
    <n v="0.31580000000000003"/>
    <n v="0.31530000000000002"/>
    <n v="0.31480000000000002"/>
    <n v="0.31690000000000002"/>
    <n v="0.31380000000000002"/>
    <n v="0.31030000000000002"/>
    <n v="0.30880000000000002"/>
    <n v="0.30520000000000003"/>
    <n v="0.3039"/>
    <n v="0.3034"/>
    <n v="0.30370000000000003"/>
    <n v="0.3004"/>
    <n v="0.29949999999999999"/>
    <n v="0.29499999999999998"/>
    <n v="0.29920000000000002"/>
    <n v="0.29970000000000002"/>
    <n v="0.30570000000000003"/>
    <n v="0.30590000000000001"/>
    <n v="0.30759999999999998"/>
    <n v="0.31380000000000002"/>
    <n v="0.31409999999999999"/>
    <n v="0.31430000000000002"/>
    <n v="0.31469999999999998"/>
    <n v="0.3206"/>
    <n v="0.32190000000000002"/>
    <n v="0.3221"/>
    <n v="0.32240000000000002"/>
    <n v="0.3241"/>
    <n v="0.31740000000000002"/>
    <n v="0.31759999999999999"/>
    <n v="0.31780000000000003"/>
    <n v="0.31640000000000001"/>
    <n v="0.31619999999999998"/>
    <n v="0.31090000000000001"/>
    <n v="0.30990000000000001"/>
    <n v="0.3095"/>
    <n v="0.3095"/>
    <n v="0.30959999999999999"/>
    <n v="0.31090000000000001"/>
    <n v="0.3251"/>
    <n v="0.31940000000000002"/>
    <n v="0.31819999999999998"/>
    <n v="0.31740000000000002"/>
    <n v="0.31680000000000003"/>
    <n v="0.31090000000000001"/>
    <n v="0.31"/>
    <n v="0.30909999999999999"/>
    <n v="0.3125"/>
    <n v="0.31169999999999998"/>
    <n v="0.31690000000000002"/>
    <n v="0.31530000000000002"/>
    <n v="0.31459999999999999"/>
    <n v="0.31409999999999999"/>
    <n v="0.3175"/>
    <n v="0.31730000000000003"/>
    <n v="0.31730000000000003"/>
    <n v="0.31719999999999998"/>
    <n v="0.31730000000000003"/>
    <n v="0.31740000000000002"/>
    <n v="0.31769999999999998"/>
    <n v="0.32040000000000002"/>
    <n v="0.3211"/>
    <n v="0.3216"/>
    <n v="0.32269999999999999"/>
    <n v="0.3236"/>
    <n v="0.3226"/>
    <n v="0.32290000000000002"/>
    <n v="0.32379999999999998"/>
    <n v="0.33110000000000001"/>
    <n v="0.33189999999999997"/>
    <n v="0.33389999999999997"/>
    <n v="0.3327"/>
    <n v="0.32519999999999999"/>
    <n v="0.3246"/>
    <n v="0.3236"/>
    <n v="0.32229999999999998"/>
    <n v="0.3211"/>
    <n v="0.31979999999999997"/>
    <n v="0.31859999999999999"/>
    <n v="0.31740000000000002"/>
    <n v="0.316"/>
    <n v="0.31480000000000002"/>
    <n v="0.31309999999999999"/>
    <n v="0.31109999999999999"/>
    <n v="0.31009999999999999"/>
    <n v="0.30930000000000002"/>
    <n v="0.30869999999999997"/>
    <n v="0.30819999999999997"/>
    <n v="0.30780000000000002"/>
    <n v="0.30680000000000002"/>
    <n v="0.30730000000000002"/>
    <n v="0.30719999999999997"/>
    <n v="0.30790000000000001"/>
    <n v="0.31380000000000002"/>
    <n v="0.31330000000000002"/>
    <n v="0.31330000000000002"/>
    <n v="0.31280000000000002"/>
    <n v="0.31209999999999999"/>
    <n v="0.3115"/>
    <n v="0.31109999999999999"/>
    <n v="0.31"/>
    <n v="0.31380000000000002"/>
    <n v="0.31409999999999999"/>
    <n v="0.315"/>
    <n v="0.31530000000000002"/>
    <n v="0.31609999999999999"/>
    <n v="0.31680000000000003"/>
    <n v="0.3155"/>
    <n v="0.31469999999999998"/>
    <n v="0.31369999999999998"/>
    <n v="0.31590000000000001"/>
    <n v="0.31540000000000001"/>
    <n v="0.3211"/>
    <n v="0.32240000000000002"/>
    <n v="0.3216"/>
    <n v="0.32079999999999997"/>
    <n v="0.32029999999999997"/>
    <n v="0.31990000000000002"/>
    <n v="0.31919999999999998"/>
    <n v="0.31890000000000002"/>
    <n v="0.31430000000000002"/>
    <n v="0.30709999999999998"/>
    <n v="0.309"/>
    <n v="0.30880000000000002"/>
    <n v="0.30830000000000002"/>
    <n v="0.30759999999999998"/>
    <n v="0.30380000000000001"/>
    <n v="0.30730000000000002"/>
    <n v="0.30719999999999997"/>
    <n v="0.30730000000000002"/>
    <n v="0.30740000000000001"/>
    <n v="0.30759999999999998"/>
    <n v="0.30420000000000003"/>
    <n v="0.30370000000000003"/>
    <n v="0.30320000000000003"/>
    <n v="0.30259999999999998"/>
    <n v="0.30220000000000002"/>
    <n v="0.30199999999999999"/>
    <n v="0.30180000000000001"/>
    <n v="0.29930000000000001"/>
    <n v="0.31330000000000002"/>
    <n v="0.3105"/>
    <n v="0.31"/>
    <n v="0.31330000000000002"/>
    <n v="0.32019999999999998"/>
    <n v="0.31850000000000001"/>
    <n v="0.3175"/>
    <n v="0.3145"/>
    <n v="0.31390000000000001"/>
    <n v="0.3135"/>
    <n v="0.31319999999999998"/>
    <n v="0.31230000000000002"/>
    <n v="0.31219999999999998"/>
    <n v="0.31219999999999998"/>
    <n v="0.31440000000000001"/>
    <n v="0.31359999999999999"/>
    <n v="0.31290000000000001"/>
    <n v="0.31219999999999998"/>
    <n v="0.3115"/>
    <n v="0.31080000000000002"/>
    <n v="0.31030000000000002"/>
    <n v="0.30969999999999998"/>
    <n v="0.30940000000000001"/>
    <n v="0.30990000000000001"/>
    <n v="0.31719999999999998"/>
    <m/>
    <n v="0.31895266903914582"/>
    <n v="100"/>
    <n v="97.323600973236012"/>
    <n v="-5.9999999999998943E-4"/>
    <n v="-4.7167430175853453E-2"/>
    <n v="-7.7091964218109515E-2"/>
    <n v="3.3121072158703753E-2"/>
    <x v="10"/>
    <x v="170"/>
  </r>
  <r>
    <x v="0"/>
    <n v="-6.7"/>
    <n v="-7.2"/>
    <s v="LT245/75R16"/>
    <x v="10"/>
    <s v="BFSSRMT"/>
    <n v="1250"/>
    <n v="51"/>
    <s v="7X1125V4323"/>
    <d v="2025-02-20T00:00:00"/>
    <n v="0.249"/>
    <n v="0.25209999999999999"/>
    <n v="77"/>
    <n v="77"/>
    <n v="78"/>
    <n v="78"/>
    <n v="77.199999999998766"/>
    <s v=""/>
    <n v="93"/>
    <n v="77.5"/>
    <m/>
    <m/>
    <m/>
    <m/>
    <m/>
    <m/>
    <n v="0.191"/>
    <n v="0.23430000000000001"/>
    <n v="0.24909999999999999"/>
    <n v="0.26860000000000001"/>
    <n v="0.2802"/>
    <n v="0.28179999999999999"/>
    <n v="0.28110000000000002"/>
    <n v="0.28370000000000001"/>
    <n v="0.28420000000000001"/>
    <n v="0.28910000000000002"/>
    <n v="0.29370000000000002"/>
    <n v="0.29430000000000001"/>
    <n v="0.2979"/>
    <n v="0.30059999999999998"/>
    <n v="0.30180000000000001"/>
    <n v="0.3019"/>
    <n v="0.3014"/>
    <n v="0.30070000000000002"/>
    <n v="0.3"/>
    <n v="0.29459999999999997"/>
    <n v="0.29260000000000003"/>
    <n v="0.29099999999999998"/>
    <n v="0.28970000000000001"/>
    <n v="0.28720000000000001"/>
    <n v="0.28589999999999999"/>
    <n v="0.28489999999999999"/>
    <n v="0.28410000000000002"/>
    <n v="0.2833"/>
    <n v="0.28520000000000001"/>
    <n v="0.27789999999999998"/>
    <n v="0.27779999999999999"/>
    <n v="0.28070000000000001"/>
    <n v="0.28029999999999999"/>
    <n v="0.27979999999999999"/>
    <n v="0.27939999999999998"/>
    <n v="0.27889999999999998"/>
    <n v="0.27829999999999999"/>
    <n v="0.27989999999999998"/>
    <n v="0.2757"/>
    <n v="0.27479999999999999"/>
    <n v="0.27450000000000002"/>
    <n v="0.27939999999999998"/>
    <n v="0.27629999999999999"/>
    <n v="0.27400000000000002"/>
    <n v="0.27229999999999999"/>
    <n v="0.27089999999999997"/>
    <n v="0.27150000000000002"/>
    <n v="0.2697"/>
    <n v="0.26850000000000002"/>
    <n v="0.26190000000000002"/>
    <n v="0.2611"/>
    <n v="0.26440000000000002"/>
    <n v="0.26379999999999998"/>
    <n v="0.26519999999999999"/>
    <n v="0.26740000000000003"/>
    <n v="0.2671"/>
    <n v="0.26690000000000003"/>
    <n v="0.26889999999999997"/>
    <n v="0.26840000000000003"/>
    <n v="0.26800000000000002"/>
    <n v="0.26769999999999999"/>
    <n v="0.26740000000000003"/>
    <n v="0.26719999999999999"/>
    <n v="0.26579999999999998"/>
    <n v="0.26579999999999998"/>
    <n v="0.26579999999999998"/>
    <n v="0.26929999999999998"/>
    <n v="0.26919999999999999"/>
    <n v="0.26900000000000002"/>
    <n v="0.26590000000000003"/>
    <n v="0.2671"/>
    <n v="0.26900000000000002"/>
    <n v="0.26910000000000001"/>
    <n v="0.26450000000000001"/>
    <n v="0.26440000000000002"/>
    <n v="0.2646"/>
    <n v="0.26469999999999999"/>
    <n v="0.26469999999999999"/>
    <n v="0.26029999999999998"/>
    <n v="0.2596"/>
    <n v="0.25890000000000002"/>
    <n v="0.26169999999999999"/>
    <n v="0.26140000000000002"/>
    <n v="0.26119999999999999"/>
    <n v="0.26100000000000001"/>
    <n v="0.26050000000000001"/>
    <n v="0.2601"/>
    <n v="0.2596"/>
    <n v="0.25919999999999999"/>
    <n v="0.2586"/>
    <n v="0.2581"/>
    <n v="0.2576"/>
    <n v="0.25719999999999998"/>
    <n v="0.25679999999999997"/>
    <n v="0.25659999999999999"/>
    <n v="0.25640000000000002"/>
    <n v="0.25619999999999998"/>
    <n v="0.25609999999999999"/>
    <n v="0.25619999999999998"/>
    <n v="0.25640000000000002"/>
    <n v="0.25650000000000001"/>
    <n v="0.25919999999999999"/>
    <n v="0.25900000000000001"/>
    <n v="0.25940000000000002"/>
    <n v="0.25480000000000003"/>
    <n v="0.254"/>
    <n v="0.25309999999999999"/>
    <n v="0.2515"/>
    <n v="0.2515"/>
    <n v="0.24990000000000001"/>
    <n v="0.24929999999999999"/>
    <n v="0.2487"/>
    <n v="0.2482"/>
    <n v="0.24759999999999999"/>
    <n v="0.24740000000000001"/>
    <n v="0.24709999999999999"/>
    <n v="0.24199999999999999"/>
    <n v="0.24210000000000001"/>
    <n v="0.24060000000000001"/>
    <n v="0.2424"/>
    <n v="0.24210000000000001"/>
    <n v="0.2422"/>
    <n v="0.24490000000000001"/>
    <n v="0.24440000000000001"/>
    <n v="0.2437"/>
    <n v="0.2417"/>
    <n v="0.2417"/>
    <n v="0.2419"/>
    <n v="0.2422"/>
    <n v="0.2427"/>
    <n v="0.2432"/>
    <n v="0.24390000000000001"/>
    <n v="0.24510000000000001"/>
    <n v="0.24859999999999999"/>
    <n v="0.25659999999999999"/>
    <n v="0.25769999999999998"/>
    <n v="0.25729999999999997"/>
    <n v="0.25690000000000002"/>
    <n v="0.25700000000000001"/>
    <n v="0.25530000000000003"/>
    <n v="0.25459999999999999"/>
    <n v="0.25409999999999999"/>
    <n v="0.25369999999999998"/>
    <n v="0.2535"/>
    <n v="0.25369999999999998"/>
    <n v="0.25430000000000003"/>
    <n v="0.25979999999999998"/>
    <n v="0.25819999999999999"/>
    <n v="0.25459999999999999"/>
    <n v="0.2535"/>
    <n v="0.25230000000000002"/>
    <n v="0.251"/>
    <n v="0.2487"/>
    <n v="0.24579999999999999"/>
    <n v="0.2427"/>
    <n v="0.24099999999999999"/>
    <n v="0.2379"/>
    <n v="0.2369"/>
    <n v="0.23580000000000001"/>
    <n v="0.23480000000000001"/>
    <n v="0.2339"/>
    <n v="0.22670000000000001"/>
    <n v="0.22589999999999999"/>
    <n v="0.22869999999999999"/>
    <n v="0.23150000000000001"/>
    <n v="0.2311"/>
    <n v="0.23089999999999999"/>
    <n v="0.22739999999999999"/>
    <n v="0.22750000000000001"/>
    <n v="0.2248"/>
    <n v="0.22439999999999999"/>
    <n v="0.22420000000000001"/>
    <n v="0.224"/>
    <n v="0.224"/>
    <n v="0.22439999999999999"/>
    <n v="0.2253"/>
    <n v="0.22539999999999999"/>
    <n v="0.22520000000000001"/>
    <n v="0.22470000000000001"/>
    <n v="0.2223"/>
    <n v="0.2203"/>
    <n v="0.2198"/>
    <n v="0.2203"/>
    <n v="0.22539999999999999"/>
    <n v="0.23669999999999999"/>
    <n v="0.23719999999999999"/>
    <n v="0.23810000000000001"/>
    <n v="0.23860000000000001"/>
    <n v="0.2389"/>
    <n v="0.23880000000000001"/>
    <n v="0.2389"/>
    <n v="0.23899999999999999"/>
    <n v="0.2397"/>
    <n v="0.2404"/>
    <n v="0.2389"/>
    <n v="0.23880000000000001"/>
    <n v="0.23910000000000001"/>
    <n v="0.23780000000000001"/>
    <n v="0.2359"/>
    <n v="0.23530000000000001"/>
    <n v="0.24010000000000001"/>
    <n v="0.24"/>
    <n v="0.2384"/>
    <n v="0.2331"/>
    <n v="0.23219999999999999"/>
    <n v="0.23050000000000001"/>
    <n v="0.22989999999999999"/>
    <n v="0.2296"/>
    <n v="0.2319"/>
    <n v="0.22869999999999999"/>
    <n v="0.2258"/>
    <n v="0.22539999999999999"/>
    <n v="0.2336"/>
    <n v="0.2336"/>
    <n v="0.2303"/>
    <n v="0.2301"/>
    <n v="0.2263"/>
    <n v="0.22539999999999999"/>
    <n v="0.22450000000000001"/>
    <n v="0.22359999999999999"/>
    <n v="0.2205"/>
    <n v="0.22020000000000001"/>
    <n v="0.22009999999999999"/>
    <n v="0.2225"/>
    <n v="0.21929999999999999"/>
    <n v="0.22109999999999999"/>
    <n v="0.22120000000000001"/>
    <n v="0.22750000000000001"/>
    <n v="0.2278"/>
    <n v="0.2286"/>
    <n v="0.22689999999999999"/>
    <n v="0.22720000000000001"/>
    <n v="0.22450000000000001"/>
    <n v="0.22389999999999999"/>
    <n v="0.223"/>
    <n v="0.22209999999999999"/>
    <n v="0.22059999999999999"/>
    <n v="0.2225"/>
    <n v="0.22209999999999999"/>
    <n v="0.22159999999999999"/>
    <n v="0.22090000000000001"/>
    <n v="0.21929999999999999"/>
    <n v="0.21790000000000001"/>
    <n v="0.2167"/>
    <n v="0.2157"/>
    <n v="0.21490000000000001"/>
    <n v="0.21970000000000001"/>
    <n v="0.21920000000000001"/>
    <n v="0.219"/>
    <n v="0.219"/>
    <n v="0.22270000000000001"/>
    <n v="0.2223"/>
    <n v="0.2223"/>
    <n v="0.22270000000000001"/>
    <n v="0.2235"/>
    <n v="0.223"/>
    <n v="0.2228"/>
    <n v="0.2225"/>
    <n v="0.22220000000000001"/>
    <n v="0.2218"/>
    <n v="0.2218"/>
    <n v="0.222"/>
    <n v="0.22320000000000001"/>
    <n v="0.22320000000000001"/>
    <n v="0.22309999999999999"/>
    <n v="0.2233"/>
    <n v="0.22770000000000001"/>
    <n v="0.2291"/>
    <n v="0.22919999999999999"/>
    <n v="0.2303"/>
    <n v="0.23050000000000001"/>
    <n v="0.23150000000000001"/>
    <n v="0.23250000000000001"/>
    <n v="0.23880000000000001"/>
    <n v="0.23930000000000001"/>
    <n v="0.23830000000000001"/>
    <n v="0.23719999999999999"/>
    <n v="0.23749999999999999"/>
    <n v="0.23669999999999999"/>
    <n v="0.23599999999999999"/>
    <n v="0.2369"/>
    <n v="0.23699999999999999"/>
    <n v="0.23330000000000001"/>
    <n v="0.2331"/>
    <n v="0.2298"/>
    <n v="0.22850000000000001"/>
    <n v="0.22739999999999999"/>
    <n v="0.22700000000000001"/>
    <n v="0.22650000000000001"/>
    <n v="0.22600000000000001"/>
    <n v="0.22550000000000001"/>
    <n v="0.22509999999999999"/>
    <n v="0.2281"/>
    <n v="0.2276"/>
    <n v="0.2271"/>
    <n v="0.2268"/>
    <n v="0.2266"/>
    <n v="0.2266"/>
    <n v="0.22550000000000001"/>
    <n v="0.2225"/>
    <m/>
    <n v="0.24425622775800709"/>
    <n v="77.5"/>
    <n v="75.425790754257903"/>
    <n v="-3.0999999999999917E-3"/>
    <n v="-0.14332318604994826"/>
    <n v="-0.21468625945115699"/>
    <n v="0.17071536739175122"/>
    <x v="10"/>
    <x v="171"/>
  </r>
  <r>
    <x v="0"/>
    <n v="-6.7"/>
    <n v="-7.2"/>
    <s v="LT235/80R17"/>
    <x v="11"/>
    <s v="MICSRMT"/>
    <n v="1250"/>
    <n v="51"/>
    <s v="1M3LF02JX2724"/>
    <d v="2025-02-20T00:00:00"/>
    <n v="0.27750000000000002"/>
    <n v="0.2777"/>
    <n v="86"/>
    <n v="86"/>
    <n v="86"/>
    <n v="86"/>
    <n v="77.199999999998766"/>
    <s v=""/>
    <n v="95"/>
    <n v="86"/>
    <m/>
    <m/>
    <m/>
    <m/>
    <m/>
    <m/>
    <n v="0.16839999999999999"/>
    <n v="0.21990000000000001"/>
    <n v="0.2407"/>
    <n v="0.25800000000000001"/>
    <n v="0.26519999999999999"/>
    <n v="0.27289999999999998"/>
    <n v="0.27410000000000001"/>
    <n v="0.27429999999999999"/>
    <n v="0.27389999999999998"/>
    <n v="0.27429999999999999"/>
    <n v="0.27739999999999998"/>
    <n v="0.2767"/>
    <n v="0.28139999999999998"/>
    <n v="0.28060000000000002"/>
    <n v="0.2792"/>
    <n v="0.2787"/>
    <n v="0.27739999999999998"/>
    <n v="0.27610000000000001"/>
    <n v="0.27489999999999998"/>
    <n v="0.28289999999999998"/>
    <n v="0.28170000000000001"/>
    <n v="0.28410000000000002"/>
    <n v="0.28289999999999998"/>
    <n v="0.28199999999999997"/>
    <n v="0.28129999999999999"/>
    <n v="0.28050000000000003"/>
    <n v="0.28010000000000002"/>
    <n v="0.27960000000000002"/>
    <n v="0.2792"/>
    <n v="0.28260000000000002"/>
    <n v="0.2828"/>
    <n v="0.28110000000000002"/>
    <n v="0.28100000000000003"/>
    <n v="0.28120000000000001"/>
    <n v="0.28129999999999999"/>
    <n v="0.28110000000000002"/>
    <n v="0.28100000000000003"/>
    <n v="0.27950000000000003"/>
    <n v="0.2797"/>
    <n v="0.2797"/>
    <n v="0.27900000000000003"/>
    <n v="0.28039999999999998"/>
    <n v="0.28239999999999998"/>
    <n v="0.28320000000000001"/>
    <n v="0.2828"/>
    <n v="0.28249999999999997"/>
    <n v="0.28210000000000002"/>
    <n v="0.28220000000000001"/>
    <n v="0.28050000000000003"/>
    <n v="0.2802"/>
    <n v="0.28129999999999999"/>
    <n v="0.28100000000000003"/>
    <n v="0.28139999999999998"/>
    <n v="0.28189999999999998"/>
    <n v="0.2823"/>
    <n v="0.2828"/>
    <n v="0.28320000000000001"/>
    <n v="0.28810000000000002"/>
    <n v="0.28839999999999999"/>
    <n v="0.29049999999999998"/>
    <n v="0.29060000000000002"/>
    <n v="0.2913"/>
    <n v="0.29149999999999998"/>
    <n v="0.2913"/>
    <n v="0.29160000000000003"/>
    <n v="0.29149999999999998"/>
    <n v="0.29110000000000003"/>
    <n v="0.29060000000000002"/>
    <n v="0.29020000000000001"/>
    <n v="0.28960000000000002"/>
    <n v="0.28649999999999998"/>
    <n v="0.2858"/>
    <n v="0.2848"/>
    <n v="0.28360000000000002"/>
    <n v="0.28239999999999998"/>
    <n v="0.28110000000000002"/>
    <n v="0.28029999999999999"/>
    <n v="0.27910000000000001"/>
    <n v="0.27489999999999998"/>
    <n v="0.2732"/>
    <n v="0.27139999999999997"/>
    <n v="0.27050000000000002"/>
    <n v="0.26919999999999999"/>
    <n v="0.26829999999999998"/>
    <n v="0.27129999999999999"/>
    <n v="0.27079999999999999"/>
    <n v="0.27089999999999997"/>
    <n v="0.27239999999999998"/>
    <n v="0.27179999999999999"/>
    <n v="0.2707"/>
    <n v="0.26900000000000002"/>
    <n v="0.2676"/>
    <n v="0.26650000000000001"/>
    <n v="0.26569999999999999"/>
    <n v="0.2651"/>
    <n v="0.26469999999999999"/>
    <n v="0.26500000000000001"/>
    <n v="0.26529999999999998"/>
    <n v="0.26479999999999998"/>
    <n v="0.26419999999999999"/>
    <n v="0.26369999999999999"/>
    <n v="0.26329999999999998"/>
    <n v="0.26169999999999999"/>
    <n v="0.26150000000000001"/>
    <n v="0.26029999999999998"/>
    <n v="0.25979999999999998"/>
    <n v="0.25779999999999997"/>
    <n v="0.25690000000000002"/>
    <n v="0.25629999999999997"/>
    <n v="0.25590000000000002"/>
    <n v="0.25559999999999999"/>
    <n v="0.2555"/>
    <n v="0.25559999999999999"/>
    <n v="0.25140000000000001"/>
    <n v="0.25159999999999999"/>
    <n v="0.2495"/>
    <n v="0.24940000000000001"/>
    <n v="0.24959999999999999"/>
    <n v="0.24879999999999999"/>
    <n v="0.24940000000000001"/>
    <n v="0.2505"/>
    <n v="0.25040000000000001"/>
    <n v="0.25040000000000001"/>
    <n v="0.25059999999999999"/>
    <n v="0.255"/>
    <n v="0.25490000000000002"/>
    <n v="0.25509999999999999"/>
    <n v="0.25559999999999999"/>
    <n v="0.25719999999999998"/>
    <n v="0.25940000000000002"/>
    <n v="0.26050000000000001"/>
    <n v="0.26329999999999998"/>
    <n v="0.26629999999999998"/>
    <n v="0.26329999999999998"/>
    <n v="0.26329999999999998"/>
    <n v="0.26329999999999998"/>
    <n v="0.26340000000000002"/>
    <n v="0.26369999999999999"/>
    <n v="0.26419999999999999"/>
    <n v="0.2656"/>
    <n v="0.26269999999999999"/>
    <n v="0.26319999999999999"/>
    <n v="0.26390000000000002"/>
    <n v="0.2646"/>
    <n v="0.26939999999999997"/>
    <n v="0.26860000000000001"/>
    <n v="0.26729999999999998"/>
    <n v="0.26790000000000003"/>
    <n v="0.26850000000000002"/>
    <n v="0.26910000000000001"/>
    <n v="0.26790000000000003"/>
    <n v="0.26850000000000002"/>
    <n v="0.2747"/>
    <n v="0.27450000000000002"/>
    <n v="0.27429999999999999"/>
    <n v="0.27429999999999999"/>
    <n v="0.27479999999999999"/>
    <n v="0.27500000000000002"/>
    <n v="0.27210000000000001"/>
    <n v="0.2722"/>
    <n v="0.26919999999999999"/>
    <n v="0.26840000000000003"/>
    <n v="0.26819999999999999"/>
    <n v="0.26829999999999998"/>
    <n v="0.26769999999999999"/>
    <n v="0.26729999999999998"/>
    <n v="0.26700000000000002"/>
    <n v="0.26569999999999999"/>
    <n v="0.26579999999999998"/>
    <n v="0.26650000000000001"/>
    <n v="0.26729999999999998"/>
    <n v="0.26679999999999998"/>
    <n v="0.26629999999999998"/>
    <n v="0.26579999999999998"/>
    <n v="0.26540000000000002"/>
    <n v="0.2651"/>
    <n v="0.26500000000000001"/>
    <n v="0.26540000000000002"/>
    <n v="0.26939999999999997"/>
    <n v="0.27010000000000001"/>
    <n v="0.27439999999999998"/>
    <n v="0.27429999999999999"/>
    <n v="0.27239999999999998"/>
    <n v="0.27250000000000002"/>
    <n v="0.27239999999999998"/>
    <n v="0.27139999999999997"/>
    <n v="0.27160000000000001"/>
    <n v="0.27200000000000002"/>
    <n v="0.27200000000000002"/>
    <n v="0.27210000000000001"/>
    <n v="0.27560000000000001"/>
    <n v="0.2757"/>
    <n v="0.27479999999999999"/>
    <n v="0.27410000000000001"/>
    <n v="0.27350000000000002"/>
    <n v="0.27289999999999998"/>
    <n v="0.2722"/>
    <n v="0.27179999999999999"/>
    <n v="0.2717"/>
    <n v="0.2757"/>
    <n v="0.27560000000000001"/>
    <n v="0.2757"/>
    <n v="0.27589999999999998"/>
    <n v="0.2762"/>
    <n v="0.27650000000000002"/>
    <n v="0.2772"/>
    <n v="0.28070000000000001"/>
    <n v="0.28070000000000001"/>
    <n v="0.28079999999999999"/>
    <n v="0.2777"/>
    <n v="0.27729999999999999"/>
    <n v="0.27660000000000001"/>
    <n v="0.27400000000000002"/>
    <n v="0.27350000000000002"/>
    <n v="0.2722"/>
    <n v="0.2722"/>
    <n v="0.27189999999999998"/>
    <n v="0.27160000000000001"/>
    <n v="0.27139999999999997"/>
    <n v="0.27129999999999999"/>
    <n v="0.26800000000000002"/>
    <n v="0.26840000000000003"/>
    <n v="0.26679999999999998"/>
    <n v="0.26600000000000001"/>
    <n v="0.2656"/>
    <n v="0.2626"/>
    <n v="0.26240000000000002"/>
    <n v="0.26250000000000001"/>
    <n v="0.2626"/>
    <n v="0.26269999999999999"/>
    <n v="0.26300000000000001"/>
    <n v="0.26340000000000002"/>
    <n v="0.26400000000000001"/>
    <n v="0.26479999999999998"/>
    <n v="0.26569999999999999"/>
    <n v="0.26750000000000002"/>
    <n v="0.2727"/>
    <n v="0.2676"/>
    <n v="0.2671"/>
    <n v="0.2656"/>
    <n v="0.2656"/>
    <n v="0.26540000000000002"/>
    <n v="0.26590000000000003"/>
    <n v="0.26640000000000003"/>
    <n v="0.2671"/>
    <n v="0.2671"/>
    <n v="0.2666"/>
    <n v="0.26640000000000003"/>
    <n v="0.26579999999999998"/>
    <n v="0.26700000000000002"/>
    <n v="0.27289999999999998"/>
    <n v="0.27350000000000002"/>
    <n v="0.2742"/>
    <n v="0.27550000000000002"/>
    <n v="0.27839999999999998"/>
    <n v="0.2772"/>
    <n v="0.27439999999999998"/>
    <n v="0.2737"/>
    <n v="0.27100000000000002"/>
    <n v="0.27"/>
    <n v="0.26910000000000001"/>
    <n v="0.26829999999999998"/>
    <n v="0.26769999999999999"/>
    <n v="0.2671"/>
    <n v="0.26650000000000001"/>
    <n v="0.2661"/>
    <n v="0.26569999999999999"/>
    <n v="0.26519999999999999"/>
    <n v="0.26479999999999998"/>
    <n v="0.26429999999999998"/>
    <n v="0.26369999999999999"/>
    <n v="0.26340000000000002"/>
    <n v="0.26190000000000002"/>
    <n v="0.2616"/>
    <n v="0.26150000000000001"/>
    <n v="0.26169999999999999"/>
    <n v="0.26200000000000001"/>
    <n v="0.26229999999999998"/>
    <n v="0.26229999999999998"/>
    <n v="0.26300000000000001"/>
    <n v="0.26340000000000002"/>
    <n v="0.26329999999999998"/>
    <n v="0.26340000000000002"/>
    <n v="0.26650000000000001"/>
    <n v="0.26700000000000002"/>
    <n v="0.26790000000000003"/>
    <n v="0.26900000000000002"/>
    <n v="0.27029999999999998"/>
    <n v="0.27329999999999999"/>
    <n v="0.27339999999999998"/>
    <n v="0.27400000000000002"/>
    <n v="0.27329999999999999"/>
    <n v="0.27279999999999999"/>
    <n v="0.2747"/>
    <n v="0.27379999999999999"/>
    <n v="0.27279999999999999"/>
    <n v="0.27160000000000001"/>
    <n v="0.26869999999999999"/>
    <n v="0.26750000000000002"/>
    <n v="0.26619999999999999"/>
    <m/>
    <n v="0.27059715302491094"/>
    <n v="86"/>
    <n v="83.698296836982962"/>
    <n v="-1.9999999999997797E-4"/>
    <n v="5.0070193586522878E-2"/>
    <n v="-4.1541498555960572E-2"/>
    <n v="-2.4293935034451902E-3"/>
    <x v="10"/>
    <x v="172"/>
  </r>
  <r>
    <x v="0"/>
    <n v="-6.7"/>
    <n v="-7.2"/>
    <s v="P225/60R16"/>
    <x v="1"/>
    <s v="ZU009462"/>
    <n v="1171"/>
    <n v="35"/>
    <s v="APXOB2UU3324"/>
    <d v="2025-02-20T00:00:00"/>
    <n v="0.32540000000000002"/>
    <n v="0.32540000000000002"/>
    <n v="100"/>
    <n v="100"/>
    <n v="100"/>
    <n v="100"/>
    <n v="77.199999999998766"/>
    <s v=""/>
    <n v="487"/>
    <n v="100"/>
    <m/>
    <m/>
    <m/>
    <m/>
    <m/>
    <m/>
    <n v="0.2137"/>
    <n v="0.2457"/>
    <n v="0.26740000000000003"/>
    <n v="0.27439999999999998"/>
    <n v="0.3"/>
    <n v="0.30790000000000001"/>
    <n v="0.29809999999999998"/>
    <n v="0.29509999999999997"/>
    <n v="0.29509999999999997"/>
    <n v="0.30470000000000003"/>
    <n v="0.31690000000000002"/>
    <n v="0.31540000000000001"/>
    <n v="0.31780000000000003"/>
    <n v="0.3201"/>
    <n v="0.3196"/>
    <n v="0.32400000000000001"/>
    <n v="0.32300000000000001"/>
    <n v="0.32229999999999998"/>
    <n v="0.32179999999999997"/>
    <n v="0.32469999999999999"/>
    <n v="0.3246"/>
    <n v="0.32090000000000002"/>
    <n v="0.32400000000000001"/>
    <n v="0.3236"/>
    <n v="0.32340000000000002"/>
    <n v="0.3236"/>
    <n v="0.3236"/>
    <n v="0.3246"/>
    <n v="0.3246"/>
    <n v="0.32440000000000002"/>
    <n v="0.32600000000000001"/>
    <n v="0.3261"/>
    <n v="0.32600000000000001"/>
    <n v="0.3246"/>
    <n v="0.32440000000000002"/>
    <n v="0.32350000000000001"/>
    <n v="0.3236"/>
    <n v="0.32390000000000002"/>
    <n v="0.32400000000000001"/>
    <n v="0.32400000000000001"/>
    <n v="0.32419999999999999"/>
    <n v="0.3246"/>
    <n v="0.3256"/>
    <n v="0.3276"/>
    <n v="0.32779999999999998"/>
    <n v="0.32369999999999999"/>
    <n v="0.32329999999999998"/>
    <n v="0.3231"/>
    <n v="0.32540000000000002"/>
    <n v="0.3236"/>
    <n v="0.32350000000000001"/>
    <n v="0.32379999999999998"/>
    <n v="0.32379999999999998"/>
    <n v="0.32429999999999998"/>
    <n v="0.32900000000000001"/>
    <n v="0.32879999999999998"/>
    <n v="0.32779999999999998"/>
    <n v="0.3271"/>
    <n v="0.32350000000000001"/>
    <n v="0.32300000000000001"/>
    <n v="0.32479999999999998"/>
    <n v="0.32450000000000001"/>
    <n v="0.32440000000000002"/>
    <n v="0.32429999999999998"/>
    <n v="0.32540000000000002"/>
    <n v="0.32519999999999999"/>
    <n v="0.32390000000000002"/>
    <n v="0.3241"/>
    <n v="0.32929999999999998"/>
    <n v="0.32690000000000002"/>
    <n v="0.32619999999999999"/>
    <n v="0.32550000000000001"/>
    <n v="0.3246"/>
    <n v="0.32400000000000001"/>
    <n v="0.3236"/>
    <n v="0.32350000000000001"/>
    <n v="0.32379999999999998"/>
    <n v="0.32419999999999999"/>
    <n v="0.32429999999999998"/>
    <n v="0.32419999999999999"/>
    <n v="0.32979999999999998"/>
    <n v="0.3301"/>
    <n v="0.33129999999999998"/>
    <n v="0.33139999999999997"/>
    <n v="0.33239999999999997"/>
    <n v="0.33400000000000002"/>
    <n v="0.33410000000000001"/>
    <n v="0.33410000000000001"/>
    <n v="0.33410000000000001"/>
    <n v="0.3342"/>
    <n v="0.33090000000000003"/>
    <n v="0.3306"/>
    <n v="0.33050000000000002"/>
    <n v="0.33040000000000003"/>
    <n v="0.33029999999999998"/>
    <n v="0.3301"/>
    <n v="0.33"/>
    <n v="0.32979999999999998"/>
    <n v="0.32990000000000003"/>
    <n v="0.33040000000000003"/>
    <n v="0.33169999999999999"/>
    <n v="0.3347"/>
    <n v="0.33489999999999998"/>
    <n v="0.33679999999999999"/>
    <n v="0.33700000000000002"/>
    <n v="0.3372"/>
    <n v="0.33739999999999998"/>
    <n v="0.33750000000000002"/>
    <n v="0.33760000000000001"/>
    <n v="0.3377"/>
    <n v="0.33750000000000002"/>
    <n v="0.33750000000000002"/>
    <n v="0.3372"/>
    <n v="0.3382"/>
    <n v="0.33860000000000001"/>
    <n v="0.3387"/>
    <n v="0.33239999999999997"/>
    <n v="0.33179999999999998"/>
    <n v="0.33139999999999997"/>
    <n v="0.33110000000000001"/>
    <n v="0.33110000000000001"/>
    <n v="0.33139999999999997"/>
    <n v="0.32629999999999998"/>
    <n v="0.32819999999999999"/>
    <n v="0.3221"/>
    <n v="0.3211"/>
    <n v="0.3201"/>
    <n v="0.31609999999999999"/>
    <n v="0.31609999999999999"/>
    <n v="0.31619999999999998"/>
    <n v="0.31680000000000003"/>
    <n v="0.317"/>
    <n v="0.31609999999999999"/>
    <n v="0.31569999999999998"/>
    <n v="0.316"/>
    <n v="0.31569999999999998"/>
    <n v="0.316"/>
    <n v="0.315"/>
    <n v="0.31409999999999999"/>
    <n v="0.32019999999999998"/>
    <n v="0.32200000000000001"/>
    <n v="0.32219999999999999"/>
    <n v="0.3226"/>
    <n v="0.3231"/>
    <n v="0.32169999999999999"/>
    <n v="0.32190000000000002"/>
    <n v="0.32219999999999999"/>
    <n v="0.3226"/>
    <n v="0.32369999999999999"/>
    <n v="0.32679999999999998"/>
    <n v="0.32590000000000002"/>
    <n v="0.3241"/>
    <n v="0.32069999999999999"/>
    <n v="0.31950000000000001"/>
    <n v="0.31840000000000002"/>
    <n v="0.31740000000000002"/>
    <n v="0.3165"/>
    <n v="0.31580000000000003"/>
    <n v="0.31519999999999998"/>
    <n v="0.31509999999999999"/>
    <n v="0.31619999999999998"/>
    <n v="0.31569999999999998"/>
    <n v="0.31359999999999999"/>
    <n v="0.31280000000000002"/>
    <n v="0.31230000000000002"/>
    <n v="0.31140000000000001"/>
    <n v="0.31190000000000001"/>
    <n v="0.311"/>
    <n v="0.31040000000000001"/>
    <n v="0.31019999999999998"/>
    <n v="0.32140000000000002"/>
    <n v="0.32400000000000001"/>
    <n v="0.32640000000000002"/>
    <n v="0.32590000000000002"/>
    <n v="0.32519999999999999"/>
    <n v="0.32469999999999999"/>
    <n v="0.3241"/>
    <n v="0.31969999999999998"/>
    <n v="0.3196"/>
    <n v="0.31950000000000001"/>
    <n v="0.31929999999999997"/>
    <n v="0.31890000000000002"/>
    <n v="0.31819999999999998"/>
    <n v="0.32040000000000002"/>
    <n v="0.32079999999999997"/>
    <n v="0.32069999999999999"/>
    <n v="0.32090000000000002"/>
    <n v="0.32029999999999997"/>
    <n v="0.32"/>
    <n v="0.32179999999999997"/>
    <n v="0.32640000000000002"/>
    <n v="0.32590000000000002"/>
    <n v="0.32619999999999999"/>
    <n v="0.32629999999999998"/>
    <n v="0.3266"/>
    <n v="0.32890000000000003"/>
    <n v="0.32650000000000001"/>
    <n v="0.32629999999999998"/>
    <n v="0.3256"/>
    <n v="0.32500000000000001"/>
    <n v="0.32550000000000001"/>
    <n v="0.32550000000000001"/>
    <n v="0.32540000000000002"/>
    <n v="0.32540000000000002"/>
    <n v="0.32529999999999998"/>
    <n v="0.32529999999999998"/>
    <n v="0.32529999999999998"/>
    <n v="0.3271"/>
    <n v="0.33229999999999998"/>
    <n v="0.3322"/>
    <n v="0.32900000000000001"/>
    <n v="0.33289999999999997"/>
    <n v="0.33260000000000001"/>
    <n v="0.3337"/>
    <n v="0.33329999999999999"/>
    <n v="0.33279999999999998"/>
    <n v="0.33239999999999997"/>
    <n v="0.33210000000000001"/>
    <n v="0.3296"/>
    <n v="0.32869999999999999"/>
    <n v="0.32340000000000002"/>
    <n v="0.32190000000000002"/>
    <n v="0.3206"/>
    <n v="0.31559999999999999"/>
    <n v="0.31430000000000002"/>
    <n v="0.31319999999999998"/>
    <n v="0.31209999999999999"/>
    <n v="0.311"/>
    <n v="0.30549999999999999"/>
    <n v="0.30459999999999998"/>
    <n v="0.30349999999999999"/>
    <n v="0.30719999999999997"/>
    <n v="0.30630000000000002"/>
    <n v="0.3049"/>
    <n v="0.3039"/>
    <n v="0.30280000000000001"/>
    <n v="0.30180000000000001"/>
    <n v="0.30120000000000002"/>
    <n v="0.30049999999999999"/>
    <n v="0.29970000000000002"/>
    <n v="0.29959999999999998"/>
    <n v="0.2999"/>
    <n v="0.30020000000000002"/>
    <n v="0.30659999999999998"/>
    <n v="0.30690000000000001"/>
    <n v="0.3054"/>
    <n v="0.30730000000000002"/>
    <n v="0.30709999999999998"/>
    <n v="0.30969999999999998"/>
    <n v="0.30959999999999999"/>
    <n v="0.3095"/>
    <n v="0.3095"/>
    <n v="0.30959999999999999"/>
    <n v="0.31040000000000001"/>
    <n v="0.31030000000000002"/>
    <n v="0.31080000000000002"/>
    <n v="0.31069999999999998"/>
    <n v="0.3105"/>
    <n v="0.31019999999999998"/>
    <n v="0.31"/>
    <n v="0.3095"/>
    <n v="0.30909999999999999"/>
    <n v="0.30859999999999999"/>
    <n v="0.30830000000000002"/>
    <n v="0.30819999999999997"/>
    <n v="0.30840000000000001"/>
    <n v="0.30880000000000002"/>
    <n v="0.30819999999999997"/>
    <n v="0.30819999999999997"/>
    <n v="0.30819999999999997"/>
    <n v="0.30859999999999999"/>
    <n v="0.30640000000000001"/>
    <n v="0.30680000000000002"/>
    <n v="0.30740000000000001"/>
    <n v="0.3085"/>
    <n v="0.30809999999999998"/>
    <n v="0.30780000000000002"/>
    <n v="0.30790000000000001"/>
    <n v="0.31169999999999998"/>
    <n v="0.31140000000000001"/>
    <n v="0.311"/>
    <n v="0.31059999999999999"/>
    <n v="0.31019999999999998"/>
    <n v="0.30969999999999998"/>
    <n v="0.30919999999999997"/>
    <n v="0.3085"/>
    <n v="0.30809999999999998"/>
    <n v="0.31390000000000001"/>
    <n v="0.31040000000000001"/>
    <n v="0.31"/>
    <n v="0.31659999999999999"/>
    <n v="0.31619999999999998"/>
    <n v="0.31319999999999998"/>
    <n v="0.31259999999999999"/>
    <n v="0.312"/>
    <n v="0.31140000000000001"/>
    <n v="0.31769999999999998"/>
    <n v="0.31669999999999998"/>
    <n v="0.31540000000000001"/>
    <n v="0.31440000000000001"/>
    <m/>
    <n v="0.32069537366548057"/>
    <n v="100"/>
    <n v="97.323600973236012"/>
    <n v="0"/>
    <n v="-0.11275986404610618"/>
    <n v="-7.3276779629849992E-2"/>
    <n v="2.9305887570444229E-2"/>
    <x v="10"/>
    <x v="173"/>
  </r>
  <r>
    <x v="0"/>
    <n v="-6.7"/>
    <n v="-7.2"/>
    <s v="P195/75R14"/>
    <x v="0"/>
    <s v="ZB007833"/>
    <n v="1031"/>
    <n v="35"/>
    <s v="APKAB3UU0720"/>
    <d v="2025-02-20T00:00:00"/>
    <n v="0.30520000000000003"/>
    <n v="0.30809999999999998"/>
    <n v="95"/>
    <s v=""/>
    <n v="96"/>
    <s v=""/>
    <n v="77.199999999998766"/>
    <s v=""/>
    <n v="331"/>
    <n v="95.5"/>
    <m/>
    <m/>
    <m/>
    <m/>
    <m/>
    <m/>
    <n v="0.2056"/>
    <n v="0.25750000000000001"/>
    <n v="0.2722"/>
    <n v="0.28220000000000001"/>
    <n v="0.2828"/>
    <n v="0.29220000000000002"/>
    <n v="0.29289999999999999"/>
    <n v="0.29339999999999999"/>
    <n v="0.29289999999999999"/>
    <n v="0.29709999999999998"/>
    <n v="0.30309999999999998"/>
    <n v="0.29949999999999999"/>
    <n v="0.29859999999999998"/>
    <n v="0.30209999999999998"/>
    <n v="0.30380000000000001"/>
    <n v="0.30769999999999997"/>
    <n v="0.3024"/>
    <n v="0.30280000000000001"/>
    <n v="0.30730000000000002"/>
    <n v="0.30669999999999997"/>
    <n v="0.30630000000000002"/>
    <n v="0.30730000000000002"/>
    <n v="0.30620000000000003"/>
    <n v="0.30830000000000002"/>
    <n v="0.30819999999999997"/>
    <n v="0.309"/>
    <n v="0.30480000000000002"/>
    <n v="0.30309999999999998"/>
    <n v="0.30530000000000002"/>
    <n v="0.30499999999999999"/>
    <n v="0.30580000000000002"/>
    <n v="0.30409999999999998"/>
    <n v="0.31190000000000001"/>
    <n v="0.30690000000000001"/>
    <n v="0.30630000000000002"/>
    <n v="0.30609999999999998"/>
    <n v="0.30620000000000003"/>
    <n v="0.30530000000000002"/>
    <n v="0.30509999999999998"/>
    <n v="0.30559999999999998"/>
    <n v="0.30570000000000003"/>
    <n v="0.30840000000000001"/>
    <n v="0.31059999999999999"/>
    <n v="0.31080000000000002"/>
    <n v="0.30819999999999997"/>
    <n v="0.30809999999999998"/>
    <n v="0.30769999999999997"/>
    <n v="0.30740000000000001"/>
    <n v="0.30790000000000001"/>
    <n v="0.30409999999999998"/>
    <n v="0.30590000000000001"/>
    <n v="0.30559999999999998"/>
    <n v="0.30869999999999997"/>
    <n v="0.30680000000000002"/>
    <n v="0.30980000000000002"/>
    <n v="0.30959999999999999"/>
    <n v="0.30940000000000001"/>
    <n v="0.30930000000000002"/>
    <n v="0.30869999999999997"/>
    <n v="0.30790000000000001"/>
    <n v="0.30809999999999998"/>
    <n v="0.30840000000000001"/>
    <n v="0.30859999999999999"/>
    <n v="0.30890000000000001"/>
    <n v="0.31519999999999998"/>
    <n v="0.31530000000000002"/>
    <n v="0.31580000000000003"/>
    <n v="0.31409999999999999"/>
    <n v="0.3145"/>
    <n v="0.31630000000000003"/>
    <n v="0.316"/>
    <n v="0.31630000000000003"/>
    <n v="0.31619999999999998"/>
    <n v="0.31609999999999999"/>
    <n v="0.31590000000000001"/>
    <n v="0.3175"/>
    <n v="0.31719999999999998"/>
    <n v="0.31690000000000002"/>
    <n v="0.31659999999999999"/>
    <n v="0.31850000000000001"/>
    <n v="0.31690000000000002"/>
    <n v="0.31580000000000003"/>
    <n v="0.31409999999999999"/>
    <n v="0.31240000000000001"/>
    <n v="0.31230000000000002"/>
    <n v="0.31080000000000002"/>
    <n v="0.30890000000000001"/>
    <n v="0.30869999999999997"/>
    <n v="0.30780000000000002"/>
    <n v="0.30780000000000002"/>
    <n v="0.30769999999999997"/>
    <n v="0.30840000000000001"/>
    <n v="0.3085"/>
    <n v="0.3085"/>
    <n v="0.3085"/>
    <n v="0.3085"/>
    <n v="0.3085"/>
    <n v="0.3085"/>
    <n v="0.3085"/>
    <n v="0.3085"/>
    <n v="0.30840000000000001"/>
    <n v="0.30840000000000001"/>
    <n v="0.31059999999999999"/>
    <n v="0.31040000000000001"/>
    <n v="0.31019999999999998"/>
    <n v="0.31"/>
    <n v="0.30990000000000001"/>
    <n v="0.30959999999999999"/>
    <n v="0.30470000000000003"/>
    <n v="0.3044"/>
    <n v="0.30420000000000003"/>
    <n v="0.30249999999999999"/>
    <n v="0.30170000000000002"/>
    <n v="0.3019"/>
    <n v="0.30309999999999998"/>
    <n v="0.30230000000000001"/>
    <n v="0.30730000000000002"/>
    <n v="0.30709999999999998"/>
    <n v="0.30909999999999999"/>
    <n v="0.30940000000000001"/>
    <n v="0.30919999999999997"/>
    <n v="0.30509999999999998"/>
    <n v="0.30549999999999999"/>
    <n v="0.30530000000000002"/>
    <n v="0.30520000000000003"/>
    <n v="0.30499999999999999"/>
    <n v="0.30480000000000002"/>
    <n v="0.3049"/>
    <n v="0.3049"/>
    <n v="0.30930000000000002"/>
    <n v="0.30930000000000002"/>
    <n v="0.30930000000000002"/>
    <n v="0.30840000000000001"/>
    <n v="0.3085"/>
    <n v="0.30840000000000001"/>
    <n v="0.30830000000000002"/>
    <n v="0.30919999999999997"/>
    <n v="0.30719999999999997"/>
    <n v="0.30840000000000001"/>
    <n v="0.30869999999999997"/>
    <n v="0.30990000000000001"/>
    <n v="0.30990000000000001"/>
    <n v="0.30969999999999998"/>
    <n v="0.3095"/>
    <n v="0.31169999999999998"/>
    <n v="0.3095"/>
    <n v="0.30919999999999997"/>
    <n v="0.31009999999999999"/>
    <n v="0.30980000000000002"/>
    <n v="0.30990000000000001"/>
    <n v="0.31059999999999999"/>
    <n v="0.31009999999999999"/>
    <n v="0.30959999999999999"/>
    <n v="0.309"/>
    <n v="0.3085"/>
    <n v="0.30790000000000001"/>
    <n v="0.30840000000000001"/>
    <n v="0.30759999999999998"/>
    <n v="0.30759999999999998"/>
    <n v="0.30409999999999998"/>
    <n v="0.30409999999999998"/>
    <n v="0.30299999999999999"/>
    <n v="0.30309999999999998"/>
    <n v="0.30259999999999998"/>
    <n v="0.30259999999999998"/>
    <n v="0.30359999999999998"/>
    <n v="0.30149999999999999"/>
    <n v="0.30070000000000002"/>
    <n v="0.2999"/>
    <n v="0.3024"/>
    <n v="0.30420000000000003"/>
    <n v="0.30330000000000001"/>
    <n v="0.3024"/>
    <n v="0.3004"/>
    <n v="0.2994"/>
    <n v="0.30320000000000003"/>
    <n v="0.30130000000000001"/>
    <n v="0.29970000000000002"/>
    <n v="0.2989"/>
    <n v="0.30080000000000001"/>
    <n v="0.2984"/>
    <n v="0.2974"/>
    <n v="0.29659999999999997"/>
    <n v="0.29859999999999998"/>
    <n v="0.29759999999999998"/>
    <n v="0.29270000000000002"/>
    <n v="0.29149999999999998"/>
    <n v="0.29049999999999998"/>
    <n v="0.2944"/>
    <n v="0.29239999999999999"/>
    <n v="0.29249999999999998"/>
    <n v="0.29830000000000001"/>
    <n v="0.30170000000000002"/>
    <n v="0.30170000000000002"/>
    <n v="0.30170000000000002"/>
    <n v="0.3019"/>
    <n v="0.29670000000000002"/>
    <n v="0.30940000000000001"/>
    <n v="0.31269999999999998"/>
    <n v="0.31340000000000001"/>
    <n v="0.30919999999999997"/>
    <n v="0.30780000000000002"/>
    <n v="0.30690000000000001"/>
    <n v="0.30570000000000003"/>
    <n v="0.30259999999999998"/>
    <n v="0.3019"/>
    <n v="0.30099999999999999"/>
    <n v="0.29720000000000002"/>
    <n v="0.29799999999999999"/>
    <n v="0.2979"/>
    <n v="0.29780000000000001"/>
    <n v="0.29799999999999999"/>
    <n v="0.29820000000000002"/>
    <n v="0.29849999999999999"/>
    <n v="0.29880000000000001"/>
    <n v="0.29780000000000001"/>
    <n v="0.30449999999999999"/>
    <n v="0.30330000000000001"/>
    <n v="0.30130000000000001"/>
    <n v="0.3004"/>
    <n v="0.29959999999999998"/>
    <n v="0.30859999999999999"/>
    <n v="0.30370000000000003"/>
    <n v="0.3105"/>
    <n v="0.30940000000000001"/>
    <n v="0.30869999999999997"/>
    <n v="0.30659999999999998"/>
    <n v="0.30609999999999998"/>
    <n v="0.30220000000000002"/>
    <n v="0.30170000000000002"/>
    <n v="0.30120000000000002"/>
    <n v="0.30080000000000001"/>
    <n v="0.30020000000000002"/>
    <n v="0.29920000000000002"/>
    <n v="0.29809999999999998"/>
    <n v="0.29730000000000001"/>
    <n v="0.29659999999999997"/>
    <n v="0.29599999999999999"/>
    <n v="0.2928"/>
    <n v="0.29680000000000001"/>
    <n v="0.30109999999999998"/>
    <n v="0.30070000000000002"/>
    <n v="0.30580000000000002"/>
    <n v="0.30570000000000003"/>
    <n v="0.30409999999999998"/>
    <n v="0.30370000000000003"/>
    <n v="0.31109999999999999"/>
    <n v="0.311"/>
    <n v="0.31"/>
    <n v="0.31140000000000001"/>
    <n v="0.31040000000000001"/>
    <n v="0.3095"/>
    <n v="0.30809999999999998"/>
    <n v="0.30580000000000002"/>
    <n v="0.30530000000000002"/>
    <n v="0.30919999999999997"/>
    <n v="0.31909999999999999"/>
    <n v="0.31780000000000003"/>
    <n v="0.317"/>
    <n v="0.31780000000000003"/>
    <n v="0.3155"/>
    <n v="0.30880000000000002"/>
    <n v="0.30769999999999997"/>
    <n v="0.30659999999999998"/>
    <n v="0.30559999999999998"/>
    <n v="0.30309999999999998"/>
    <n v="0.3019"/>
    <n v="0.3014"/>
    <n v="0.30099999999999999"/>
    <n v="0.2994"/>
    <n v="0.29649999999999999"/>
    <n v="0.29010000000000002"/>
    <n v="0.28920000000000001"/>
    <n v="0.2883"/>
    <n v="0.28910000000000002"/>
    <n v="0.28770000000000001"/>
    <n v="0.2883"/>
    <n v="0.29160000000000003"/>
    <n v="0.29730000000000001"/>
    <n v="0.29759999999999998"/>
    <n v="0.29880000000000001"/>
    <n v="0.308"/>
    <n v="0.30809999999999998"/>
    <n v="0.30759999999999998"/>
    <n v="0.31290000000000001"/>
    <n v="0.31280000000000002"/>
    <n v="0.31490000000000001"/>
    <n v="0.31459999999999999"/>
    <n v="0.3145"/>
    <n v="0.3175"/>
    <n v="0.31790000000000002"/>
    <n v="0.3175"/>
    <n v="0.317"/>
    <n v="0.31659999999999999"/>
    <n v="0.31609999999999999"/>
    <n v="0.31569999999999998"/>
    <n v="0.31119999999999998"/>
    <n v="0.30520000000000003"/>
    <n v="0.30430000000000001"/>
    <n v="0.30349999999999999"/>
    <m/>
    <n v="0.3061028469750891"/>
    <n v="95.5"/>
    <n v="92.944038929440381"/>
    <n v="-2.8999999999999582E-3"/>
    <n v="-5.9890645780995991E-3"/>
    <n v="-2.2170980756957885E-2"/>
    <n v="-2.1799911302447877E-2"/>
    <x v="10"/>
    <x v="174"/>
  </r>
  <r>
    <x v="0"/>
    <n v="-6.7"/>
    <n v="-7.2"/>
    <s v="225/45R17"/>
    <x v="6"/>
    <s v="01911233"/>
    <n v="1093"/>
    <n v="42"/>
    <s v="1N48A0A5X3424"/>
    <d v="2025-02-20T00:00:00"/>
    <n v="0.34570000000000001"/>
    <n v="0.34229999999999999"/>
    <n v="107"/>
    <s v=""/>
    <n v="106"/>
    <s v=""/>
    <n v="77.199999999998766"/>
    <s v=""/>
    <n v="308"/>
    <n v="106.5"/>
    <m/>
    <m/>
    <m/>
    <m/>
    <m/>
    <m/>
    <n v="0.14960000000000001"/>
    <n v="0.2051"/>
    <n v="0.2298"/>
    <n v="0.23760000000000001"/>
    <n v="0.25209999999999999"/>
    <n v="0.25459999999999999"/>
    <n v="0.25669999999999998"/>
    <n v="0.26679999999999998"/>
    <n v="0.27679999999999999"/>
    <n v="0.2591"/>
    <n v="0.26429999999999998"/>
    <n v="0.2707"/>
    <n v="0.27339999999999998"/>
    <n v="0.29089999999999999"/>
    <n v="0.2908"/>
    <n v="0.29380000000000001"/>
    <n v="0.2979"/>
    <n v="0.30420000000000003"/>
    <n v="0.30659999999999998"/>
    <n v="0.30509999999999998"/>
    <n v="0.30759999999999998"/>
    <n v="0.30780000000000002"/>
    <n v="0.30940000000000001"/>
    <n v="0.31269999999999998"/>
    <n v="0.31409999999999999"/>
    <n v="0.31790000000000002"/>
    <n v="0.31409999999999999"/>
    <n v="0.3155"/>
    <n v="0.31430000000000002"/>
    <n v="0.31409999999999999"/>
    <n v="0.31419999999999998"/>
    <n v="0.31759999999999999"/>
    <n v="0.3216"/>
    <n v="0.32140000000000002"/>
    <n v="0.3266"/>
    <n v="0.32440000000000002"/>
    <n v="0.32500000000000001"/>
    <n v="0.32429999999999998"/>
    <n v="0.31929999999999997"/>
    <n v="0.31840000000000002"/>
    <n v="0.31850000000000001"/>
    <n v="0.318"/>
    <n v="0.31730000000000003"/>
    <n v="0.31759999999999999"/>
    <n v="0.31769999999999998"/>
    <n v="0.31809999999999999"/>
    <n v="0.32069999999999999"/>
    <n v="0.32100000000000001"/>
    <n v="0.32140000000000002"/>
    <n v="0.32190000000000002"/>
    <n v="0.32569999999999999"/>
    <n v="0.32350000000000001"/>
    <n v="0.32390000000000002"/>
    <n v="0.3241"/>
    <n v="0.32450000000000001"/>
    <n v="0.32779999999999998"/>
    <n v="0.32769999999999999"/>
    <n v="0.32719999999999999"/>
    <n v="0.32719999999999999"/>
    <n v="0.3271"/>
    <n v="0.32850000000000001"/>
    <n v="0.33179999999999998"/>
    <n v="0.33410000000000001"/>
    <n v="0.34510000000000002"/>
    <n v="0.34470000000000001"/>
    <n v="0.34470000000000001"/>
    <n v="0.34060000000000001"/>
    <n v="0.34350000000000003"/>
    <n v="0.34289999999999998"/>
    <n v="0.34260000000000002"/>
    <n v="0.34670000000000001"/>
    <n v="0.3473"/>
    <n v="0.35510000000000003"/>
    <n v="0.35439999999999999"/>
    <n v="0.3543"/>
    <n v="0.35589999999999999"/>
    <n v="0.35570000000000002"/>
    <n v="0.35560000000000003"/>
    <n v="0.35659999999999997"/>
    <n v="0.35399999999999998"/>
    <n v="0.35599999999999998"/>
    <n v="0.35610000000000003"/>
    <n v="0.35580000000000001"/>
    <n v="0.35560000000000003"/>
    <n v="0.35549999999999998"/>
    <n v="0.3553"/>
    <n v="0.35499999999999998"/>
    <n v="0.35720000000000002"/>
    <n v="0.3553"/>
    <n v="0.35510000000000003"/>
    <n v="0.35499999999999998"/>
    <n v="0.35489999999999999"/>
    <n v="0.35489999999999999"/>
    <n v="0.3548"/>
    <n v="0.35460000000000003"/>
    <n v="0.35439999999999999"/>
    <n v="0.3543"/>
    <n v="0.35360000000000003"/>
    <n v="0.35299999999999998"/>
    <n v="0.35249999999999998"/>
    <n v="0.35199999999999998"/>
    <n v="0.35160000000000002"/>
    <n v="0.34989999999999999"/>
    <n v="0.3427"/>
    <n v="0.3422"/>
    <n v="0.34229999999999999"/>
    <n v="0.34620000000000001"/>
    <n v="0.34560000000000002"/>
    <n v="0.34799999999999998"/>
    <n v="0.34749999999999998"/>
    <n v="0.34720000000000001"/>
    <n v="0.34770000000000001"/>
    <n v="0.34839999999999999"/>
    <n v="0.34770000000000001"/>
    <n v="0.34989999999999999"/>
    <n v="0.34970000000000001"/>
    <n v="0.34949999999999998"/>
    <n v="0.35010000000000002"/>
    <n v="0.34939999999999999"/>
    <n v="0.3478"/>
    <n v="0.3478"/>
    <n v="0.34770000000000001"/>
    <n v="0.3483"/>
    <n v="0.34889999999999999"/>
    <n v="0.34949999999999998"/>
    <n v="0.3548"/>
    <n v="0.3614"/>
    <n v="0.3619"/>
    <n v="0.36130000000000001"/>
    <n v="0.36370000000000002"/>
    <n v="0.36599999999999999"/>
    <n v="0.36170000000000002"/>
    <n v="0.36159999999999998"/>
    <n v="0.3614"/>
    <n v="0.36109999999999998"/>
    <n v="0.36159999999999998"/>
    <n v="0.36159999999999998"/>
    <n v="0.36080000000000001"/>
    <n v="0.35199999999999998"/>
    <n v="0.34889999999999999"/>
    <n v="0.35299999999999998"/>
    <n v="0.35210000000000002"/>
    <n v="0.35199999999999998"/>
    <n v="0.35220000000000001"/>
    <n v="0.34889999999999999"/>
    <n v="0.34770000000000001"/>
    <n v="0.34660000000000002"/>
    <n v="0.34670000000000001"/>
    <n v="0.35149999999999998"/>
    <n v="0.34839999999999999"/>
    <n v="0.34749999999999998"/>
    <n v="0.34739999999999999"/>
    <n v="0.34639999999999999"/>
    <n v="0.35149999999999998"/>
    <n v="0.35060000000000002"/>
    <n v="0.34949999999999998"/>
    <n v="0.34920000000000001"/>
    <n v="0.35539999999999999"/>
    <n v="0.35809999999999997"/>
    <n v="0.36580000000000001"/>
    <n v="0.36449999999999999"/>
    <n v="0.36780000000000002"/>
    <n v="0.36699999999999999"/>
    <n v="0.36330000000000001"/>
    <n v="0.36209999999999998"/>
    <n v="0.36099999999999999"/>
    <n v="0.35060000000000002"/>
    <n v="0.34960000000000002"/>
    <n v="0.34239999999999998"/>
    <n v="0.34470000000000001"/>
    <n v="0.34389999999999998"/>
    <n v="0.34339999999999998"/>
    <n v="0.34"/>
    <n v="0.33939999999999998"/>
    <n v="0.33879999999999999"/>
    <n v="0.33860000000000001"/>
    <n v="0.35110000000000002"/>
    <n v="0.35749999999999998"/>
    <n v="0.35680000000000001"/>
    <n v="0.35639999999999999"/>
    <n v="0.35699999999999998"/>
    <n v="0.35859999999999997"/>
    <n v="0.35880000000000001"/>
    <n v="0.35880000000000001"/>
    <n v="0.35830000000000001"/>
    <n v="0.35799999999999998"/>
    <n v="0.35759999999999997"/>
    <n v="0.35749999999999998"/>
    <n v="0.35510000000000003"/>
    <n v="0.35770000000000002"/>
    <n v="0.36659999999999998"/>
    <n v="0.36659999999999998"/>
    <n v="0.35949999999999999"/>
    <n v="0.3594"/>
    <n v="0.35920000000000002"/>
    <n v="0.35670000000000002"/>
    <n v="0.35620000000000002"/>
    <n v="0.35520000000000002"/>
    <n v="0.3553"/>
    <n v="0.3543"/>
    <n v="0.35520000000000002"/>
    <n v="0.35639999999999999"/>
    <n v="0.35770000000000002"/>
    <n v="0.3574"/>
    <n v="0.35549999999999998"/>
    <n v="0.3548"/>
    <n v="0.35420000000000001"/>
    <n v="0.3538"/>
    <n v="0.35360000000000003"/>
    <n v="0.35980000000000001"/>
    <n v="0.36059999999999998"/>
    <n v="0.3584"/>
    <n v="0.35720000000000002"/>
    <n v="0.3574"/>
    <n v="0.3574"/>
    <n v="0.3574"/>
    <n v="0.35749999999999998"/>
    <n v="0.3579"/>
    <n v="0.3594"/>
    <n v="0.35759999999999997"/>
    <n v="0.36070000000000002"/>
    <n v="0.36149999999999999"/>
    <n v="0.36149999999999999"/>
    <n v="0.36109999999999998"/>
    <n v="0.36009999999999998"/>
    <n v="0.36030000000000001"/>
    <n v="0.3604"/>
    <n v="0.36080000000000001"/>
    <n v="0.3654"/>
    <n v="0.36730000000000002"/>
    <n v="0.36880000000000002"/>
    <n v="0.372"/>
    <n v="0.37280000000000002"/>
    <n v="0.3679"/>
    <n v="0.36880000000000002"/>
    <n v="0.36899999999999999"/>
    <n v="0.36959999999999998"/>
    <n v="0.37069999999999997"/>
    <n v="0.3745"/>
    <n v="0.37159999999999999"/>
    <n v="0.37109999999999999"/>
    <n v="0.37090000000000001"/>
    <n v="0.36230000000000001"/>
    <n v="0.36220000000000002"/>
    <n v="0.36230000000000001"/>
    <n v="0.36259999999999998"/>
    <n v="0.36070000000000002"/>
    <n v="0.35830000000000001"/>
    <n v="0.36220000000000002"/>
    <n v="0.36199999999999999"/>
    <n v="0.36220000000000002"/>
    <n v="0.36359999999999998"/>
    <n v="0.36280000000000001"/>
    <n v="0.36299999999999999"/>
    <n v="0.36349999999999999"/>
    <n v="0.36409999999999998"/>
    <n v="0.37269999999999998"/>
    <n v="0.37459999999999999"/>
    <n v="0.38190000000000002"/>
    <n v="0.38390000000000002"/>
    <n v="0.3851"/>
    <n v="0.38790000000000002"/>
    <n v="0.3876"/>
    <n v="0.38719999999999999"/>
    <n v="0.3866"/>
    <n v="0.38579999999999998"/>
    <n v="0.37609999999999999"/>
    <n v="0.37909999999999999"/>
    <n v="0.37840000000000001"/>
    <n v="0.37959999999999999"/>
    <n v="0.378"/>
    <n v="0.3785"/>
    <n v="0.3785"/>
    <n v="0.37919999999999998"/>
    <n v="0.37919999999999998"/>
    <n v="0.3785"/>
    <n v="0.3679"/>
    <n v="0.36749999999999999"/>
    <n v="0.36270000000000002"/>
    <n v="0.3619"/>
    <n v="0.36130000000000001"/>
    <n v="0.36059999999999998"/>
    <n v="0.35970000000000002"/>
    <n v="0.35360000000000003"/>
    <n v="0.35289999999999999"/>
    <n v="0.35270000000000001"/>
    <n v="0.35859999999999997"/>
    <n v="0.35489999999999999"/>
    <n v="0.35470000000000002"/>
    <n v="0.35909999999999997"/>
    <n v="0.3589"/>
    <n v="0.35959999999999998"/>
    <n v="0.3674"/>
    <n v="0.36699999999999999"/>
    <n v="0.3669"/>
    <n v="0.3669"/>
    <n v="0.36159999999999998"/>
    <n v="0.36159999999999998"/>
    <n v="0.35759999999999997"/>
    <n v="0.35920000000000002"/>
    <m/>
    <n v="0.35232562277580104"/>
    <n v="106.5"/>
    <n v="103.64963503649636"/>
    <n v="3.4000000000000141E-3"/>
    <n v="0.11210817201123106"/>
    <n v="0.16423368559962773"/>
    <n v="-0.2082045776590335"/>
    <x v="10"/>
    <x v="175"/>
  </r>
  <r>
    <x v="0"/>
    <n v="-7.8"/>
    <n v="-8.3000000000000007"/>
    <s v="P195/75R14"/>
    <x v="0"/>
    <s v="ZB007833"/>
    <n v="1031"/>
    <n v="35"/>
    <s v="APKAB3UU0720"/>
    <d v="2025-02-22T00:00:00"/>
    <n v="0.31590000000000001"/>
    <n v="0.31869999999999998"/>
    <n v="98"/>
    <s v=""/>
    <n v="98"/>
    <s v=""/>
    <n v="74.099999999998985"/>
    <s v=""/>
    <n v="342"/>
    <n v="98"/>
    <m/>
    <m/>
    <m/>
    <m/>
    <m/>
    <m/>
    <n v="0.21909999999999999"/>
    <n v="0.27450000000000002"/>
    <n v="0.30409999999999998"/>
    <n v="0.31469999999999998"/>
    <n v="0.3155"/>
    <n v="0.31509999999999999"/>
    <n v="0.31480000000000002"/>
    <n v="0.32219999999999999"/>
    <n v="0.31890000000000002"/>
    <n v="0.32229999999999998"/>
    <n v="0.3201"/>
    <n v="0.31940000000000002"/>
    <n v="0.317"/>
    <n v="0.31619999999999998"/>
    <n v="0.31840000000000002"/>
    <n v="0.31890000000000002"/>
    <n v="0.31869999999999998"/>
    <n v="0.31950000000000001"/>
    <n v="0.31940000000000002"/>
    <n v="0.31869999999999998"/>
    <n v="0.3201"/>
    <n v="0.32129999999999997"/>
    <n v="0.3211"/>
    <n v="0.31869999999999998"/>
    <n v="0.31830000000000003"/>
    <n v="0.32029999999999997"/>
    <n v="0.3201"/>
    <n v="0.3226"/>
    <n v="0.32329999999999998"/>
    <n v="0.32269999999999999"/>
    <n v="0.32400000000000001"/>
    <n v="0.32469999999999999"/>
    <n v="0.32440000000000002"/>
    <n v="0.32440000000000002"/>
    <n v="0.32390000000000002"/>
    <n v="0.32479999999999998"/>
    <n v="0.32429999999999998"/>
    <n v="0.32619999999999999"/>
    <n v="0.3256"/>
    <n v="0.32900000000000001"/>
    <n v="0.32850000000000001"/>
    <n v="0.33210000000000001"/>
    <n v="0.33260000000000001"/>
    <n v="0.33169999999999999"/>
    <n v="0.33150000000000002"/>
    <n v="0.33079999999999998"/>
    <n v="0.33069999999999999"/>
    <n v="0.32979999999999998"/>
    <n v="0.32940000000000003"/>
    <n v="0.32669999999999999"/>
    <n v="0.32629999999999998"/>
    <n v="0.32600000000000001"/>
    <n v="0.3236"/>
    <n v="0.32319999999999999"/>
    <n v="0.32100000000000001"/>
    <n v="0.31850000000000001"/>
    <n v="0.31840000000000002"/>
    <n v="0.31819999999999998"/>
    <n v="0.318"/>
    <n v="0.31780000000000003"/>
    <n v="0.31659999999999999"/>
    <n v="0.3165"/>
    <n v="0.31659999999999999"/>
    <n v="0.314"/>
    <n v="0.315"/>
    <n v="0.31340000000000001"/>
    <n v="0.31430000000000002"/>
    <n v="0.31409999999999999"/>
    <n v="0.314"/>
    <n v="0.312"/>
    <n v="0.31190000000000001"/>
    <n v="0.31190000000000001"/>
    <n v="0.312"/>
    <n v="0.312"/>
    <n v="0.312"/>
    <n v="0.31169999999999998"/>
    <n v="0.31019999999999998"/>
    <n v="0.30819999999999997"/>
    <n v="0.30790000000000001"/>
    <n v="0.3085"/>
    <n v="0.30919999999999997"/>
    <n v="0.3085"/>
    <n v="0.30780000000000002"/>
    <n v="0.30719999999999997"/>
    <n v="0.30680000000000002"/>
    <n v="0.30640000000000001"/>
    <n v="0.30599999999999999"/>
    <n v="0.30559999999999998"/>
    <n v="0.30520000000000003"/>
    <n v="0.3049"/>
    <n v="0.30449999999999999"/>
    <n v="0.30409999999999998"/>
    <n v="0.30380000000000001"/>
    <n v="0.30359999999999998"/>
    <n v="0.30120000000000002"/>
    <n v="0.30130000000000001"/>
    <n v="0.30120000000000002"/>
    <n v="0.30109999999999998"/>
    <n v="0.3009"/>
    <n v="0.30080000000000001"/>
    <n v="0.30099999999999999"/>
    <n v="0.30470000000000003"/>
    <n v="0.30480000000000002"/>
    <n v="0.30480000000000002"/>
    <n v="0.30380000000000001"/>
    <n v="0.3039"/>
    <n v="0.30409999999999998"/>
    <n v="0.30409999999999998"/>
    <n v="0.30420000000000003"/>
    <n v="0.30280000000000001"/>
    <n v="0.3054"/>
    <n v="0.30570000000000003"/>
    <n v="0.30630000000000002"/>
    <n v="0.30649999999999999"/>
    <n v="0.30719999999999997"/>
    <n v="0.30680000000000002"/>
    <n v="0.30669999999999997"/>
    <n v="0.30690000000000001"/>
    <n v="0.307"/>
    <n v="0.30709999999999998"/>
    <n v="0.30730000000000002"/>
    <n v="0.31090000000000001"/>
    <n v="0.31019999999999998"/>
    <n v="0.30869999999999997"/>
    <n v="0.30890000000000001"/>
    <n v="0.3095"/>
    <n v="0.30990000000000001"/>
    <n v="0.31130000000000002"/>
    <n v="0.31269999999999998"/>
    <n v="0.31280000000000002"/>
    <n v="0.3145"/>
    <n v="0.31369999999999998"/>
    <n v="0.31590000000000001"/>
    <n v="0.31759999999999999"/>
    <n v="0.31469999999999998"/>
    <n v="0.31340000000000001"/>
    <n v="0.31319999999999998"/>
    <n v="0.313"/>
    <n v="0.31269999999999998"/>
    <n v="0.3125"/>
    <n v="0.31219999999999998"/>
    <n v="0.312"/>
    <n v="0.30909999999999999"/>
    <n v="0.30880000000000002"/>
    <n v="0.30809999999999998"/>
    <n v="0.30780000000000002"/>
    <n v="0.30790000000000001"/>
    <n v="0.308"/>
    <n v="0.3075"/>
    <n v="0.30740000000000001"/>
    <n v="0.30990000000000001"/>
    <n v="0.30590000000000001"/>
    <n v="0.30499999999999999"/>
    <n v="0.30430000000000001"/>
    <n v="0.3039"/>
    <n v="0.30609999999999998"/>
    <n v="0.30530000000000002"/>
    <n v="0.30570000000000003"/>
    <n v="0.30530000000000002"/>
    <n v="0.3044"/>
    <n v="0.30409999999999998"/>
    <n v="0.30149999999999999"/>
    <n v="0.30149999999999999"/>
    <n v="0.3004"/>
    <n v="0.30030000000000001"/>
    <n v="0.30049999999999999"/>
    <n v="0.30649999999999999"/>
    <n v="0.30649999999999999"/>
    <n v="0.30669999999999997"/>
    <n v="0.31359999999999999"/>
    <n v="0.31900000000000001"/>
    <n v="0.32190000000000002"/>
    <n v="0.32250000000000001"/>
    <n v="0.32269999999999999"/>
    <n v="0.32569999999999999"/>
    <n v="0.3306"/>
    <n v="0.33019999999999999"/>
    <n v="0.33069999999999999"/>
    <n v="0.33050000000000002"/>
    <n v="0.32900000000000001"/>
    <n v="0.32729999999999998"/>
    <n v="0.32779999999999998"/>
    <n v="0.32629999999999998"/>
    <n v="0.32619999999999999"/>
    <n v="0.3261"/>
    <n v="0.32629999999999998"/>
    <n v="0.32619999999999999"/>
    <n v="0.32519999999999999"/>
    <n v="0.32619999999999999"/>
    <n v="0.32169999999999999"/>
    <n v="0.31859999999999999"/>
    <n v="0.318"/>
    <n v="0.31730000000000003"/>
    <n v="0.31709999999999999"/>
    <n v="0.31730000000000003"/>
    <n v="0.31619999999999998"/>
    <n v="0.31730000000000003"/>
    <n v="0.31559999999999999"/>
    <n v="0.31609999999999999"/>
    <n v="0.31530000000000002"/>
    <n v="0.32019999999999998"/>
    <n v="0.31559999999999999"/>
    <n v="0.316"/>
    <n v="0.317"/>
    <n v="0.3196"/>
    <n v="0.32190000000000002"/>
    <n v="0.32179999999999997"/>
    <n v="0.32419999999999999"/>
    <n v="0.32640000000000002"/>
    <n v="0.32650000000000001"/>
    <n v="0.32669999999999999"/>
    <n v="0.32640000000000002"/>
    <n v="0.32569999999999999"/>
    <n v="0.3216"/>
    <n v="0.32190000000000002"/>
    <n v="0.32300000000000001"/>
    <n v="0.32629999999999998"/>
    <n v="0.33029999999999998"/>
    <n v="0.32940000000000003"/>
    <n v="0.32900000000000001"/>
    <n v="0.32840000000000003"/>
    <n v="0.32850000000000001"/>
    <n v="0.32679999999999998"/>
    <n v="0.32600000000000001"/>
    <n v="0.32250000000000001"/>
    <n v="0.32190000000000002"/>
    <n v="0.32150000000000001"/>
    <n v="0.3281"/>
    <n v="0.32769999999999999"/>
    <n v="0.32350000000000001"/>
    <n v="0.32119999999999999"/>
    <n v="0.3206"/>
    <n v="0.31780000000000003"/>
    <n v="0.32100000000000001"/>
    <n v="0.32029999999999997"/>
    <n v="0.31950000000000001"/>
    <n v="0.31879999999999997"/>
    <n v="0.318"/>
    <n v="0.3175"/>
    <n v="0.31690000000000002"/>
    <n v="0.31609999999999999"/>
    <n v="0.31590000000000001"/>
    <n v="0.31719999999999998"/>
    <n v="0.31709999999999999"/>
    <n v="0.3196"/>
    <n v="0.31869999999999998"/>
    <n v="0.3165"/>
    <n v="0.32229999999999998"/>
    <n v="0.32269999999999999"/>
    <n v="0.32269999999999999"/>
    <n v="0.32619999999999999"/>
    <n v="0.32650000000000001"/>
    <n v="0.32690000000000002"/>
    <n v="0.33090000000000003"/>
    <n v="0.3342"/>
    <n v="0.33539999999999998"/>
    <n v="0.33529999999999999"/>
    <n v="0.3352"/>
    <n v="0.33489999999999998"/>
    <n v="0.3347"/>
    <n v="0.33450000000000002"/>
    <n v="0.33410000000000001"/>
    <n v="0.33439999999999998"/>
    <n v="0.33410000000000001"/>
    <n v="0.33379999999999999"/>
    <n v="0.33339999999999997"/>
    <n v="0.33210000000000001"/>
    <n v="0.33169999999999999"/>
    <n v="0.32979999999999998"/>
    <n v="0.32929999999999998"/>
    <n v="0.32890000000000003"/>
    <n v="0.32600000000000001"/>
    <n v="0.32500000000000001"/>
    <n v="0.32229999999999998"/>
    <n v="0.32129999999999997"/>
    <n v="0.31919999999999998"/>
    <n v="0.31790000000000002"/>
    <n v="0.31659999999999999"/>
    <n v="0.31530000000000002"/>
    <n v="0.31409999999999999"/>
    <n v="0.312"/>
    <n v="0.31109999999999999"/>
    <n v="0.31130000000000002"/>
    <n v="0.311"/>
    <n v="0.31069999999999998"/>
    <n v="0.31059999999999999"/>
    <n v="0.31290000000000001"/>
    <n v="0.30909999999999999"/>
    <n v="0.3135"/>
    <n v="0.31340000000000001"/>
    <n v="0.31340000000000001"/>
    <n v="0.31319999999999998"/>
    <n v="0.31319999999999998"/>
    <n v="0.31319999999999998"/>
    <n v="0.31319999999999998"/>
    <n v="0.31640000000000001"/>
    <n v="0.3236"/>
    <n v="0.32219999999999999"/>
    <n v="0.32590000000000002"/>
    <n v="0.32529999999999998"/>
    <m/>
    <n v="0.31713345195729536"/>
    <n v="98"/>
    <n v="94.230769230769226"/>
    <n v="-2.7999999999999692E-3"/>
    <n v="9.3897443475690748E-2"/>
    <n v="2.9444774957003299E-2"/>
    <n v="-0.14538680786163186"/>
    <x v="11"/>
    <x v="176"/>
  </r>
  <r>
    <x v="0"/>
    <n v="-7.8"/>
    <n v="-8.3000000000000007"/>
    <s v="P225/60R16"/>
    <x v="1"/>
    <s v="ZU009462"/>
    <n v="1171"/>
    <n v="35"/>
    <s v="APXOB2UU3324"/>
    <d v="2025-02-22T00:00:00"/>
    <n v="0.32600000000000001"/>
    <n v="0.32629999999999998"/>
    <n v="100"/>
    <n v="100"/>
    <n v="100"/>
    <n v="100"/>
    <n v="74.099999999998985"/>
    <s v=""/>
    <n v="868"/>
    <n v="100"/>
    <m/>
    <m/>
    <m/>
    <m/>
    <m/>
    <m/>
    <n v="0.18629999999999999"/>
    <n v="0.25719999999999998"/>
    <n v="0.28560000000000002"/>
    <n v="0.29820000000000002"/>
    <n v="0.30209999999999998"/>
    <n v="0.3135"/>
    <n v="0.318"/>
    <n v="0.32450000000000001"/>
    <n v="0.32540000000000002"/>
    <n v="0.32829999999999998"/>
    <n v="0.32490000000000002"/>
    <n v="0.32369999999999999"/>
    <n v="0.3241"/>
    <n v="0.32540000000000002"/>
    <n v="0.32669999999999999"/>
    <n v="0.32929999999999998"/>
    <n v="0.33310000000000001"/>
    <n v="0.3337"/>
    <n v="0.33350000000000002"/>
    <n v="0.33239999999999997"/>
    <n v="0.33779999999999999"/>
    <n v="0.33679999999999999"/>
    <n v="0.33739999999999998"/>
    <n v="0.33810000000000001"/>
    <n v="0.33879999999999999"/>
    <n v="0.34260000000000002"/>
    <n v="0.34410000000000002"/>
    <n v="0.34589999999999999"/>
    <n v="0.34649999999999997"/>
    <n v="0.34760000000000002"/>
    <n v="0.3488"/>
    <n v="0.34560000000000002"/>
    <n v="0.34499999999999997"/>
    <n v="0.34460000000000002"/>
    <n v="0.35089999999999999"/>
    <n v="0.35210000000000002"/>
    <n v="0.35149999999999998"/>
    <n v="0.35099999999999998"/>
    <n v="0.35070000000000001"/>
    <n v="0.34949999999999998"/>
    <n v="0.34920000000000001"/>
    <n v="0.3483"/>
    <n v="0.35010000000000002"/>
    <n v="0.3463"/>
    <n v="0.34560000000000002"/>
    <n v="0.34370000000000001"/>
    <n v="0.34320000000000001"/>
    <n v="0.34289999999999998"/>
    <n v="0.34360000000000002"/>
    <n v="0.3468"/>
    <n v="0.34689999999999999"/>
    <n v="0.34670000000000001"/>
    <n v="0.34689999999999999"/>
    <n v="0.34699999999999998"/>
    <n v="0.34739999999999999"/>
    <n v="0.34889999999999999"/>
    <n v="0.3463"/>
    <n v="0.3473"/>
    <n v="0.34710000000000002"/>
    <n v="0.34689999999999999"/>
    <n v="0.34660000000000002"/>
    <n v="0.3463"/>
    <n v="0.34599999999999997"/>
    <n v="0.34660000000000002"/>
    <n v="0.34710000000000002"/>
    <n v="0.34670000000000001"/>
    <n v="0.34620000000000001"/>
    <n v="0.34499999999999997"/>
    <n v="0.34370000000000001"/>
    <n v="0.34320000000000001"/>
    <n v="0.34339999999999998"/>
    <n v="0.3427"/>
    <n v="0.34570000000000001"/>
    <n v="0.34660000000000002"/>
    <n v="0.34620000000000001"/>
    <n v="0.3458"/>
    <n v="0.3453"/>
    <n v="0.34489999999999998"/>
    <n v="0.34449999999999997"/>
    <n v="0.34399999999999997"/>
    <n v="0.34339999999999998"/>
    <n v="0.34260000000000002"/>
    <n v="0.34179999999999999"/>
    <n v="0.34100000000000003"/>
    <n v="0.34029999999999999"/>
    <n v="0.33760000000000001"/>
    <n v="0.33689999999999998"/>
    <n v="0.33629999999999999"/>
    <n v="0.33460000000000001"/>
    <n v="0.33410000000000001"/>
    <n v="0.33360000000000001"/>
    <n v="0.33310000000000001"/>
    <n v="0.3327"/>
    <n v="0.33350000000000002"/>
    <n v="0.33210000000000001"/>
    <n v="0.33169999999999999"/>
    <n v="0.33200000000000002"/>
    <n v="0.33150000000000002"/>
    <n v="0.33079999999999998"/>
    <n v="0.33029999999999998"/>
    <n v="0.32969999999999999"/>
    <n v="0.32919999999999999"/>
    <n v="0.32869999999999999"/>
    <n v="0.32829999999999998"/>
    <n v="0.32790000000000002"/>
    <n v="0.3276"/>
    <n v="0.32740000000000002"/>
    <n v="0.32750000000000001"/>
    <n v="0.32769999999999999"/>
    <n v="0.32919999999999999"/>
    <n v="0.3276"/>
    <n v="0.3271"/>
    <n v="0.32750000000000001"/>
    <n v="0.32700000000000001"/>
    <n v="0.32650000000000001"/>
    <n v="0.32600000000000001"/>
    <n v="0.3301"/>
    <n v="0.32990000000000003"/>
    <n v="0.33129999999999998"/>
    <n v="0.33119999999999999"/>
    <n v="0.33090000000000003"/>
    <n v="0.3306"/>
    <n v="0.33040000000000003"/>
    <n v="0.32779999999999998"/>
    <n v="0.3286"/>
    <n v="0.32750000000000001"/>
    <n v="0.32719999999999999"/>
    <n v="0.32700000000000001"/>
    <n v="0.32690000000000002"/>
    <n v="0.32690000000000002"/>
    <n v="0.32350000000000001"/>
    <n v="0.32350000000000001"/>
    <n v="0.32419999999999999"/>
    <n v="0.32429999999999998"/>
    <n v="0.32369999999999999"/>
    <n v="0.32369999999999999"/>
    <n v="0.32369999999999999"/>
    <n v="0.3236"/>
    <n v="0.32579999999999998"/>
    <n v="0.3251"/>
    <n v="0.32450000000000001"/>
    <n v="0.3216"/>
    <n v="0.32079999999999997"/>
    <n v="0.31900000000000001"/>
    <n v="0.31890000000000002"/>
    <n v="0.31869999999999998"/>
    <n v="0.3221"/>
    <n v="0.31890000000000002"/>
    <n v="0.31830000000000003"/>
    <n v="0.31780000000000003"/>
    <n v="0.31740000000000002"/>
    <n v="0.3145"/>
    <n v="0.31390000000000001"/>
    <n v="0.31340000000000001"/>
    <n v="0.313"/>
    <n v="0.31259999999999999"/>
    <n v="0.31140000000000001"/>
    <n v="0.31519999999999998"/>
    <n v="0.31519999999999998"/>
    <n v="0.31509999999999999"/>
    <n v="0.315"/>
    <n v="0.31490000000000001"/>
    <n v="0.31230000000000002"/>
    <n v="0.31159999999999999"/>
    <n v="0.31140000000000001"/>
    <n v="0.311"/>
    <n v="0.31759999999999999"/>
    <n v="0.31659999999999999"/>
    <n v="0.32029999999999997"/>
    <n v="0.31890000000000002"/>
    <n v="0.31790000000000002"/>
    <n v="0.31719999999999998"/>
    <n v="0.31659999999999999"/>
    <n v="0.3135"/>
    <n v="0.31269999999999998"/>
    <n v="0.31190000000000001"/>
    <n v="0.31119999999999998"/>
    <n v="0.3105"/>
    <n v="0.30990000000000001"/>
    <n v="0.30930000000000002"/>
    <n v="0.30909999999999999"/>
    <n v="0.3075"/>
    <n v="0.30719999999999997"/>
    <n v="0.31169999999999998"/>
    <n v="0.31190000000000001"/>
    <n v="0.31390000000000001"/>
    <n v="0.31219999999999998"/>
    <n v="0.3115"/>
    <n v="0.31059999999999999"/>
    <n v="0.31240000000000001"/>
    <n v="0.31159999999999999"/>
    <n v="0.31069999999999998"/>
    <n v="0.31"/>
    <n v="0.3095"/>
    <n v="0.30830000000000002"/>
    <n v="0.30769999999999997"/>
    <n v="0.30709999999999998"/>
    <n v="0.3105"/>
    <n v="0.31030000000000002"/>
    <n v="0.30880000000000002"/>
    <n v="0.31140000000000001"/>
    <n v="0.31140000000000001"/>
    <n v="0.30940000000000001"/>
    <n v="0.30959999999999999"/>
    <n v="0.30980000000000002"/>
    <n v="0.31430000000000002"/>
    <n v="0.3145"/>
    <n v="0.31259999999999999"/>
    <n v="0.31209999999999999"/>
    <n v="0.311"/>
    <n v="0.31019999999999998"/>
    <n v="0.31009999999999999"/>
    <n v="0.30990000000000001"/>
    <n v="0.30840000000000001"/>
    <n v="0.31440000000000001"/>
    <n v="0.31480000000000002"/>
    <n v="0.31830000000000003"/>
    <n v="0.32129999999999997"/>
    <n v="0.32119999999999999"/>
    <n v="0.3211"/>
    <n v="0.32100000000000001"/>
    <n v="0.32069999999999999"/>
    <n v="0.3206"/>
    <n v="0.32250000000000001"/>
    <n v="0.3226"/>
    <n v="0.3226"/>
    <n v="0.3211"/>
    <n v="0.3241"/>
    <n v="0.32379999999999998"/>
    <n v="0.32340000000000002"/>
    <n v="0.32300000000000001"/>
    <n v="0.32269999999999999"/>
    <n v="0.32250000000000001"/>
    <n v="0.32219999999999999"/>
    <n v="0.32169999999999999"/>
    <n v="0.32140000000000002"/>
    <n v="0.32069999999999999"/>
    <n v="0.3211"/>
    <n v="0.32100000000000001"/>
    <n v="0.31609999999999999"/>
    <n v="0.31740000000000002"/>
    <n v="0.31640000000000001"/>
    <n v="0.31559999999999999"/>
    <n v="0.31509999999999999"/>
    <n v="0.31490000000000001"/>
    <n v="0.31459999999999999"/>
    <n v="0.31590000000000001"/>
    <n v="0.31869999999999998"/>
    <n v="0.31809999999999999"/>
    <n v="0.3175"/>
    <n v="0.31690000000000002"/>
    <n v="0.31900000000000001"/>
    <n v="0.31819999999999998"/>
    <n v="0.31740000000000002"/>
    <n v="0.31669999999999998"/>
    <n v="0.31590000000000001"/>
    <n v="0.31519999999999998"/>
    <n v="0.3145"/>
    <n v="0.31380000000000002"/>
    <n v="0.31319999999999998"/>
    <n v="0.31390000000000001"/>
    <n v="0.31340000000000001"/>
    <n v="0.31290000000000001"/>
    <n v="0.31219999999999998"/>
    <n v="0.31640000000000001"/>
    <n v="0.31680000000000003"/>
    <n v="0.31819999999999998"/>
    <n v="0.31759999999999999"/>
    <n v="0.31709999999999999"/>
    <n v="0.3165"/>
    <n v="0.31509999999999999"/>
    <n v="0.31390000000000001"/>
    <n v="0.313"/>
    <n v="0.3115"/>
    <n v="0.3145"/>
    <n v="0.31109999999999999"/>
    <n v="0.315"/>
    <n v="0.32240000000000002"/>
    <n v="0.3261"/>
    <n v="0.3261"/>
    <n v="0.32600000000000001"/>
    <n v="0.32600000000000001"/>
    <n v="0.3226"/>
    <n v="0.32229999999999998"/>
    <n v="0.32190000000000002"/>
    <n v="0.31929999999999997"/>
    <n v="0.31909999999999999"/>
    <n v="0.31909999999999999"/>
    <n v="0.31940000000000002"/>
    <n v="0.31869999999999998"/>
    <n v="0.318"/>
    <n v="0.31740000000000002"/>
    <n v="0.31659999999999999"/>
    <n v="0.31490000000000001"/>
    <n v="0.31909999999999999"/>
    <n v="0.31790000000000002"/>
    <n v="0.31690000000000002"/>
    <n v="0.31580000000000003"/>
    <n v="0.31640000000000001"/>
    <n v="0.31590000000000001"/>
    <m/>
    <n v="0.32539217081850547"/>
    <n v="100"/>
    <n v="96.15384615384616"/>
    <n v="-2.9999999999996696E-4"/>
    <n v="-4.1448647849859598E-2"/>
    <n v="-0.12612294346071906"/>
    <n v="1.0180910556090508E-2"/>
    <x v="11"/>
    <x v="177"/>
  </r>
  <r>
    <x v="0"/>
    <n v="-7.8"/>
    <n v="-8.3000000000000007"/>
    <s v="P225/60R16"/>
    <x v="2"/>
    <s v="ZU010403"/>
    <n v="1171"/>
    <n v="35"/>
    <s v="APXOB2UU3324"/>
    <d v="2025-02-22T00:00:00"/>
    <n v="0.28399999999999997"/>
    <n v="0.28589999999999999"/>
    <n v="88"/>
    <n v="87"/>
    <n v="88"/>
    <n v="88"/>
    <n v="74.099999999998985"/>
    <s v=""/>
    <n v="1230"/>
    <n v="87.75"/>
    <m/>
    <m/>
    <m/>
    <m/>
    <m/>
    <m/>
    <n v="0.22140000000000001"/>
    <n v="0.27039999999999997"/>
    <n v="0.3019"/>
    <n v="0.3201"/>
    <n v="0.312"/>
    <n v="0.31369999999999998"/>
    <n v="0.31709999999999999"/>
    <n v="0.3125"/>
    <n v="0.31709999999999999"/>
    <n v="0.31790000000000002"/>
    <n v="0.31979999999999997"/>
    <n v="0.31790000000000002"/>
    <n v="0.31869999999999998"/>
    <n v="0.31909999999999999"/>
    <n v="0.318"/>
    <n v="0.3226"/>
    <n v="0.32029999999999997"/>
    <n v="0.31919999999999998"/>
    <n v="0.31340000000000001"/>
    <n v="0.31190000000000001"/>
    <n v="0.31790000000000002"/>
    <n v="0.31680000000000003"/>
    <n v="0.31590000000000001"/>
    <n v="0.315"/>
    <n v="0.31459999999999999"/>
    <n v="0.31359999999999999"/>
    <n v="0.31430000000000002"/>
    <n v="0.31330000000000002"/>
    <n v="0.31240000000000001"/>
    <n v="0.31280000000000002"/>
    <n v="0.31369999999999998"/>
    <n v="0.313"/>
    <n v="0.31290000000000001"/>
    <n v="0.3115"/>
    <n v="0.31090000000000001"/>
    <n v="0.31190000000000001"/>
    <n v="0.31130000000000002"/>
    <n v="0.31069999999999998"/>
    <n v="0.30890000000000001"/>
    <n v="0.30819999999999997"/>
    <n v="0.30759999999999998"/>
    <n v="0.30809999999999998"/>
    <n v="0.30919999999999997"/>
    <n v="0.30769999999999997"/>
    <n v="0.30740000000000001"/>
    <n v="0.30719999999999997"/>
    <n v="0.307"/>
    <n v="0.30690000000000001"/>
    <n v="0.30680000000000002"/>
    <n v="0.30690000000000001"/>
    <n v="0.30719999999999997"/>
    <n v="0.30669999999999997"/>
    <n v="0.30620000000000003"/>
    <n v="0.30570000000000003"/>
    <n v="0.30480000000000002"/>
    <n v="0.30399999999999999"/>
    <n v="0.3034"/>
    <n v="0.30280000000000001"/>
    <n v="0.2994"/>
    <n v="0.29870000000000002"/>
    <n v="0.2969"/>
    <n v="0.2979"/>
    <n v="0.29630000000000001"/>
    <n v="0.29559999999999997"/>
    <n v="0.29499999999999998"/>
    <n v="0.2944"/>
    <n v="0.29389999999999999"/>
    <n v="0.2964"/>
    <n v="0.29559999999999997"/>
    <n v="0.2949"/>
    <n v="0.29409999999999997"/>
    <n v="0.29360000000000003"/>
    <n v="0.29320000000000002"/>
    <n v="0.29320000000000002"/>
    <n v="0.29299999999999998"/>
    <n v="0.2928"/>
    <n v="0.29270000000000002"/>
    <n v="0.29270000000000002"/>
    <n v="0.29289999999999999"/>
    <n v="0.29380000000000001"/>
    <n v="0.29399999999999998"/>
    <n v="0.29360000000000003"/>
    <n v="0.29320000000000002"/>
    <n v="0.2928"/>
    <n v="0.29289999999999999"/>
    <n v="0.29260000000000003"/>
    <n v="0.29459999999999997"/>
    <n v="0.29430000000000001"/>
    <n v="0.29399999999999998"/>
    <n v="0.29370000000000002"/>
    <n v="0.29330000000000001"/>
    <n v="0.29299999999999998"/>
    <n v="0.29270000000000002"/>
    <n v="0.29239999999999999"/>
    <n v="0.29210000000000003"/>
    <n v="0.2918"/>
    <n v="0.29149999999999998"/>
    <n v="0.2913"/>
    <n v="0.29120000000000001"/>
    <n v="0.29099999999999998"/>
    <n v="0.29099999999999998"/>
    <n v="0.28720000000000001"/>
    <n v="0.28620000000000001"/>
    <n v="0.28599999999999998"/>
    <n v="0.28599999999999998"/>
    <n v="0.28349999999999997"/>
    <n v="0.2833"/>
    <n v="0.28310000000000002"/>
    <n v="0.2823"/>
    <n v="0.28199999999999997"/>
    <n v="0.28249999999999997"/>
    <n v="0.28139999999999998"/>
    <n v="0.28100000000000003"/>
    <n v="0.28070000000000001"/>
    <n v="0.28039999999999998"/>
    <n v="0.28010000000000002"/>
    <n v="0.27979999999999999"/>
    <n v="0.2762"/>
    <n v="0.27600000000000002"/>
    <n v="0.27589999999999998"/>
    <n v="0.2757"/>
    <n v="0.27560000000000001"/>
    <n v="0.2737"/>
    <n v="0.27500000000000002"/>
    <n v="0.27489999999999998"/>
    <n v="0.27479999999999999"/>
    <n v="0.27479999999999999"/>
    <n v="0.2742"/>
    <n v="0.2742"/>
    <n v="0.27239999999999998"/>
    <n v="0.27300000000000002"/>
    <n v="0.27310000000000001"/>
    <n v="0.2782"/>
    <n v="0.27789999999999998"/>
    <n v="0.27760000000000001"/>
    <n v="0.27739999999999998"/>
    <n v="0.27729999999999999"/>
    <n v="0.2782"/>
    <n v="0.27929999999999999"/>
    <n v="0.28170000000000001"/>
    <n v="0.28320000000000001"/>
    <n v="0.28299999999999997"/>
    <n v="0.2828"/>
    <n v="0.2848"/>
    <n v="0.28370000000000001"/>
    <n v="0.28349999999999997"/>
    <n v="0.28349999999999997"/>
    <n v="0.28339999999999999"/>
    <n v="0.28320000000000001"/>
    <n v="0.28320000000000001"/>
    <n v="0.28310000000000002"/>
    <n v="0.28289999999999998"/>
    <n v="0.2828"/>
    <n v="0.28260000000000002"/>
    <n v="0.2838"/>
    <n v="0.28349999999999997"/>
    <n v="0.28239999999999998"/>
    <n v="0.28210000000000002"/>
    <n v="0.28299999999999997"/>
    <n v="0.28249999999999997"/>
    <n v="0.28210000000000002"/>
    <n v="0.28170000000000001"/>
    <n v="0.28100000000000003"/>
    <n v="0.27839999999999998"/>
    <n v="0.27460000000000001"/>
    <n v="0.2742"/>
    <n v="0.27389999999999998"/>
    <n v="0.27350000000000002"/>
    <n v="0.2732"/>
    <n v="0.27129999999999999"/>
    <n v="0.26979999999999998"/>
    <n v="0.2697"/>
    <n v="0.27029999999999998"/>
    <n v="0.27039999999999997"/>
    <n v="0.27089999999999997"/>
    <n v="0.27089999999999997"/>
    <n v="0.27060000000000001"/>
    <n v="0.27150000000000002"/>
    <n v="0.27160000000000001"/>
    <n v="0.27200000000000002"/>
    <n v="0.27460000000000001"/>
    <n v="0.27429999999999999"/>
    <n v="0.27389999999999998"/>
    <n v="0.27129999999999999"/>
    <n v="0.27139999999999997"/>
    <n v="0.27139999999999997"/>
    <n v="0.27189999999999998"/>
    <n v="0.27460000000000001"/>
    <n v="0.27500000000000002"/>
    <n v="0.27639999999999998"/>
    <n v="0.27479999999999999"/>
    <n v="0.2747"/>
    <n v="0.27589999999999998"/>
    <n v="0.27579999999999999"/>
    <n v="0.2792"/>
    <n v="0.2792"/>
    <n v="0.2787"/>
    <n v="0.2792"/>
    <n v="0.27900000000000003"/>
    <n v="0.27860000000000001"/>
    <n v="0.27829999999999999"/>
    <n v="0.27789999999999998"/>
    <n v="0.27750000000000002"/>
    <n v="0.2772"/>
    <n v="0.27710000000000001"/>
    <n v="0.27650000000000002"/>
    <n v="0.27710000000000001"/>
    <n v="0.27860000000000001"/>
    <n v="0.2772"/>
    <n v="0.27779999999999999"/>
    <n v="0.27900000000000003"/>
    <n v="0.2797"/>
    <n v="0.28000000000000003"/>
    <n v="0.28510000000000002"/>
    <n v="0.28489999999999999"/>
    <n v="0.28370000000000001"/>
    <n v="0.2833"/>
    <n v="0.28299999999999997"/>
    <n v="0.28270000000000001"/>
    <n v="0.28249999999999997"/>
    <n v="0.28239999999999998"/>
    <n v="0.28270000000000001"/>
    <n v="0.28349999999999997"/>
    <n v="0.28100000000000003"/>
    <n v="0.27850000000000003"/>
    <n v="0.27779999999999999"/>
    <n v="0.27710000000000001"/>
    <n v="0.27660000000000001"/>
    <n v="0.2757"/>
    <n v="0.27510000000000001"/>
    <n v="0.27450000000000002"/>
    <n v="0.27400000000000002"/>
    <n v="0.27350000000000002"/>
    <n v="0.27289999999999998"/>
    <n v="0.27600000000000002"/>
    <n v="0.27600000000000002"/>
    <n v="0.2767"/>
    <n v="0.28120000000000001"/>
    <n v="0.28270000000000001"/>
    <n v="0.28249999999999997"/>
    <n v="0.28139999999999998"/>
    <n v="0.28100000000000003"/>
    <n v="0.28120000000000001"/>
    <n v="0.28129999999999999"/>
    <n v="0.28100000000000003"/>
    <n v="0.28089999999999998"/>
    <n v="0.28089999999999998"/>
    <n v="0.28299999999999997"/>
    <n v="0.2828"/>
    <n v="0.28239999999999998"/>
    <n v="0.28189999999999998"/>
    <n v="0.28149999999999997"/>
    <n v="0.28139999999999998"/>
    <n v="0.28110000000000002"/>
    <n v="0.28110000000000002"/>
    <n v="0.28089999999999998"/>
    <n v="0.28120000000000001"/>
    <n v="0.28120000000000001"/>
    <n v="0.28079999999999999"/>
    <n v="0.28050000000000003"/>
    <n v="0.2792"/>
    <n v="0.27889999999999998"/>
    <n v="0.27750000000000002"/>
    <n v="0.27260000000000001"/>
    <n v="0.27139999999999997"/>
    <n v="0.27060000000000001"/>
    <n v="0.27"/>
    <n v="0.27010000000000001"/>
    <n v="0.2707"/>
    <n v="0.2702"/>
    <n v="0.26979999999999998"/>
    <n v="0.26910000000000001"/>
    <n v="0.26860000000000001"/>
    <n v="0.2681"/>
    <n v="0.26779999999999998"/>
    <n v="0.26719999999999999"/>
    <n v="0.27060000000000001"/>
    <n v="0.27050000000000002"/>
    <n v="0.26950000000000002"/>
    <n v="0.2697"/>
    <n v="0.26989999999999997"/>
    <n v="0.26860000000000001"/>
    <n v="0.26889999999999997"/>
    <n v="0.26900000000000002"/>
    <n v="0.27229999999999999"/>
    <n v="0.2772"/>
    <n v="0.2777"/>
    <n v="0.27750000000000002"/>
    <n v="0.27379999999999999"/>
    <n v="0.2732"/>
    <n v="0.2797"/>
    <n v="0.27960000000000002"/>
    <n v="0.27950000000000003"/>
    <n v="0.2838"/>
    <n v="0.28449999999999998"/>
    <n v="0.28520000000000001"/>
    <n v="0.28510000000000002"/>
    <n v="0.28510000000000002"/>
    <n v="0.28499999999999998"/>
    <n v="0.28510000000000002"/>
    <m/>
    <n v="0.28472597864768678"/>
    <n v="87.75"/>
    <n v="84.375"/>
    <n v="-1.9000000000000128E-3"/>
    <n v="-2.0250036943992855E-2"/>
    <n v="-0.11900750684160989"/>
    <n v="3.0654739369813389E-3"/>
    <x v="11"/>
    <x v="178"/>
  </r>
  <r>
    <x v="0"/>
    <n v="-7.8"/>
    <n v="-7.8"/>
    <s v="P225/60R16"/>
    <x v="5"/>
    <s v="ZU010420"/>
    <n v="1171"/>
    <n v="35"/>
    <s v="APXOB2UU3324"/>
    <d v="2025-02-22T00:00:00"/>
    <n v="0.33800000000000002"/>
    <n v="0.33589999999999998"/>
    <n v="105"/>
    <n v="104"/>
    <n v="104"/>
    <n v="103"/>
    <n v="74.099999999998985"/>
    <s v=""/>
    <n v="13"/>
    <n v="104"/>
    <m/>
    <m/>
    <m/>
    <m/>
    <m/>
    <m/>
    <n v="0.19289999999999999"/>
    <n v="0.23419999999999999"/>
    <n v="0.28270000000000001"/>
    <n v="0.29620000000000002"/>
    <n v="0.31290000000000001"/>
    <n v="0.3145"/>
    <n v="0.31979999999999997"/>
    <n v="0.32919999999999999"/>
    <n v="0.33169999999999999"/>
    <n v="0.33439999999999998"/>
    <n v="0.33500000000000002"/>
    <n v="0.3342"/>
    <n v="0.33410000000000001"/>
    <n v="0.33389999999999997"/>
    <n v="0.3347"/>
    <n v="0.33639999999999998"/>
    <n v="0.33789999999999998"/>
    <n v="0.33900000000000002"/>
    <n v="0.33939999999999998"/>
    <n v="0.33960000000000001"/>
    <n v="0.33979999999999999"/>
    <n v="0.3402"/>
    <n v="0.34060000000000001"/>
    <n v="0.34399999999999997"/>
    <n v="0.3448"/>
    <n v="0.34510000000000002"/>
    <n v="0.34510000000000002"/>
    <n v="0.35"/>
    <n v="0.34910000000000002"/>
    <n v="0.34970000000000001"/>
    <n v="0.34870000000000001"/>
    <n v="0.34839999999999999"/>
    <n v="0.34810000000000002"/>
    <n v="0.34689999999999999"/>
    <n v="0.34670000000000001"/>
    <n v="0.34670000000000001"/>
    <n v="0.3468"/>
    <n v="0.34820000000000001"/>
    <n v="0.35049999999999998"/>
    <n v="0.3478"/>
    <n v="0.3498"/>
    <n v="0.34970000000000001"/>
    <n v="0.34910000000000002"/>
    <n v="0.34749999999999998"/>
    <n v="0.34699999999999998"/>
    <n v="0.34660000000000002"/>
    <n v="0.34470000000000001"/>
    <n v="0.34439999999999998"/>
    <n v="0.34029999999999999"/>
    <n v="0.3377"/>
    <n v="0.33710000000000001"/>
    <n v="0.33900000000000002"/>
    <n v="0.33860000000000001"/>
    <n v="0.3382"/>
    <n v="0.33900000000000002"/>
    <n v="0.3392"/>
    <n v="0.34079999999999999"/>
    <n v="0.34050000000000002"/>
    <n v="0.34300000000000003"/>
    <n v="0.34260000000000002"/>
    <n v="0.3422"/>
    <n v="0.34189999999999998"/>
    <n v="0.34300000000000003"/>
    <n v="0.3427"/>
    <n v="0.34239999999999998"/>
    <n v="0.3422"/>
    <n v="0.34399999999999997"/>
    <n v="0.34250000000000003"/>
    <n v="0.3417"/>
    <n v="0.34150000000000003"/>
    <n v="0.34139999999999998"/>
    <n v="0.34449999999999997"/>
    <n v="0.34589999999999999"/>
    <n v="0.34789999999999999"/>
    <n v="0.34839999999999999"/>
    <n v="0.34889999999999999"/>
    <n v="0.35039999999999999"/>
    <n v="0.34770000000000001"/>
    <n v="0.34739999999999999"/>
    <n v="0.34699999999999998"/>
    <n v="0.3468"/>
    <n v="0.34670000000000001"/>
    <n v="0.34660000000000002"/>
    <n v="0.34639999999999999"/>
    <n v="0.34699999999999998"/>
    <n v="0.34660000000000002"/>
    <n v="0.34599999999999997"/>
    <n v="0.34570000000000001"/>
    <n v="0.34539999999999998"/>
    <n v="0.34520000000000001"/>
    <n v="0.34489999999999998"/>
    <n v="0.34470000000000001"/>
    <n v="0.34439999999999998"/>
    <n v="0.34379999999999999"/>
    <n v="0.34329999999999999"/>
    <n v="0.34300000000000003"/>
    <n v="0.34060000000000001"/>
    <n v="0.3402"/>
    <n v="0.33979999999999999"/>
    <n v="0.33939999999999998"/>
    <n v="0.33839999999999998"/>
    <n v="0.33829999999999999"/>
    <n v="0.3382"/>
    <n v="0.33800000000000002"/>
    <n v="0.33710000000000001"/>
    <n v="0.33700000000000002"/>
    <n v="0.3367"/>
    <n v="0.3352"/>
    <n v="0.33479999999999999"/>
    <n v="0.33579999999999999"/>
    <n v="0.33539999999999998"/>
    <n v="0.33500000000000002"/>
    <n v="0.33460000000000001"/>
    <n v="0.33400000000000002"/>
    <n v="0.33610000000000001"/>
    <n v="0.33810000000000001"/>
    <n v="0.33739999999999998"/>
    <n v="0.33660000000000001"/>
    <n v="0.33610000000000001"/>
    <n v="0.33689999999999998"/>
    <n v="0.33650000000000002"/>
    <n v="0.33679999999999999"/>
    <n v="0.3357"/>
    <n v="0.33710000000000001"/>
    <n v="0.3367"/>
    <n v="0.33650000000000002"/>
    <n v="0.33629999999999999"/>
    <n v="0.33600000000000002"/>
    <n v="0.33589999999999998"/>
    <n v="0.33479999999999999"/>
    <n v="0.33189999999999997"/>
    <n v="0.33389999999999997"/>
    <n v="0.33379999999999999"/>
    <n v="0.33389999999999997"/>
    <n v="0.33500000000000002"/>
    <n v="0.33810000000000001"/>
    <n v="0.33800000000000002"/>
    <n v="0.33789999999999998"/>
    <n v="0.33779999999999999"/>
    <n v="0.33860000000000001"/>
    <n v="0.3392"/>
    <n v="0.3412"/>
    <n v="0.34129999999999999"/>
    <n v="0.34360000000000002"/>
    <n v="0.34100000000000003"/>
    <n v="0.34100000000000003"/>
    <n v="0.3427"/>
    <n v="0.3422"/>
    <n v="0.34050000000000002"/>
    <n v="0.34010000000000001"/>
    <n v="0.3397"/>
    <n v="0.3402"/>
    <n v="0.3397"/>
    <n v="0.33950000000000002"/>
    <n v="0.3367"/>
    <n v="0.33660000000000001"/>
    <n v="0.3367"/>
    <n v="0.33410000000000001"/>
    <n v="0.33610000000000001"/>
    <n v="0.33779999999999999"/>
    <n v="0.33739999999999998"/>
    <n v="0.33500000000000002"/>
    <n v="0.33410000000000001"/>
    <n v="0.33460000000000001"/>
    <n v="0.33450000000000002"/>
    <n v="0.33450000000000002"/>
    <n v="0.3342"/>
    <n v="0.33410000000000001"/>
    <n v="0.33439999999999998"/>
    <n v="0.33579999999999999"/>
    <n v="0.33650000000000002"/>
    <n v="0.33700000000000002"/>
    <n v="0.3347"/>
    <n v="0.33839999999999998"/>
    <n v="0.33839999999999998"/>
    <n v="0.33839999999999998"/>
    <n v="0.3342"/>
    <n v="0.33450000000000002"/>
    <n v="0.33560000000000001"/>
    <n v="0.33510000000000001"/>
    <n v="0.33479999999999999"/>
    <n v="0.33410000000000001"/>
    <n v="0.3337"/>
    <n v="0.33479999999999999"/>
    <n v="0.33479999999999999"/>
    <n v="0.3347"/>
    <n v="0.3352"/>
    <n v="0.33550000000000002"/>
    <n v="0.3392"/>
    <n v="0.33850000000000002"/>
    <n v="0.33789999999999998"/>
    <n v="0.33739999999999998"/>
    <n v="0.33689999999999998"/>
    <n v="0.33439999999999998"/>
    <n v="0.33389999999999997"/>
    <n v="0.33410000000000001"/>
    <n v="0.3296"/>
    <n v="0.32569999999999999"/>
    <n v="0.32469999999999999"/>
    <n v="0.3226"/>
    <n v="0.32190000000000002"/>
    <n v="0.32129999999999997"/>
    <n v="0.32169999999999999"/>
    <n v="0.3216"/>
    <n v="0.32090000000000002"/>
    <n v="0.32029999999999997"/>
    <n v="0.32229999999999998"/>
    <n v="0.3236"/>
    <n v="0.32169999999999999"/>
    <n v="0.3256"/>
    <n v="0.3251"/>
    <n v="0.32469999999999999"/>
    <n v="0.32440000000000002"/>
    <n v="0.3236"/>
    <n v="0.32319999999999999"/>
    <n v="0.32719999999999999"/>
    <n v="0.32679999999999998"/>
    <n v="0.32619999999999999"/>
    <n v="0.32569999999999999"/>
    <n v="0.32519999999999999"/>
    <n v="0.3246"/>
    <n v="0.31840000000000002"/>
    <n v="0.31809999999999999"/>
    <n v="0.31819999999999998"/>
    <n v="0.3211"/>
    <n v="0.32629999999999998"/>
    <n v="0.32629999999999998"/>
    <n v="0.32650000000000001"/>
    <n v="0.33129999999999998"/>
    <n v="0.33179999999999998"/>
    <n v="0.33229999999999998"/>
    <n v="0.33460000000000001"/>
    <n v="0.33429999999999999"/>
    <n v="0.33169999999999999"/>
    <n v="0.3286"/>
    <n v="0.32790000000000002"/>
    <n v="0.32719999999999999"/>
    <n v="0.32629999999999998"/>
    <n v="0.32569999999999999"/>
    <n v="0.32490000000000002"/>
    <n v="0.32450000000000001"/>
    <n v="0.32390000000000002"/>
    <n v="0.32279999999999998"/>
    <n v="0.3206"/>
    <n v="0.32019999999999998"/>
    <n v="0.3201"/>
    <n v="0.32"/>
    <n v="0.31990000000000002"/>
    <n v="0.3165"/>
    <n v="0.3165"/>
    <n v="0.31659999999999999"/>
    <n v="0.31690000000000002"/>
    <n v="0.31759999999999999"/>
    <n v="0.31780000000000003"/>
    <n v="0.31830000000000003"/>
    <n v="0.31309999999999999"/>
    <n v="0.31259999999999999"/>
    <n v="0.31209999999999999"/>
    <n v="0.31169999999999998"/>
    <n v="0.31130000000000002"/>
    <n v="0.31109999999999999"/>
    <n v="0.31090000000000001"/>
    <n v="0.31180000000000002"/>
    <n v="0.31190000000000001"/>
    <n v="0.31190000000000001"/>
    <n v="0.31180000000000002"/>
    <n v="0.31169999999999998"/>
    <n v="0.31919999999999998"/>
    <n v="0.31840000000000002"/>
    <n v="0.31840000000000002"/>
    <n v="0.31850000000000001"/>
    <n v="0.31909999999999999"/>
    <n v="0.31669999999999998"/>
    <n v="0.31640000000000001"/>
    <n v="0.316"/>
    <n v="0.31559999999999999"/>
    <n v="0.31519999999999998"/>
    <n v="0.31469999999999998"/>
    <n v="0.31390000000000001"/>
    <n v="0.31319999999999998"/>
    <n v="0.31559999999999999"/>
    <n v="0.3196"/>
    <n v="0.32219999999999999"/>
    <n v="0.3221"/>
    <n v="0.32190000000000002"/>
    <n v="0.32500000000000001"/>
    <n v="0.32479999999999998"/>
    <n v="0.32440000000000002"/>
    <n v="0.32429999999999998"/>
    <n v="0.32419999999999999"/>
    <n v="0.3236"/>
    <n v="0.32379999999999998"/>
    <n v="0.32419999999999999"/>
    <n v="0.32200000000000001"/>
    <n v="0.3216"/>
    <n v="0.3211"/>
    <n v="0.32079999999999997"/>
    <n v="0.32090000000000002"/>
    <n v="0.31919999999999998"/>
    <n v="0.31850000000000001"/>
    <s v="WITNESS SRTT FWD-1"/>
    <n v="0.3331839857651247"/>
    <n v="104"/>
    <n v="100"/>
    <n v="2.1000000000000463E-3"/>
    <n v="-0.1275881483670756"/>
    <n v="-0.11594203290462855"/>
    <n v="0"/>
    <x v="11"/>
    <x v="179"/>
  </r>
  <r>
    <x v="0"/>
    <n v="-7.8"/>
    <n v="-7.8"/>
    <s v="P225/60R16"/>
    <x v="1"/>
    <s v="ZU009462"/>
    <n v="1171"/>
    <n v="35"/>
    <s v="APXOB2UU3324"/>
    <d v="2025-02-22T00:00:00"/>
    <n v="0.32519999999999999"/>
    <n v="0.32490000000000002"/>
    <n v="100"/>
    <n v="100"/>
    <n v="100"/>
    <n v="100"/>
    <n v="74.099999999998985"/>
    <s v=""/>
    <n v="881"/>
    <n v="100"/>
    <m/>
    <m/>
    <m/>
    <m/>
    <m/>
    <m/>
    <n v="0.2024"/>
    <n v="0.24260000000000001"/>
    <n v="0.27360000000000001"/>
    <n v="0.28549999999999998"/>
    <n v="0.30840000000000001"/>
    <n v="0.3175"/>
    <n v="0.32300000000000001"/>
    <n v="0.32119999999999999"/>
    <n v="0.32950000000000002"/>
    <n v="0.33090000000000003"/>
    <n v="0.33339999999999997"/>
    <n v="0.33329999999999999"/>
    <n v="0.33260000000000001"/>
    <n v="0.3322"/>
    <n v="0.33279999999999998"/>
    <n v="0.33400000000000002"/>
    <n v="0.33260000000000001"/>
    <n v="0.33079999999999998"/>
    <n v="0.32969999999999999"/>
    <n v="0.32929999999999998"/>
    <n v="0.32900000000000001"/>
    <n v="0.3286"/>
    <n v="0.3281"/>
    <n v="0.3291"/>
    <n v="0.32819999999999999"/>
    <n v="0.33069999999999999"/>
    <n v="0.33239999999999997"/>
    <n v="0.3332"/>
    <n v="0.33410000000000001"/>
    <n v="0.33579999999999999"/>
    <n v="0.33589999999999998"/>
    <n v="0.33800000000000002"/>
    <n v="0.33810000000000001"/>
    <n v="0.33489999999999998"/>
    <n v="0.33900000000000002"/>
    <n v="0.33889999999999998"/>
    <n v="0.33879999999999999"/>
    <n v="0.33939999999999998"/>
    <n v="0.3387"/>
    <n v="0.3392"/>
    <n v="0.33810000000000001"/>
    <n v="0.33750000000000002"/>
    <n v="0.33710000000000001"/>
    <n v="0.33610000000000001"/>
    <n v="0.34150000000000003"/>
    <n v="0.34089999999999998"/>
    <n v="0.33960000000000001"/>
    <n v="0.33900000000000002"/>
    <n v="0.3387"/>
    <n v="0.33839999999999998"/>
    <n v="0.34029999999999999"/>
    <n v="0.34229999999999999"/>
    <n v="0.3417"/>
    <n v="0.34089999999999998"/>
    <n v="0.3422"/>
    <n v="0.34329999999999999"/>
    <n v="0.34329999999999999"/>
    <n v="0.34320000000000001"/>
    <n v="0.3417"/>
    <n v="0.34029999999999999"/>
    <n v="0.33789999999999998"/>
    <n v="0.33689999999999998"/>
    <n v="0.33629999999999999"/>
    <n v="0.33189999999999997"/>
    <n v="0.33100000000000002"/>
    <n v="0.33019999999999999"/>
    <n v="0.32940000000000003"/>
    <n v="0.3286"/>
    <n v="0.32800000000000001"/>
    <n v="0.32719999999999999"/>
    <n v="0.32440000000000002"/>
    <n v="0.32440000000000002"/>
    <n v="0.32450000000000001"/>
    <n v="0.32619999999999999"/>
    <n v="0.32619999999999999"/>
    <n v="0.3261"/>
    <n v="0.32590000000000002"/>
    <n v="0.3261"/>
    <n v="0.32490000000000002"/>
    <n v="0.32650000000000001"/>
    <n v="0.32619999999999999"/>
    <n v="0.32890000000000003"/>
    <n v="0.32850000000000001"/>
    <n v="0.32800000000000001"/>
    <n v="0.32740000000000002"/>
    <n v="0.3246"/>
    <n v="0.3256"/>
    <n v="0.32519999999999999"/>
    <n v="0.32469999999999999"/>
    <n v="0.32429999999999998"/>
    <n v="0.32479999999999998"/>
    <n v="0.32429999999999998"/>
    <n v="0.32400000000000001"/>
    <n v="0.32350000000000001"/>
    <n v="0.32329999999999998"/>
    <n v="0.3231"/>
    <n v="0.32279999999999998"/>
    <n v="0.3226"/>
    <n v="0.32240000000000002"/>
    <n v="0.32219999999999999"/>
    <n v="0.3221"/>
    <n v="0.32200000000000001"/>
    <n v="0.32579999999999998"/>
    <n v="0.32550000000000001"/>
    <n v="0.3226"/>
    <n v="0.32040000000000002"/>
    <n v="0.32040000000000002"/>
    <n v="0.32050000000000001"/>
    <n v="0.3216"/>
    <n v="0.32490000000000002"/>
    <n v="0.3281"/>
    <n v="0.32869999999999999"/>
    <n v="0.32929999999999998"/>
    <n v="0.33"/>
    <n v="0.3306"/>
    <n v="0.33119999999999999"/>
    <n v="0.33040000000000003"/>
    <n v="0.33040000000000003"/>
    <n v="0.33040000000000003"/>
    <n v="0.33050000000000002"/>
    <n v="0.32919999999999999"/>
    <n v="0.32879999999999998"/>
    <n v="0.32869999999999999"/>
    <n v="0.33029999999999998"/>
    <n v="0.33200000000000002"/>
    <n v="0.33189999999999997"/>
    <n v="0.33189999999999997"/>
    <n v="0.33019999999999999"/>
    <n v="0.32779999999999998"/>
    <n v="0.32779999999999998"/>
    <n v="0.32640000000000002"/>
    <n v="0.32650000000000001"/>
    <n v="0.32619999999999999"/>
    <n v="0.32579999999999998"/>
    <n v="0.32540000000000002"/>
    <n v="0.3251"/>
    <n v="0.32490000000000002"/>
    <n v="0.32469999999999999"/>
    <n v="0.32290000000000002"/>
    <n v="0.32240000000000002"/>
    <n v="0.32179999999999997"/>
    <n v="0.31809999999999999"/>
    <n v="0.31740000000000002"/>
    <n v="0.31619999999999998"/>
    <n v="0.3155"/>
    <n v="0.31430000000000002"/>
    <n v="0.31390000000000001"/>
    <n v="0.31769999999999998"/>
    <n v="0.31740000000000002"/>
    <n v="0.31719999999999998"/>
    <n v="0.31709999999999999"/>
    <n v="0.31730000000000003"/>
    <n v="0.31740000000000002"/>
    <n v="0.31830000000000003"/>
    <n v="0.31809999999999999"/>
    <n v="0.31819999999999998"/>
    <n v="0.32100000000000001"/>
    <n v="0.32140000000000002"/>
    <n v="0.32190000000000002"/>
    <n v="0.32250000000000001"/>
    <n v="0.3231"/>
    <n v="0.32379999999999998"/>
    <n v="0.32469999999999999"/>
    <n v="0.32290000000000002"/>
    <n v="0.3231"/>
    <n v="0.32369999999999999"/>
    <n v="0.32290000000000002"/>
    <n v="0.3236"/>
    <n v="0.32369999999999999"/>
    <n v="0.32350000000000001"/>
    <n v="0.32369999999999999"/>
    <n v="0.32419999999999999"/>
    <n v="0.32479999999999998"/>
    <n v="0.32469999999999999"/>
    <n v="0.32479999999999998"/>
    <n v="0.32329999999999998"/>
    <n v="0.32440000000000002"/>
    <n v="0.32379999999999998"/>
    <n v="0.32329999999999998"/>
    <n v="0.32290000000000002"/>
    <n v="0.32250000000000001"/>
    <n v="0.31940000000000002"/>
    <n v="0.31869999999999998"/>
    <n v="0.31809999999999999"/>
    <n v="0.3155"/>
    <n v="0.31730000000000003"/>
    <n v="0.317"/>
    <n v="0.31669999999999998"/>
    <n v="0.3165"/>
    <n v="0.31680000000000003"/>
    <n v="0.316"/>
    <n v="0.31580000000000003"/>
    <n v="0.31640000000000001"/>
    <n v="0.3165"/>
    <n v="0.31669999999999998"/>
    <n v="0.31430000000000002"/>
    <n v="0.31359999999999999"/>
    <n v="0.31319999999999998"/>
    <n v="0.31269999999999998"/>
    <n v="0.31559999999999999"/>
    <n v="0.31530000000000002"/>
    <n v="0.31280000000000002"/>
    <n v="0.31230000000000002"/>
    <n v="0.31190000000000001"/>
    <n v="0.31140000000000001"/>
    <n v="0.311"/>
    <n v="0.31090000000000001"/>
    <n v="0.31269999999999998"/>
    <n v="0.31259999999999999"/>
    <n v="0.31630000000000003"/>
    <n v="0.31619999999999998"/>
    <n v="0.31559999999999999"/>
    <n v="0.31359999999999999"/>
    <n v="0.31359999999999999"/>
    <n v="0.31209999999999999"/>
    <n v="0.311"/>
    <n v="0.30969999999999998"/>
    <n v="0.31519999999999998"/>
    <n v="0.31619999999999998"/>
    <n v="0.31780000000000003"/>
    <n v="0.31740000000000002"/>
    <n v="0.31659999999999999"/>
    <n v="0.316"/>
    <n v="0.31680000000000003"/>
    <n v="0.31669999999999998"/>
    <n v="0.31680000000000003"/>
    <n v="0.31690000000000002"/>
    <n v="0.31780000000000003"/>
    <n v="0.31709999999999999"/>
    <n v="0.31769999999999998"/>
    <n v="0.31709999999999999"/>
    <n v="0.31850000000000001"/>
    <n v="0.31859999999999999"/>
    <n v="0.31819999999999998"/>
    <n v="0.31790000000000002"/>
    <n v="0.31759999999999999"/>
    <n v="0.31759999999999999"/>
    <n v="0.31879999999999997"/>
    <n v="0.31859999999999999"/>
    <n v="0.31830000000000003"/>
    <n v="0.31790000000000002"/>
    <n v="0.3125"/>
    <n v="0.31740000000000002"/>
    <n v="0.31319999999999998"/>
    <n v="0.31309999999999999"/>
    <n v="0.31319999999999998"/>
    <n v="0.31409999999999999"/>
    <n v="0.31430000000000002"/>
    <n v="0.31440000000000001"/>
    <n v="0.31280000000000002"/>
    <n v="0.31259999999999999"/>
    <n v="0.31259999999999999"/>
    <n v="0.311"/>
    <n v="0.3115"/>
    <n v="0.31080000000000002"/>
    <n v="0.31040000000000001"/>
    <n v="0.31009999999999999"/>
    <n v="0.30980000000000002"/>
    <n v="0.31140000000000001"/>
    <n v="0.31340000000000001"/>
    <n v="0.31319999999999998"/>
    <n v="0.313"/>
    <n v="0.31219999999999998"/>
    <n v="0.312"/>
    <n v="0.31180000000000002"/>
    <n v="0.31269999999999998"/>
    <n v="0.31230000000000002"/>
    <n v="0.31169999999999998"/>
    <n v="0.3105"/>
    <n v="0.3105"/>
    <n v="0.31080000000000002"/>
    <n v="0.31"/>
    <n v="0.30909999999999999"/>
    <n v="0.30819999999999997"/>
    <n v="0.30680000000000002"/>
    <n v="0.30549999999999999"/>
    <n v="0.30420000000000003"/>
    <n v="0.30309999999999998"/>
    <n v="0.30249999999999999"/>
    <n v="0.30559999999999998"/>
    <n v="0.30890000000000001"/>
    <n v="0.30880000000000002"/>
    <n v="0.3085"/>
    <n v="0.30830000000000002"/>
    <n v="0.30780000000000002"/>
    <n v="0.3075"/>
    <n v="0.30690000000000001"/>
    <n v="0.30640000000000001"/>
    <n v="0.30590000000000001"/>
    <n v="0.30499999999999999"/>
    <n v="0.30370000000000003"/>
    <n v="0.3024"/>
    <n v="0.3024"/>
    <n v="0.30199999999999999"/>
    <n v="0.30320000000000003"/>
    <n v="0.30259999999999998"/>
    <n v="0.30180000000000001"/>
    <n v="0.30109999999999998"/>
    <n v="0.3014"/>
    <n v="0.3049"/>
    <m/>
    <n v="0.32134021352313197"/>
    <n v="100"/>
    <n v="96.15384615384616"/>
    <n v="2.9999999999996696E-4"/>
    <n v="-0.11013713610166986"/>
    <n v="-0.1101610076907268"/>
    <n v="-5.7810252139017526E-3"/>
    <x v="11"/>
    <x v="180"/>
  </r>
  <r>
    <x v="0"/>
    <n v="-7.8"/>
    <n v="-7.8"/>
    <s v="225/45R17"/>
    <x v="6"/>
    <s v="01911233"/>
    <n v="1093"/>
    <n v="42"/>
    <s v="1N48A0A5X3424"/>
    <d v="2025-02-22T00:00:00"/>
    <n v="0.32440000000000002"/>
    <n v="0.32579999999999998"/>
    <n v="100"/>
    <n v="100"/>
    <n v="101"/>
    <n v="100"/>
    <n v="74.099999999998985"/>
    <s v=""/>
    <n v="345"/>
    <n v="100.25"/>
    <m/>
    <m/>
    <m/>
    <m/>
    <m/>
    <m/>
    <n v="0.1676"/>
    <n v="0.21590000000000001"/>
    <n v="0.251"/>
    <n v="0.2676"/>
    <n v="0.27729999999999999"/>
    <n v="0.28589999999999999"/>
    <n v="0.28120000000000001"/>
    <n v="0.27850000000000003"/>
    <n v="0.28349999999999997"/>
    <n v="0.28149999999999997"/>
    <n v="0.28470000000000001"/>
    <n v="0.28420000000000001"/>
    <n v="0.28160000000000002"/>
    <n v="0.28739999999999999"/>
    <n v="0.29039999999999999"/>
    <n v="0.28970000000000001"/>
    <n v="0.2949"/>
    <n v="0.29609999999999997"/>
    <n v="0.29409999999999997"/>
    <n v="0.29260000000000003"/>
    <n v="0.29189999999999999"/>
    <n v="0.29210000000000003"/>
    <n v="0.29120000000000001"/>
    <n v="0.2913"/>
    <n v="0.28960000000000002"/>
    <n v="0.28820000000000001"/>
    <n v="0.28689999999999999"/>
    <n v="0.2863"/>
    <n v="0.28920000000000001"/>
    <n v="0.2883"/>
    <n v="0.29060000000000002"/>
    <n v="0.2913"/>
    <n v="0.2898"/>
    <n v="0.29049999999999998"/>
    <n v="0.29060000000000002"/>
    <n v="0.29110000000000003"/>
    <n v="0.29070000000000001"/>
    <n v="0.2898"/>
    <n v="0.29320000000000002"/>
    <n v="0.29239999999999999"/>
    <n v="0.29339999999999999"/>
    <n v="0.29339999999999999"/>
    <n v="0.29349999999999998"/>
    <n v="0.29430000000000001"/>
    <n v="0.29430000000000001"/>
    <n v="0.29570000000000002"/>
    <n v="0.29580000000000001"/>
    <n v="0.2969"/>
    <n v="0.29859999999999998"/>
    <n v="0.29830000000000001"/>
    <n v="0.30180000000000001"/>
    <n v="0.30180000000000001"/>
    <n v="0.30180000000000001"/>
    <n v="0.30609999999999998"/>
    <n v="0.30859999999999999"/>
    <n v="0.31169999999999998"/>
    <n v="0.31159999999999999"/>
    <n v="0.31159999999999999"/>
    <n v="0.31340000000000001"/>
    <n v="0.30780000000000002"/>
    <n v="0.30830000000000002"/>
    <n v="0.30890000000000001"/>
    <n v="0.30869999999999997"/>
    <n v="0.30919999999999997"/>
    <n v="0.3095"/>
    <n v="0.31030000000000002"/>
    <n v="0.3105"/>
    <n v="0.31069999999999998"/>
    <n v="0.3135"/>
    <n v="0.314"/>
    <n v="0.31659999999999999"/>
    <n v="0.314"/>
    <n v="0.3135"/>
    <n v="0.31530000000000002"/>
    <n v="0.31490000000000001"/>
    <n v="0.31459999999999999"/>
    <n v="0.31440000000000001"/>
    <n v="0.3145"/>
    <n v="0.313"/>
    <n v="0.31219999999999998"/>
    <n v="0.31219999999999998"/>
    <n v="0.31180000000000002"/>
    <n v="0.31180000000000002"/>
    <n v="0.31159999999999999"/>
    <n v="0.31159999999999999"/>
    <n v="0.3115"/>
    <n v="0.31159999999999999"/>
    <n v="0.31130000000000002"/>
    <n v="0.31030000000000002"/>
    <n v="0.3095"/>
    <n v="0.30890000000000001"/>
    <n v="0.30840000000000001"/>
    <n v="0.30790000000000001"/>
    <n v="0.3075"/>
    <n v="0.30680000000000002"/>
    <n v="0.30590000000000001"/>
    <n v="0.30480000000000002"/>
    <n v="0.3034"/>
    <n v="0.30159999999999998"/>
    <n v="0.3009"/>
    <n v="0.29920000000000002"/>
    <n v="0.29880000000000001"/>
    <n v="0.29649999999999999"/>
    <n v="0.29620000000000002"/>
    <n v="0.29599999999999999"/>
    <n v="0.29580000000000001"/>
    <n v="0.29559999999999997"/>
    <n v="0.29409999999999997"/>
    <n v="0.29409999999999997"/>
    <n v="0.29399999999999998"/>
    <n v="0.29580000000000001"/>
    <n v="0.2974"/>
    <n v="0.2949"/>
    <n v="0.29530000000000001"/>
    <n v="0.29959999999999998"/>
    <n v="0.29970000000000002"/>
    <n v="0.2999"/>
    <n v="0.30109999999999998"/>
    <n v="0.3039"/>
    <n v="0.3044"/>
    <n v="0.30380000000000001"/>
    <n v="0.3044"/>
    <n v="0.30420000000000003"/>
    <n v="0.3095"/>
    <n v="0.30990000000000001"/>
    <n v="0.31040000000000001"/>
    <n v="0.31109999999999999"/>
    <n v="0.31209999999999999"/>
    <n v="0.31950000000000001"/>
    <n v="0.32019999999999998"/>
    <n v="0.32069999999999999"/>
    <n v="0.32129999999999997"/>
    <n v="0.32200000000000001"/>
    <n v="0.32190000000000002"/>
    <n v="0.32200000000000001"/>
    <n v="0.32229999999999998"/>
    <n v="0.3206"/>
    <n v="0.3196"/>
    <n v="0.31950000000000001"/>
    <n v="0.31940000000000002"/>
    <n v="0.31950000000000001"/>
    <n v="0.32329999999999998"/>
    <n v="0.3226"/>
    <n v="0.3226"/>
    <n v="0.32300000000000001"/>
    <n v="0.3211"/>
    <n v="0.32150000000000001"/>
    <n v="0.32079999999999997"/>
    <n v="0.32119999999999999"/>
    <n v="0.32140000000000002"/>
    <n v="0.32600000000000001"/>
    <n v="0.32640000000000002"/>
    <n v="0.33100000000000002"/>
    <n v="0.32550000000000001"/>
    <n v="0.32479999999999998"/>
    <n v="0.32629999999999998"/>
    <n v="0.32629999999999998"/>
    <n v="0.32619999999999999"/>
    <n v="0.32619999999999999"/>
    <n v="0.32619999999999999"/>
    <n v="0.3261"/>
    <n v="0.32600000000000001"/>
    <n v="0.3261"/>
    <n v="0.32629999999999998"/>
    <n v="0.3266"/>
    <n v="0.32700000000000001"/>
    <n v="0.32750000000000001"/>
    <n v="0.33110000000000001"/>
    <n v="0.3281"/>
    <n v="0.32729999999999998"/>
    <n v="0.33110000000000001"/>
    <n v="0.33210000000000001"/>
    <n v="0.3322"/>
    <n v="0.33129999999999998"/>
    <n v="0.33179999999999998"/>
    <n v="0.33560000000000001"/>
    <n v="0.33589999999999998"/>
    <n v="0.3347"/>
    <n v="0.33500000000000002"/>
    <n v="0.33789999999999998"/>
    <n v="0.34110000000000001"/>
    <n v="0.3397"/>
    <n v="0.3397"/>
    <n v="0.33910000000000001"/>
    <n v="0.33829999999999999"/>
    <n v="0.33910000000000001"/>
    <n v="0.34339999999999998"/>
    <n v="0.34539999999999998"/>
    <n v="0.34360000000000002"/>
    <n v="0.34079999999999999"/>
    <n v="0.34050000000000002"/>
    <n v="0.3402"/>
    <n v="0.34"/>
    <n v="0.34060000000000001"/>
    <n v="0.34010000000000001"/>
    <n v="0.33960000000000001"/>
    <n v="0.34110000000000001"/>
    <n v="0.33629999999999999"/>
    <n v="0.33639999999999998"/>
    <n v="0.3392"/>
    <n v="0.33850000000000002"/>
    <n v="0.3392"/>
    <n v="0.33900000000000002"/>
    <n v="0.33879999999999999"/>
    <n v="0.3382"/>
    <n v="0.33779999999999999"/>
    <n v="0.34160000000000001"/>
    <n v="0.33910000000000001"/>
    <n v="0.33929999999999999"/>
    <n v="0.33939999999999998"/>
    <n v="0.3332"/>
    <n v="0.33350000000000002"/>
    <n v="0.3342"/>
    <n v="0.33389999999999997"/>
    <n v="0.33350000000000002"/>
    <n v="0.33450000000000002"/>
    <n v="0.33400000000000002"/>
    <n v="0.3347"/>
    <n v="0.33460000000000001"/>
    <n v="0.33660000000000001"/>
    <n v="0.33700000000000002"/>
    <n v="0.33739999999999998"/>
    <n v="0.33789999999999998"/>
    <n v="0.33879999999999999"/>
    <n v="0.3397"/>
    <n v="0.34060000000000001"/>
    <n v="0.3417"/>
    <n v="0.34699999999999998"/>
    <n v="0.34760000000000002"/>
    <n v="0.35210000000000002"/>
    <n v="0.35370000000000001"/>
    <n v="0.35460000000000003"/>
    <n v="0.35639999999999999"/>
    <n v="0.35720000000000002"/>
    <n v="0.35809999999999997"/>
    <n v="0.35799999999999998"/>
    <n v="0.36059999999999998"/>
    <n v="0.36030000000000001"/>
    <n v="0.3599"/>
    <n v="0.35930000000000001"/>
    <n v="0.35580000000000001"/>
    <n v="0.35539999999999999"/>
    <n v="0.35499999999999998"/>
    <n v="0.35370000000000001"/>
    <n v="0.3533"/>
    <n v="0.3528"/>
    <n v="0.35449999999999998"/>
    <n v="0.35439999999999999"/>
    <n v="0.35449999999999998"/>
    <n v="0.35720000000000002"/>
    <n v="0.35720000000000002"/>
    <n v="0.3574"/>
    <n v="0.35749999999999998"/>
    <n v="0.35780000000000001"/>
    <n v="0.3594"/>
    <n v="0.3624"/>
    <n v="0.35699999999999998"/>
    <n v="0.35680000000000001"/>
    <n v="0.35649999999999998"/>
    <n v="0.35630000000000001"/>
    <n v="0.35649999999999998"/>
    <n v="0.35680000000000001"/>
    <n v="0.35520000000000002"/>
    <n v="0.35170000000000001"/>
    <n v="0.3518"/>
    <n v="0.35510000000000003"/>
    <n v="0.35620000000000002"/>
    <n v="0.35630000000000001"/>
    <n v="0.35320000000000001"/>
    <n v="0.3528"/>
    <n v="0.35260000000000002"/>
    <n v="0.35589999999999999"/>
    <n v="0.3553"/>
    <n v="0.35720000000000002"/>
    <n v="0.35659999999999997"/>
    <n v="0.35610000000000003"/>
    <n v="0.36"/>
    <n v="0.36330000000000001"/>
    <n v="0.36380000000000001"/>
    <n v="0.3619"/>
    <n v="0.36220000000000002"/>
    <n v="0.36530000000000001"/>
    <n v="0.36580000000000001"/>
    <n v="0.3619"/>
    <n v="0.3604"/>
    <n v="0.3589"/>
    <n v="0.36359999999999998"/>
    <n v="0.36320000000000002"/>
    <n v="0.36330000000000001"/>
    <n v="0.36159999999999998"/>
    <n v="0.3619"/>
    <n v="0.36320000000000002"/>
    <n v="0.3589"/>
    <n v="0.35809999999999997"/>
    <n v="0.3574"/>
    <n v="0.35670000000000002"/>
    <n v="0.35610000000000003"/>
    <n v="0.35499999999999998"/>
    <n v="0.3589"/>
    <n v="0.35709999999999997"/>
    <m/>
    <n v="0.32704839857651269"/>
    <n v="100.25"/>
    <n v="96.394230769230774"/>
    <n v="-1.3999999999999568E-3"/>
    <n v="0.32378956701640321"/>
    <n v="0.27217227876991634"/>
    <n v="-0.38811431167454491"/>
    <x v="11"/>
    <x v="181"/>
  </r>
  <r>
    <x v="0"/>
    <n v="-7.8"/>
    <n v="-7.8"/>
    <s v="205/55R16"/>
    <x v="7"/>
    <s v="6379205633"/>
    <n v="1093"/>
    <n v="42"/>
    <s v="16Y2X7YAA4024"/>
    <d v="2025-02-22T00:00:00"/>
    <n v="0.33189999999999997"/>
    <n v="0.33650000000000002"/>
    <n v="103"/>
    <n v="103"/>
    <n v="104"/>
    <n v="104"/>
    <n v="74.099999999998985"/>
    <s v=""/>
    <n v="148"/>
    <n v="103.5"/>
    <m/>
    <m/>
    <m/>
    <m/>
    <m/>
    <m/>
    <n v="0.20519999999999999"/>
    <n v="0.26340000000000002"/>
    <n v="0.27950000000000003"/>
    <n v="0.29210000000000003"/>
    <n v="0.30509999999999998"/>
    <n v="0.30349999999999999"/>
    <n v="0.3075"/>
    <n v="0.30599999999999999"/>
    <n v="0.31130000000000002"/>
    <n v="0.314"/>
    <n v="0.31319999999999998"/>
    <n v="0.31440000000000001"/>
    <n v="0.31559999999999999"/>
    <n v="0.31540000000000001"/>
    <n v="0.32019999999999998"/>
    <n v="0.32340000000000002"/>
    <n v="0.32450000000000001"/>
    <n v="0.3256"/>
    <n v="0.3251"/>
    <n v="0.3251"/>
    <n v="0.33150000000000002"/>
    <n v="0.33139999999999997"/>
    <n v="0.33450000000000002"/>
    <n v="0.33439999999999998"/>
    <n v="0.33279999999999998"/>
    <n v="0.33229999999999998"/>
    <n v="0.3322"/>
    <n v="0.33200000000000002"/>
    <n v="0.33200000000000002"/>
    <n v="0.33179999999999998"/>
    <n v="0.3327"/>
    <n v="0.33239999999999997"/>
    <n v="0.33169999999999999"/>
    <n v="0.33150000000000002"/>
    <n v="0.32969999999999999"/>
    <n v="0.3296"/>
    <n v="0.32900000000000001"/>
    <n v="0.32850000000000001"/>
    <n v="0.32840000000000003"/>
    <n v="0.32990000000000003"/>
    <n v="0.33310000000000001"/>
    <n v="0.33279999999999998"/>
    <n v="0.33260000000000001"/>
    <n v="0.3357"/>
    <n v="0.33529999999999999"/>
    <n v="0.33660000000000001"/>
    <n v="0.33660000000000001"/>
    <n v="0.33829999999999999"/>
    <n v="0.33789999999999998"/>
    <n v="0.3367"/>
    <n v="0.33629999999999999"/>
    <n v="0.33650000000000002"/>
    <n v="0.3342"/>
    <n v="0.33239999999999997"/>
    <n v="0.33129999999999998"/>
    <n v="0.33090000000000003"/>
    <n v="0.33439999999999998"/>
    <n v="0.33660000000000001"/>
    <n v="0.3357"/>
    <n v="0.33160000000000001"/>
    <n v="0.33100000000000002"/>
    <n v="0.33050000000000002"/>
    <n v="0.33179999999999998"/>
    <n v="0.33410000000000001"/>
    <n v="0.3327"/>
    <n v="0.33119999999999999"/>
    <n v="0.33100000000000002"/>
    <n v="0.3327"/>
    <n v="0.33029999999999998"/>
    <n v="0.33050000000000002"/>
    <n v="0.3286"/>
    <n v="0.3286"/>
    <n v="0.32869999999999999"/>
    <n v="0.32869999999999999"/>
    <n v="0.32890000000000003"/>
    <n v="0.3291"/>
    <n v="0.33050000000000002"/>
    <n v="0.33050000000000002"/>
    <n v="0.3286"/>
    <n v="0.32990000000000003"/>
    <n v="0.32929999999999998"/>
    <n v="0.3291"/>
    <n v="0.32819999999999999"/>
    <n v="0.32919999999999999"/>
    <n v="0.32900000000000001"/>
    <n v="0.32879999999999998"/>
    <n v="0.3286"/>
    <n v="0.32819999999999999"/>
    <n v="0.32840000000000003"/>
    <n v="0.3337"/>
    <n v="0.33389999999999997"/>
    <n v="0.33389999999999997"/>
    <n v="0.33450000000000002"/>
    <n v="0.33389999999999997"/>
    <n v="0.33460000000000001"/>
    <n v="0.3347"/>
    <n v="0.3347"/>
    <n v="0.3347"/>
    <n v="0.33450000000000002"/>
    <n v="0.33439999999999998"/>
    <n v="0.33429999999999999"/>
    <n v="0.3281"/>
    <n v="0.32829999999999998"/>
    <n v="0.32879999999999998"/>
    <n v="0.32979999999999998"/>
    <n v="0.3306"/>
    <n v="0.33040000000000003"/>
    <n v="0.32979999999999998"/>
    <n v="0.3301"/>
    <n v="0.33050000000000002"/>
    <n v="0.33229999999999998"/>
    <n v="0.3322"/>
    <n v="0.33679999999999999"/>
    <n v="0.33689999999999998"/>
    <n v="0.33710000000000001"/>
    <n v="0.3372"/>
    <n v="0.33689999999999998"/>
    <n v="0.33639999999999998"/>
    <n v="0.33579999999999999"/>
    <n v="0.33489999999999998"/>
    <n v="0.33079999999999998"/>
    <n v="0.3306"/>
    <n v="0.33040000000000003"/>
    <n v="0.33040000000000003"/>
    <n v="0.33100000000000002"/>
    <n v="0.33050000000000002"/>
    <n v="0.33100000000000002"/>
    <n v="0.33050000000000002"/>
    <n v="0.33029999999999998"/>
    <n v="0.33"/>
    <n v="0.32979999999999998"/>
    <n v="0.32969999999999999"/>
    <n v="0.32940000000000003"/>
    <n v="0.32850000000000001"/>
    <n v="0.32819999999999999"/>
    <n v="0.32800000000000001"/>
    <n v="0.32790000000000002"/>
    <n v="0.32879999999999998"/>
    <n v="0.32869999999999999"/>
    <n v="0.3291"/>
    <n v="0.32990000000000003"/>
    <n v="0.33200000000000002"/>
    <n v="0.3337"/>
    <n v="0.33510000000000001"/>
    <n v="0.33779999999999999"/>
    <n v="0.3377"/>
    <n v="0.33760000000000001"/>
    <n v="0.33729999999999999"/>
    <n v="0.33710000000000001"/>
    <n v="0.33679999999999999"/>
    <n v="0.3352"/>
    <n v="0.3342"/>
    <n v="0.33350000000000002"/>
    <n v="0.33410000000000001"/>
    <n v="0.33360000000000001"/>
    <n v="0.33279999999999998"/>
    <n v="0.33239999999999997"/>
    <n v="0.33279999999999998"/>
    <n v="0.33510000000000001"/>
    <n v="0.3347"/>
    <n v="0.33239999999999997"/>
    <n v="0.33229999999999998"/>
    <n v="0.33229999999999998"/>
    <n v="0.33239999999999997"/>
    <n v="0.33250000000000002"/>
    <n v="0.33229999999999998"/>
    <n v="0.33069999999999999"/>
    <n v="0.32790000000000002"/>
    <n v="0.32729999999999998"/>
    <n v="0.32740000000000002"/>
    <n v="0.3251"/>
    <n v="0.32429999999999998"/>
    <n v="0.32440000000000002"/>
    <n v="0.32429999999999998"/>
    <n v="0.32500000000000001"/>
    <n v="0.32419999999999999"/>
    <n v="0.32850000000000001"/>
    <n v="0.32890000000000003"/>
    <n v="0.32919999999999999"/>
    <n v="0.32929999999999998"/>
    <n v="0.3322"/>
    <n v="0.33250000000000002"/>
    <n v="0.33229999999999998"/>
    <n v="0.33150000000000002"/>
    <n v="0.33090000000000003"/>
    <n v="0.33179999999999998"/>
    <n v="0.33139999999999997"/>
    <n v="0.33110000000000001"/>
    <n v="0.33069999999999999"/>
    <n v="0.3347"/>
    <n v="0.33450000000000002"/>
    <n v="0.33950000000000002"/>
    <n v="0.34189999999999998"/>
    <n v="0.34389999999999998"/>
    <n v="0.34379999999999999"/>
    <n v="0.34360000000000002"/>
    <n v="0.34720000000000001"/>
    <n v="0.34470000000000001"/>
    <n v="0.34410000000000002"/>
    <n v="0.34360000000000002"/>
    <n v="0.34320000000000001"/>
    <n v="0.34229999999999999"/>
    <n v="0.34150000000000003"/>
    <n v="0.33779999999999999"/>
    <n v="0.33189999999999997"/>
    <n v="0.33260000000000001"/>
    <n v="0.33760000000000001"/>
    <n v="0.33479999999999999"/>
    <n v="0.3352"/>
    <n v="0.33360000000000001"/>
    <n v="0.33279999999999998"/>
    <n v="0.32840000000000003"/>
    <n v="0.32779999999999998"/>
    <n v="0.32679999999999998"/>
    <n v="0.32490000000000002"/>
    <n v="0.32450000000000001"/>
    <n v="0.32440000000000002"/>
    <n v="0.32650000000000001"/>
    <n v="0.32629999999999998"/>
    <n v="0.32779999999999998"/>
    <n v="0.32719999999999999"/>
    <n v="0.32669999999999999"/>
    <n v="0.33160000000000001"/>
    <n v="0.33229999999999998"/>
    <n v="0.33589999999999998"/>
    <n v="0.34189999999999998"/>
    <n v="0.34150000000000003"/>
    <n v="0.34110000000000001"/>
    <n v="0.34039999999999998"/>
    <n v="0.33929999999999999"/>
    <n v="0.34310000000000002"/>
    <n v="0.34289999999999998"/>
    <n v="0.34229999999999999"/>
    <n v="0.34100000000000003"/>
    <n v="0.34129999999999999"/>
    <n v="0.34100000000000003"/>
    <n v="0.34110000000000001"/>
    <n v="0.34499999999999997"/>
    <n v="0.34520000000000001"/>
    <n v="0.34539999999999998"/>
    <n v="0.34449999999999997"/>
    <n v="0.34839999999999999"/>
    <n v="0.34849999999999998"/>
    <n v="0.3473"/>
    <n v="0.34810000000000002"/>
    <n v="0.34970000000000001"/>
    <n v="0.34970000000000001"/>
    <n v="0.34939999999999999"/>
    <n v="0.34820000000000001"/>
    <n v="0.3483"/>
    <n v="0.34839999999999999"/>
    <n v="0.34849999999999998"/>
    <n v="0.34849999999999998"/>
    <n v="0.34839999999999999"/>
    <n v="0.34760000000000002"/>
    <n v="0.34760000000000002"/>
    <n v="0.34810000000000002"/>
    <n v="0.3518"/>
    <n v="0.35070000000000001"/>
    <n v="0.35099999999999998"/>
    <n v="0.3513"/>
    <n v="0.3508"/>
    <n v="0.35049999999999998"/>
    <n v="0.35139999999999999"/>
    <n v="0.35120000000000001"/>
    <n v="0.35110000000000002"/>
    <n v="0.3498"/>
    <n v="0.3503"/>
    <n v="0.3503"/>
    <n v="0.3503"/>
    <n v="0.3533"/>
    <n v="0.35339999999999999"/>
    <n v="0.35360000000000003"/>
    <n v="0.35339999999999999"/>
    <n v="0.35299999999999998"/>
    <n v="0.35249999999999998"/>
    <n v="0.35199999999999998"/>
    <n v="0.35149999999999998"/>
    <n v="0.35070000000000001"/>
    <n v="0.34989999999999999"/>
    <n v="0.34889999999999999"/>
    <n v="0.3478"/>
    <n v="0.34560000000000002"/>
    <n v="0.3468"/>
    <n v="0.35270000000000001"/>
    <n v="0.35439999999999999"/>
    <n v="0.35959999999999998"/>
    <n v="0.35630000000000001"/>
    <n v="0.35809999999999997"/>
    <n v="0.3579"/>
    <n v="0.35620000000000002"/>
    <n v="0.35599999999999998"/>
    <n v="0.35599999999999998"/>
    <n v="0.35630000000000001"/>
    <n v="0.35670000000000002"/>
    <n v="0.35699999999999998"/>
    <n v="0.35720000000000002"/>
    <n v="0.35709999999999997"/>
    <n v="0.35099999999999998"/>
    <n v="0.35039999999999999"/>
    <m/>
    <n v="0.33688896797153028"/>
    <n v="103.5"/>
    <n v="99.519230769230774"/>
    <n v="-4.6000000000000485E-3"/>
    <n v="0.13215516477020836"/>
    <n v="7.7925829376196604E-2"/>
    <n v="-0.19386786228082514"/>
    <x v="11"/>
    <x v="182"/>
  </r>
  <r>
    <x v="0"/>
    <n v="-7.8"/>
    <n v="-7.8"/>
    <s v="P225/60R16"/>
    <x v="1"/>
    <s v="ZU009462"/>
    <n v="1171"/>
    <n v="35"/>
    <s v="APXOB2UU3324"/>
    <d v="2025-02-22T00:00:00"/>
    <n v="0.32250000000000001"/>
    <n v="0.3241"/>
    <n v="100"/>
    <n v="100"/>
    <n v="100"/>
    <n v="100"/>
    <n v="74.099999999998985"/>
    <s v=""/>
    <n v="892"/>
    <n v="100"/>
    <m/>
    <m/>
    <m/>
    <m/>
    <m/>
    <m/>
    <n v="0.19700000000000001"/>
    <n v="0.24840000000000001"/>
    <n v="0.29110000000000003"/>
    <n v="0.30420000000000003"/>
    <n v="0.309"/>
    <n v="0.30640000000000001"/>
    <n v="0.30330000000000001"/>
    <n v="0.30259999999999998"/>
    <n v="0.30499999999999999"/>
    <n v="0.30780000000000002"/>
    <n v="0.308"/>
    <n v="0.30990000000000001"/>
    <n v="0.31380000000000002"/>
    <n v="0.31390000000000001"/>
    <n v="0.31680000000000003"/>
    <n v="0.31630000000000003"/>
    <n v="0.31609999999999999"/>
    <n v="0.31890000000000002"/>
    <n v="0.31990000000000002"/>
    <n v="0.32840000000000003"/>
    <n v="0.33660000000000001"/>
    <n v="0.33689999999999998"/>
    <n v="0.3402"/>
    <n v="0.34429999999999999"/>
    <n v="0.34460000000000002"/>
    <n v="0.34710000000000002"/>
    <n v="0.34789999999999999"/>
    <n v="0.34799999999999998"/>
    <n v="0.34599999999999997"/>
    <n v="0.34599999999999997"/>
    <n v="0.3468"/>
    <n v="0.3498"/>
    <n v="0.34989999999999999"/>
    <n v="0.3473"/>
    <n v="0.35089999999999999"/>
    <n v="0.35099999999999998"/>
    <n v="0.3508"/>
    <n v="0.35089999999999999"/>
    <n v="0.34820000000000001"/>
    <n v="0.34760000000000002"/>
    <n v="0.34710000000000002"/>
    <n v="0.34939999999999999"/>
    <n v="0.34910000000000002"/>
    <n v="0.34789999999999999"/>
    <n v="0.34670000000000001"/>
    <n v="0.34610000000000002"/>
    <n v="0.34570000000000001"/>
    <n v="0.34539999999999998"/>
    <n v="0.34379999999999999"/>
    <n v="0.34089999999999998"/>
    <n v="0.33579999999999999"/>
    <n v="0.33479999999999999"/>
    <n v="0.3332"/>
    <n v="0.33179999999999998"/>
    <n v="0.33040000000000003"/>
    <n v="0.32940000000000003"/>
    <n v="0.32779999999999998"/>
    <n v="0.32929999999999998"/>
    <n v="0.32690000000000002"/>
    <n v="0.32579999999999998"/>
    <n v="0.32500000000000001"/>
    <n v="0.32479999999999998"/>
    <n v="0.3246"/>
    <n v="0.32229999999999998"/>
    <n v="0.32200000000000001"/>
    <n v="0.31879999999999997"/>
    <n v="0.31859999999999999"/>
    <n v="0.3201"/>
    <n v="0.3216"/>
    <n v="0.32140000000000002"/>
    <n v="0.32150000000000001"/>
    <n v="0.32100000000000001"/>
    <n v="0.3206"/>
    <n v="0.32040000000000002"/>
    <n v="0.32019999999999998"/>
    <n v="0.32"/>
    <n v="0.31979999999999997"/>
    <n v="0.32079999999999997"/>
    <n v="0.3206"/>
    <n v="0.32050000000000001"/>
    <n v="0.32140000000000002"/>
    <n v="0.32140000000000002"/>
    <n v="0.32150000000000001"/>
    <n v="0.32169999999999999"/>
    <n v="0.32129999999999997"/>
    <n v="0.32390000000000002"/>
    <n v="0.32700000000000001"/>
    <n v="0.32779999999999998"/>
    <n v="0.32850000000000001"/>
    <n v="0.32919999999999999"/>
    <n v="0.33029999999999998"/>
    <n v="0.33150000000000002"/>
    <n v="0.33250000000000002"/>
    <n v="0.33350000000000002"/>
    <n v="0.33429999999999999"/>
    <n v="0.33589999999999998"/>
    <n v="0.33600000000000002"/>
    <n v="0.3362"/>
    <n v="0.3367"/>
    <n v="0.3372"/>
    <n v="0.33479999999999999"/>
    <n v="0.33460000000000001"/>
    <n v="0.33429999999999999"/>
    <n v="0.33400000000000002"/>
    <n v="0.3337"/>
    <n v="0.33389999999999997"/>
    <n v="0.33400000000000002"/>
    <n v="0.33410000000000001"/>
    <n v="0.33429999999999999"/>
    <n v="0.33439999999999998"/>
    <n v="0.33410000000000001"/>
    <n v="0.33400000000000002"/>
    <n v="0.3337"/>
    <n v="0.33489999999999998"/>
    <n v="0.33400000000000002"/>
    <n v="0.33350000000000002"/>
    <n v="0.3332"/>
    <n v="0.33289999999999997"/>
    <n v="0.33279999999999998"/>
    <n v="0.33160000000000001"/>
    <n v="0.33050000000000002"/>
    <n v="0.33"/>
    <n v="0.32940000000000003"/>
    <n v="0.32790000000000002"/>
    <n v="0.32719999999999999"/>
    <n v="0.32619999999999999"/>
    <n v="0.32500000000000001"/>
    <n v="0.32429999999999998"/>
    <n v="0.32400000000000001"/>
    <n v="0.3236"/>
    <n v="0.3231"/>
    <n v="0.32290000000000002"/>
    <n v="0.31859999999999999"/>
    <n v="0.31519999999999998"/>
    <n v="0.31490000000000001"/>
    <n v="0.3145"/>
    <n v="0.31430000000000002"/>
    <n v="0.31390000000000001"/>
    <n v="0.315"/>
    <n v="0.31109999999999999"/>
    <n v="0.3115"/>
    <n v="0.31180000000000002"/>
    <n v="0.31140000000000001"/>
    <n v="0.31090000000000001"/>
    <n v="0.31009999999999999"/>
    <n v="0.3095"/>
    <n v="0.30890000000000001"/>
    <n v="0.3085"/>
    <n v="0.30859999999999999"/>
    <n v="0.31059999999999999"/>
    <n v="0.311"/>
    <n v="0.31140000000000001"/>
    <n v="0.31219999999999998"/>
    <n v="0.31330000000000002"/>
    <n v="0.31419999999999998"/>
    <n v="0.3165"/>
    <n v="0.31680000000000003"/>
    <n v="0.31640000000000001"/>
    <n v="0.31719999999999998"/>
    <n v="0.31730000000000003"/>
    <n v="0.32169999999999999"/>
    <n v="0.3216"/>
    <n v="0.32129999999999997"/>
    <n v="0.32150000000000001"/>
    <n v="0.32179999999999997"/>
    <n v="0.32169999999999999"/>
    <n v="0.31740000000000002"/>
    <n v="0.31769999999999998"/>
    <n v="0.32200000000000001"/>
    <n v="0.32219999999999999"/>
    <n v="0.3251"/>
    <n v="0.32540000000000002"/>
    <n v="0.32590000000000002"/>
    <n v="0.32540000000000002"/>
    <n v="0.3256"/>
    <n v="0.32500000000000001"/>
    <n v="0.32490000000000002"/>
    <n v="0.32490000000000002"/>
    <n v="0.32569999999999999"/>
    <n v="0.32540000000000002"/>
    <n v="0.32469999999999999"/>
    <n v="0.32500000000000001"/>
    <n v="0.32440000000000002"/>
    <n v="0.32440000000000002"/>
    <n v="0.32419999999999999"/>
    <n v="0.32950000000000002"/>
    <n v="0.32900000000000001"/>
    <n v="0.32819999999999999"/>
    <n v="0.32719999999999999"/>
    <n v="0.3261"/>
    <n v="0.32490000000000002"/>
    <n v="0.32140000000000002"/>
    <n v="0.31929999999999997"/>
    <n v="0.318"/>
    <n v="0.31719999999999998"/>
    <n v="0.31280000000000002"/>
    <n v="0.31009999999999999"/>
    <n v="0.30969999999999998"/>
    <n v="0.30940000000000001"/>
    <n v="0.30609999999999998"/>
    <n v="0.30630000000000002"/>
    <n v="0.3034"/>
    <n v="0.30359999999999998"/>
    <n v="0.30399999999999999"/>
    <n v="0.30509999999999998"/>
    <n v="0.31030000000000002"/>
    <n v="0.31109999999999999"/>
    <n v="0.31290000000000001"/>
    <n v="0.31390000000000001"/>
    <n v="0.31380000000000002"/>
    <n v="0.32129999999999997"/>
    <n v="0.32179999999999997"/>
    <n v="0.32329999999999998"/>
    <n v="0.32319999999999999"/>
    <n v="0.3231"/>
    <n v="0.32319999999999999"/>
    <n v="0.3221"/>
    <n v="0.32190000000000002"/>
    <n v="0.32169999999999999"/>
    <n v="0.3201"/>
    <n v="0.31819999999999998"/>
    <n v="0.3145"/>
    <n v="0.31790000000000002"/>
    <n v="0.31690000000000002"/>
    <n v="0.316"/>
    <n v="0.31519999999999998"/>
    <n v="0.31469999999999998"/>
    <n v="0.31480000000000002"/>
    <n v="0.31209999999999999"/>
    <n v="0.30769999999999997"/>
    <n v="0.30680000000000002"/>
    <n v="0.30599999999999999"/>
    <n v="0.30530000000000002"/>
    <n v="0.3044"/>
    <n v="0.30330000000000001"/>
    <n v="0.30070000000000002"/>
    <n v="0.3"/>
    <n v="0.3"/>
    <n v="0.29920000000000002"/>
    <n v="0.29859999999999998"/>
    <n v="0.29770000000000002"/>
    <n v="0.29749999999999999"/>
    <n v="0.29849999999999999"/>
    <n v="0.29649999999999999"/>
    <n v="0.2964"/>
    <n v="0.29659999999999997"/>
    <n v="0.29670000000000002"/>
    <n v="0.29670000000000002"/>
    <n v="0.2974"/>
    <n v="0.29780000000000001"/>
    <n v="0.29770000000000002"/>
    <n v="0.29799999999999999"/>
    <n v="0.2984"/>
    <n v="0.29970000000000002"/>
    <n v="0.30249999999999999"/>
    <n v="0.30320000000000003"/>
    <n v="0.3044"/>
    <n v="0.308"/>
    <n v="0.30969999999999998"/>
    <n v="0.30980000000000002"/>
    <n v="0.31030000000000002"/>
    <n v="0.311"/>
    <n v="0.316"/>
    <n v="0.31640000000000001"/>
    <n v="0.31669999999999998"/>
    <n v="0.31709999999999999"/>
    <n v="0.31709999999999999"/>
    <n v="0.31580000000000003"/>
    <n v="0.31630000000000003"/>
    <n v="0.31840000000000002"/>
    <n v="0.31690000000000002"/>
    <n v="0.31590000000000001"/>
    <n v="0.31490000000000001"/>
    <n v="0.31409999999999999"/>
    <n v="0.31340000000000001"/>
    <n v="0.31269999999999998"/>
    <n v="0.312"/>
    <n v="0.31130000000000002"/>
    <n v="0.31080000000000002"/>
    <n v="0.31040000000000001"/>
    <n v="0.31"/>
    <n v="0.31130000000000002"/>
    <n v="0.30930000000000002"/>
    <n v="0.30740000000000001"/>
    <n v="0.30349999999999999"/>
    <n v="0.30199999999999999"/>
    <n v="0.30080000000000001"/>
    <n v="0.29720000000000002"/>
    <n v="0.29520000000000002"/>
    <n v="0.29809999999999998"/>
    <n v="0.29709999999999998"/>
    <n v="0.29630000000000001"/>
    <n v="0.29559999999999997"/>
    <n v="0.29530000000000001"/>
    <n v="0.30330000000000001"/>
    <n v="0.30399999999999999"/>
    <n v="0.30930000000000002"/>
    <n v="0.3145"/>
    <n v="0.31480000000000002"/>
    <n v="0.31480000000000002"/>
    <m/>
    <n v="0.3207049822064057"/>
    <n v="100"/>
    <n v="96.15384615384616"/>
    <n v="-1.5999999999999903E-3"/>
    <n v="-0.13084040195064278"/>
    <n v="-0.13470145701954575"/>
    <n v="1.8759424114917198E-2"/>
    <x v="11"/>
    <x v="183"/>
  </r>
  <r>
    <x v="0"/>
    <n v="-7.8"/>
    <n v="-7.8"/>
    <s v="LT245/75R16"/>
    <x v="8"/>
    <s v="42400691046"/>
    <n v="1502"/>
    <n v="45"/>
    <s v="KABMD39R0724"/>
    <d v="2025-02-22T00:00:00"/>
    <n v="0.28810000000000002"/>
    <n v="0.29409999999999997"/>
    <n v="89"/>
    <n v="90"/>
    <n v="91"/>
    <n v="91"/>
    <n v="74.099999999998985"/>
    <s v=""/>
    <n v="149"/>
    <n v="90.25"/>
    <m/>
    <m/>
    <m/>
    <m/>
    <m/>
    <m/>
    <n v="0.1489"/>
    <n v="0.20780000000000001"/>
    <n v="0.23830000000000001"/>
    <n v="0.24890000000000001"/>
    <n v="0.25869999999999999"/>
    <n v="0.2697"/>
    <n v="0.27189999999999998"/>
    <n v="0.26919999999999999"/>
    <n v="0.27410000000000001"/>
    <n v="0.27810000000000001"/>
    <n v="0.28179999999999999"/>
    <n v="0.2838"/>
    <n v="0.28489999999999999"/>
    <n v="0.29260000000000003"/>
    <n v="0.29520000000000002"/>
    <n v="0.29759999999999998"/>
    <n v="0.29780000000000001"/>
    <n v="0.29880000000000001"/>
    <n v="0.29909999999999998"/>
    <n v="0.29970000000000002"/>
    <n v="0.29820000000000002"/>
    <n v="0.30020000000000002"/>
    <n v="0.3"/>
    <n v="0.30470000000000003"/>
    <n v="0.30409999999999998"/>
    <n v="0.30599999999999999"/>
    <n v="0.3054"/>
    <n v="0.3049"/>
    <n v="0.30409999999999998"/>
    <n v="0.3029"/>
    <n v="0.30230000000000001"/>
    <n v="0.30170000000000002"/>
    <n v="0.30120000000000002"/>
    <n v="0.30049999999999999"/>
    <n v="0.29830000000000001"/>
    <n v="0.2974"/>
    <n v="0.29659999999999997"/>
    <n v="0.2959"/>
    <n v="0.29549999999999998"/>
    <n v="0.29530000000000001"/>
    <n v="0.29530000000000001"/>
    <n v="0.29870000000000002"/>
    <n v="0.2979"/>
    <n v="0.29720000000000002"/>
    <n v="0.2979"/>
    <n v="0.29709999999999998"/>
    <n v="0.29509999999999997"/>
    <n v="0.29499999999999998"/>
    <n v="0.2944"/>
    <n v="0.29399999999999998"/>
    <n v="0.29349999999999998"/>
    <n v="0.29380000000000001"/>
    <n v="0.29199999999999998"/>
    <n v="0.29709999999999998"/>
    <n v="0.29720000000000002"/>
    <n v="0.29670000000000002"/>
    <n v="0.29870000000000002"/>
    <n v="0.29780000000000001"/>
    <n v="0.30070000000000002"/>
    <n v="0.30099999999999999"/>
    <n v="0.30030000000000001"/>
    <n v="0.30230000000000001"/>
    <n v="0.3019"/>
    <n v="0.30149999999999999"/>
    <n v="0.30109999999999998"/>
    <n v="0.30070000000000002"/>
    <n v="0.30049999999999999"/>
    <n v="0.30020000000000002"/>
    <n v="0.30009999999999998"/>
    <n v="0.30130000000000001"/>
    <n v="0.30120000000000002"/>
    <n v="0.30120000000000002"/>
    <n v="0.30020000000000002"/>
    <n v="0.3004"/>
    <n v="0.30030000000000001"/>
    <n v="0.30020000000000002"/>
    <n v="0.30009999999999998"/>
    <n v="0.30109999999999998"/>
    <n v="0.29980000000000001"/>
    <n v="0.3"/>
    <n v="0.29920000000000002"/>
    <n v="0.29899999999999999"/>
    <n v="0.29880000000000001"/>
    <n v="0.29870000000000002"/>
    <n v="0.30030000000000001"/>
    <n v="0.30070000000000002"/>
    <n v="0.30109999999999998"/>
    <n v="0.30370000000000003"/>
    <n v="0.30399999999999999"/>
    <n v="0.30449999999999999"/>
    <n v="0.30480000000000002"/>
    <n v="0.30499999999999999"/>
    <n v="0.3049"/>
    <n v="0.30499999999999999"/>
    <n v="0.30480000000000002"/>
    <n v="0.30449999999999999"/>
    <n v="0.30420000000000003"/>
    <n v="0.30370000000000003"/>
    <n v="0.30330000000000001"/>
    <n v="0.30330000000000001"/>
    <n v="0.3019"/>
    <n v="0.30120000000000002"/>
    <n v="0.30070000000000002"/>
    <n v="0.30020000000000002"/>
    <n v="0.29980000000000001"/>
    <n v="0.29559999999999997"/>
    <n v="0.29509999999999997"/>
    <n v="0.29470000000000002"/>
    <n v="0.2944"/>
    <n v="0.29039999999999999"/>
    <n v="0.28949999999999998"/>
    <n v="0.28860000000000002"/>
    <n v="0.28820000000000001"/>
    <n v="0.28910000000000002"/>
    <n v="0.28820000000000001"/>
    <n v="0.2883"/>
    <n v="0.2878"/>
    <n v="0.2873"/>
    <n v="0.28660000000000002"/>
    <n v="0.28420000000000001"/>
    <n v="0.28389999999999999"/>
    <n v="0.28370000000000001"/>
    <n v="0.28370000000000001"/>
    <n v="0.2802"/>
    <n v="0.28000000000000003"/>
    <n v="0.27979999999999999"/>
    <n v="0.2797"/>
    <n v="0.27960000000000002"/>
    <n v="0.27979999999999999"/>
    <n v="0.27879999999999999"/>
    <n v="0.2797"/>
    <n v="0.2787"/>
    <n v="0.27910000000000001"/>
    <n v="0.27900000000000003"/>
    <n v="0.2747"/>
    <n v="0.27389999999999998"/>
    <n v="0.27660000000000001"/>
    <n v="0.2757"/>
    <n v="0.27560000000000001"/>
    <n v="0.27560000000000001"/>
    <n v="0.27539999999999998"/>
    <n v="0.27529999999999999"/>
    <n v="0.2752"/>
    <n v="0.27489999999999998"/>
    <n v="0.2747"/>
    <n v="0.27550000000000002"/>
    <n v="0.27529999999999999"/>
    <n v="0.2752"/>
    <n v="0.27510000000000001"/>
    <n v="0.27850000000000003"/>
    <n v="0.2797"/>
    <n v="0.28360000000000002"/>
    <n v="0.28410000000000002"/>
    <n v="0.28320000000000001"/>
    <n v="0.28289999999999998"/>
    <n v="0.28610000000000002"/>
    <n v="0.28610000000000002"/>
    <n v="0.2848"/>
    <n v="0.28499999999999998"/>
    <n v="0.28510000000000002"/>
    <n v="0.28420000000000001"/>
    <n v="0.2838"/>
    <n v="0.28520000000000001"/>
    <n v="0.28449999999999998"/>
    <n v="0.2838"/>
    <n v="0.28320000000000001"/>
    <n v="0.2828"/>
    <n v="0.28029999999999999"/>
    <n v="0.28029999999999999"/>
    <n v="0.28149999999999997"/>
    <n v="0.28129999999999999"/>
    <n v="0.28129999999999999"/>
    <n v="0.28160000000000002"/>
    <n v="0.28170000000000001"/>
    <n v="0.28189999999999998"/>
    <n v="0.28210000000000002"/>
    <n v="0.27839999999999998"/>
    <n v="0.27860000000000001"/>
    <n v="0.27789999999999998"/>
    <n v="0.27689999999999998"/>
    <n v="0.27539999999999998"/>
    <n v="0.27850000000000003"/>
    <n v="0.27700000000000002"/>
    <n v="0.27660000000000001"/>
    <n v="0.27629999999999999"/>
    <n v="0.27679999999999999"/>
    <n v="0.2802"/>
    <n v="0.27989999999999998"/>
    <n v="0.27989999999999998"/>
    <n v="0.28010000000000002"/>
    <n v="0.28039999999999998"/>
    <n v="0.28079999999999999"/>
    <n v="0.28199999999999997"/>
    <n v="0.28070000000000001"/>
    <n v="0.28050000000000003"/>
    <n v="0.28039999999999998"/>
    <n v="0.2802"/>
    <n v="0.27960000000000002"/>
    <n v="0.27910000000000001"/>
    <n v="0.27910000000000001"/>
    <n v="0.27910000000000001"/>
    <n v="0.2792"/>
    <n v="0.27929999999999999"/>
    <n v="0.27879999999999999"/>
    <n v="0.27600000000000002"/>
    <n v="0.27550000000000002"/>
    <n v="0.27510000000000001"/>
    <n v="0.27460000000000001"/>
    <n v="0.27429999999999999"/>
    <n v="0.27439999999999998"/>
    <n v="0.27589999999999998"/>
    <n v="0.27679999999999999"/>
    <n v="0.27760000000000001"/>
    <n v="0.2782"/>
    <n v="0.27750000000000002"/>
    <n v="0.2772"/>
    <n v="0.27739999999999998"/>
    <n v="0.28050000000000003"/>
    <n v="0.28039999999999998"/>
    <n v="0.28089999999999998"/>
    <n v="0.28079999999999999"/>
    <n v="0.28010000000000002"/>
    <n v="0.27939999999999998"/>
    <n v="0.27879999999999999"/>
    <n v="0.27850000000000003"/>
    <n v="0.27829999999999999"/>
    <n v="0.27800000000000002"/>
    <n v="0.2777"/>
    <n v="0.27760000000000001"/>
    <n v="0.27850000000000003"/>
    <n v="0.27979999999999999"/>
    <n v="0.28039999999999998"/>
    <n v="0.28050000000000003"/>
    <n v="0.27910000000000001"/>
    <n v="0.27960000000000002"/>
    <n v="0.2797"/>
    <n v="0.28179999999999999"/>
    <n v="0.28179999999999999"/>
    <n v="0.28100000000000003"/>
    <n v="0.2802"/>
    <n v="0.27929999999999999"/>
    <n v="0.27879999999999999"/>
    <n v="0.27839999999999998"/>
    <n v="0.27800000000000002"/>
    <n v="0.27760000000000001"/>
    <n v="0.27750000000000002"/>
    <n v="0.27729999999999999"/>
    <n v="0.27979999999999999"/>
    <n v="0.27910000000000001"/>
    <n v="0.27860000000000001"/>
    <n v="0.28100000000000003"/>
    <n v="0.28079999999999999"/>
    <n v="0.2802"/>
    <n v="0.27950000000000003"/>
    <n v="0.27889999999999998"/>
    <n v="0.27589999999999998"/>
    <n v="0.27560000000000001"/>
    <n v="0.2742"/>
    <n v="0.27400000000000002"/>
    <n v="0.27410000000000001"/>
    <n v="0.27610000000000001"/>
    <n v="0.2757"/>
    <n v="0.27510000000000001"/>
    <n v="0.2747"/>
    <n v="0.27700000000000002"/>
    <n v="0.27679999999999999"/>
    <n v="0.27589999999999998"/>
    <n v="0.27550000000000002"/>
    <n v="0.27510000000000001"/>
    <n v="0.2747"/>
    <n v="0.27439999999999998"/>
    <n v="0.27400000000000002"/>
    <n v="0.27360000000000001"/>
    <n v="0.27289999999999998"/>
    <n v="0.26879999999999998"/>
    <n v="0.26910000000000001"/>
    <n v="0.27200000000000002"/>
    <n v="0.27389999999999998"/>
    <n v="0.27389999999999998"/>
    <n v="0.27629999999999999"/>
    <n v="0.27529999999999999"/>
    <n v="0.27529999999999999"/>
    <n v="0.27539999999999998"/>
    <n v="0.27579999999999999"/>
    <n v="0.2752"/>
    <n v="0.27500000000000002"/>
    <n v="0.27500000000000002"/>
    <n v="0.27500000000000002"/>
    <n v="0.27500000000000002"/>
    <n v="0.2752"/>
    <n v="0.2762"/>
    <n v="0.27750000000000002"/>
    <n v="0.28070000000000001"/>
    <n v="0.28050000000000003"/>
    <n v="0.28039999999999998"/>
    <n v="0.28039999999999998"/>
    <n v="0.27989999999999998"/>
    <n v="0.2792"/>
    <n v="0.27850000000000003"/>
    <n v="0.27779999999999999"/>
    <m/>
    <n v="0.28570000000000001"/>
    <n v="90.25"/>
    <n v="86.77884615384616"/>
    <n v="-5.9999999999999498E-3"/>
    <n v="-5.9735185458844375E-2"/>
    <n v="-0.10859333254010314"/>
    <n v="-7.3487003645254095E-3"/>
    <x v="11"/>
    <x v="184"/>
  </r>
  <r>
    <x v="0"/>
    <n v="-7.8"/>
    <n v="-7.8"/>
    <s v="225/45R17"/>
    <x v="9"/>
    <s v="01912981"/>
    <n v="1093"/>
    <n v="42"/>
    <s v="1N48A0A5X3424"/>
    <d v="2025-02-22T00:00:00"/>
    <n v="0.34799999999999998"/>
    <n v="0.35070000000000001"/>
    <n v="108"/>
    <n v="109"/>
    <n v="108"/>
    <n v="109"/>
    <n v="74.099999999998985"/>
    <s v=""/>
    <n v="2659"/>
    <n v="108.5"/>
    <m/>
    <m/>
    <m/>
    <m/>
    <m/>
    <m/>
    <n v="0.1716"/>
    <n v="0.21759999999999999"/>
    <n v="0.26190000000000002"/>
    <n v="0.28539999999999999"/>
    <n v="0.2999"/>
    <n v="0.30940000000000001"/>
    <n v="0.31"/>
    <n v="0.30959999999999999"/>
    <n v="0.30830000000000002"/>
    <n v="0.30730000000000002"/>
    <n v="0.31069999999999998"/>
    <n v="0.31859999999999999"/>
    <n v="0.31759999999999999"/>
    <n v="0.31919999999999998"/>
    <n v="0.31950000000000001"/>
    <n v="0.32440000000000002"/>
    <n v="0.32569999999999999"/>
    <n v="0.32890000000000003"/>
    <n v="0.33610000000000001"/>
    <n v="0.33350000000000002"/>
    <n v="0.33450000000000002"/>
    <n v="0.3342"/>
    <n v="0.33250000000000002"/>
    <n v="0.33250000000000002"/>
    <n v="0.3367"/>
    <n v="0.33660000000000001"/>
    <n v="0.3347"/>
    <n v="0.33510000000000001"/>
    <n v="0.33679999999999999"/>
    <n v="0.33660000000000001"/>
    <n v="0.3352"/>
    <n v="0.33550000000000002"/>
    <n v="0.33539999999999998"/>
    <n v="0.33479999999999999"/>
    <n v="0.3372"/>
    <n v="0.33610000000000001"/>
    <n v="0.3352"/>
    <n v="0.3382"/>
    <n v="0.33779999999999999"/>
    <n v="0.3367"/>
    <n v="0.33760000000000001"/>
    <n v="0.33710000000000001"/>
    <n v="0.3367"/>
    <n v="0.33629999999999999"/>
    <n v="0.33610000000000001"/>
    <n v="0.33689999999999998"/>
    <n v="0.33710000000000001"/>
    <n v="0.34179999999999999"/>
    <n v="0.34160000000000001"/>
    <n v="0.34150000000000003"/>
    <n v="0.34200000000000003"/>
    <n v="0.34179999999999999"/>
    <n v="0.3417"/>
    <n v="0.34239999999999998"/>
    <n v="0.34329999999999999"/>
    <n v="0.34289999999999998"/>
    <n v="0.3427"/>
    <n v="0.34549999999999997"/>
    <n v="0.34560000000000002"/>
    <n v="0.34599999999999997"/>
    <n v="0.3468"/>
    <n v="0.34770000000000001"/>
    <n v="0.34710000000000002"/>
    <n v="0.3468"/>
    <n v="0.34949999999999998"/>
    <n v="0.35310000000000002"/>
    <n v="0.35070000000000001"/>
    <n v="0.34720000000000001"/>
    <n v="0.34660000000000002"/>
    <n v="0.34289999999999998"/>
    <n v="0.34260000000000002"/>
    <n v="0.34239999999999998"/>
    <n v="0.34189999999999998"/>
    <n v="0.34189999999999998"/>
    <n v="0.34389999999999998"/>
    <n v="0.34389999999999998"/>
    <n v="0.34379999999999999"/>
    <n v="0.34370000000000001"/>
    <n v="0.34350000000000003"/>
    <n v="0.34089999999999998"/>
    <n v="0.34060000000000001"/>
    <n v="0.34260000000000002"/>
    <n v="0.34360000000000002"/>
    <n v="0.3427"/>
    <n v="0.3402"/>
    <n v="0.33929999999999999"/>
    <n v="0.33600000000000002"/>
    <n v="0.33510000000000001"/>
    <n v="0.33439999999999998"/>
    <n v="0.33250000000000002"/>
    <n v="0.33179999999999998"/>
    <n v="0.33119999999999999"/>
    <n v="0.33069999999999999"/>
    <n v="0.33019999999999999"/>
    <n v="0.32979999999999998"/>
    <n v="0.32950000000000002"/>
    <n v="0.32919999999999999"/>
    <n v="0.32890000000000003"/>
    <n v="0.32879999999999998"/>
    <n v="0.32869999999999999"/>
    <n v="0.3286"/>
    <n v="0.32900000000000001"/>
    <n v="0.32900000000000001"/>
    <n v="0.3291"/>
    <n v="0.32940000000000003"/>
    <n v="0.32969999999999999"/>
    <n v="0.33019999999999999"/>
    <n v="0.33300000000000002"/>
    <n v="0.33639999999999998"/>
    <n v="0.33539999999999998"/>
    <n v="0.3352"/>
    <n v="0.33489999999999998"/>
    <n v="0.34029999999999999"/>
    <n v="0.34079999999999999"/>
    <n v="0.34089999999999998"/>
    <n v="0.34100000000000003"/>
    <n v="0.34089999999999998"/>
    <n v="0.34089999999999998"/>
    <n v="0.33860000000000001"/>
    <n v="0.33860000000000001"/>
    <n v="0.3387"/>
    <n v="0.33960000000000001"/>
    <n v="0.33850000000000002"/>
    <n v="0.33879999999999999"/>
    <n v="0.33900000000000002"/>
    <n v="0.33939999999999998"/>
    <n v="0.33829999999999999"/>
    <n v="0.34"/>
    <n v="0.34100000000000003"/>
    <n v="0.34129999999999999"/>
    <n v="0.34360000000000002"/>
    <n v="0.34320000000000001"/>
    <n v="0.34279999999999999"/>
    <n v="0.34260000000000002"/>
    <n v="0.35"/>
    <n v="0.3498"/>
    <n v="0.34970000000000001"/>
    <n v="0.34949999999999998"/>
    <n v="0.3493"/>
    <n v="0.34920000000000001"/>
    <n v="0.3473"/>
    <n v="0.34739999999999999"/>
    <n v="0.34720000000000001"/>
    <n v="0.34350000000000003"/>
    <n v="0.34320000000000001"/>
    <n v="0.3402"/>
    <n v="0.34"/>
    <n v="0.34100000000000003"/>
    <n v="0.34110000000000001"/>
    <n v="0.34"/>
    <n v="0.33739999999999998"/>
    <n v="0.33639999999999998"/>
    <n v="0.33539999999999998"/>
    <n v="0.3347"/>
    <n v="0.33750000000000002"/>
    <n v="0.3417"/>
    <n v="0.34100000000000003"/>
    <n v="0.34039999999999998"/>
    <n v="0.3397"/>
    <n v="0.3392"/>
    <n v="0.33539999999999998"/>
    <n v="0.33339999999999997"/>
    <n v="0.33329999999999999"/>
    <n v="0.3332"/>
    <n v="0.33339999999999997"/>
    <n v="0.33360000000000001"/>
    <n v="0.33500000000000002"/>
    <n v="0.33529999999999999"/>
    <n v="0.34029999999999999"/>
    <n v="0.34089999999999998"/>
    <n v="0.34339999999999998"/>
    <n v="0.34570000000000001"/>
    <n v="0.3488"/>
    <n v="0.34960000000000002"/>
    <n v="0.35549999999999998"/>
    <n v="0.35720000000000002"/>
    <n v="0.3574"/>
    <n v="0.36370000000000002"/>
    <n v="0.36299999999999999"/>
    <n v="0.36209999999999998"/>
    <n v="0.36"/>
    <n v="0.36730000000000002"/>
    <n v="0.3679"/>
    <n v="0.36830000000000002"/>
    <n v="0.36530000000000001"/>
    <n v="0.36"/>
    <n v="0.35859999999999997"/>
    <n v="0.35320000000000001"/>
    <n v="0.35270000000000001"/>
    <n v="0.35089999999999999"/>
    <n v="0.35010000000000002"/>
    <n v="0.34899999999999998"/>
    <n v="0.3523"/>
    <n v="0.35709999999999997"/>
    <n v="0.3548"/>
    <n v="0.3543"/>
    <n v="0.35389999999999999"/>
    <n v="0.35360000000000003"/>
    <n v="0.35580000000000001"/>
    <n v="0.35510000000000003"/>
    <n v="0.3543"/>
    <n v="0.35420000000000001"/>
    <n v="0.35870000000000002"/>
    <n v="0.35849999999999999"/>
    <n v="0.35820000000000002"/>
    <n v="0.35809999999999997"/>
    <n v="0.35659999999999997"/>
    <n v="0.3609"/>
    <n v="0.36230000000000001"/>
    <n v="0.36120000000000002"/>
    <n v="0.35920000000000002"/>
    <n v="0.35930000000000001"/>
    <n v="0.36809999999999998"/>
    <n v="0.36880000000000002"/>
    <n v="0.36899999999999999"/>
    <n v="0.36909999999999998"/>
    <n v="0.36930000000000002"/>
    <n v="0.36940000000000001"/>
    <n v="0.36880000000000002"/>
    <n v="0.36230000000000001"/>
    <n v="0.36180000000000001"/>
    <n v="0.3614"/>
    <n v="0.36149999999999999"/>
    <n v="0.36099999999999999"/>
    <n v="0.36030000000000001"/>
    <n v="0.35959999999999998"/>
    <n v="0.35630000000000001"/>
    <n v="0.35959999999999998"/>
    <n v="0.35959999999999998"/>
    <n v="0.36080000000000001"/>
    <n v="0.36049999999999999"/>
    <n v="0.35849999999999999"/>
    <n v="0.35870000000000002"/>
    <n v="0.35859999999999997"/>
    <n v="0.35699999999999998"/>
    <n v="0.3569"/>
    <n v="0.35570000000000002"/>
    <n v="0.35570000000000002"/>
    <n v="0.35560000000000003"/>
    <n v="0.35549999999999998"/>
    <n v="0.35539999999999999"/>
    <n v="0.35580000000000001"/>
    <n v="0.35620000000000002"/>
    <n v="0.36049999999999999"/>
    <n v="0.3639"/>
    <n v="0.36680000000000001"/>
    <n v="0.36680000000000001"/>
    <n v="0.36409999999999998"/>
    <n v="0.36399999999999999"/>
    <n v="0.36420000000000002"/>
    <n v="0.36470000000000002"/>
    <n v="0.36470000000000002"/>
    <n v="0.36409999999999998"/>
    <n v="0.36509999999999998"/>
    <n v="0.36180000000000001"/>
    <n v="0.36180000000000001"/>
    <n v="0.36080000000000001"/>
    <n v="0.36220000000000002"/>
    <n v="0.36549999999999999"/>
    <n v="0.36549999999999999"/>
    <n v="0.3654"/>
    <n v="0.36520000000000002"/>
    <n v="0.36509999999999998"/>
    <n v="0.36520000000000002"/>
    <n v="0.3654"/>
    <n v="0.3654"/>
    <n v="0.36520000000000002"/>
    <n v="0.35980000000000001"/>
    <n v="0.35949999999999999"/>
    <n v="0.35899999999999999"/>
    <n v="0.35659999999999997"/>
    <n v="0.35620000000000002"/>
    <n v="0.35659999999999997"/>
    <n v="0.36020000000000002"/>
    <n v="0.35930000000000001"/>
    <n v="0.35880000000000001"/>
    <n v="0.35909999999999997"/>
    <n v="0.36220000000000002"/>
    <n v="0.36730000000000002"/>
    <n v="0.3664"/>
    <n v="0.3649"/>
    <n v="0.36359999999999998"/>
    <n v="0.3629"/>
    <n v="0.36320000000000002"/>
    <n v="0.36180000000000001"/>
    <n v="0.36049999999999999"/>
    <n v="0.3589"/>
    <n v="0.35770000000000002"/>
    <n v="0.35649999999999998"/>
    <n v="0.36130000000000001"/>
    <n v="0.36109999999999998"/>
    <n v="0.3614"/>
    <n v="0.3579"/>
    <n v="0.35749999999999998"/>
    <n v="0.35780000000000001"/>
    <n v="0.35959999999999998"/>
    <n v="0.35909999999999997"/>
    <n v="0.3715"/>
    <n v="0.36799999999999999"/>
    <n v="0.3705"/>
    <m/>
    <n v="0.34884128113878998"/>
    <n v="108.5"/>
    <n v="104.32692307692308"/>
    <n v="-2.7000000000000357E-3"/>
    <n v="0.16229762080685686"/>
    <n v="0.11893914482579585"/>
    <n v="-0.23488117773042438"/>
    <x v="11"/>
    <x v="185"/>
  </r>
  <r>
    <x v="0"/>
    <n v="-7.8"/>
    <n v="-7.8"/>
    <s v="P225/60R16"/>
    <x v="1"/>
    <s v="ZU009462"/>
    <n v="1171"/>
    <n v="35"/>
    <s v="APXOB2UU3324"/>
    <d v="2025-02-22T00:00:00"/>
    <n v="0.31869999999999998"/>
    <n v="0.32129999999999997"/>
    <n v="100"/>
    <n v="100"/>
    <n v="100"/>
    <n v="100"/>
    <n v="74.099999999998985"/>
    <s v=""/>
    <n v="902"/>
    <n v="100"/>
    <m/>
    <m/>
    <m/>
    <m/>
    <m/>
    <m/>
    <n v="0.22359999999999999"/>
    <n v="0.25280000000000002"/>
    <n v="0.27860000000000001"/>
    <n v="0.29659999999999997"/>
    <n v="0.30449999999999999"/>
    <n v="0.3155"/>
    <n v="0.31809999999999999"/>
    <n v="0.31619999999999998"/>
    <n v="0.32469999999999999"/>
    <n v="0.32529999999999998"/>
    <n v="0.32379999999999998"/>
    <n v="0.32800000000000001"/>
    <n v="0.3286"/>
    <n v="0.3281"/>
    <n v="0.32829999999999998"/>
    <n v="0.3276"/>
    <n v="0.3256"/>
    <n v="0.3266"/>
    <n v="0.32629999999999998"/>
    <n v="0.3256"/>
    <n v="0.32569999999999999"/>
    <n v="0.32079999999999997"/>
    <n v="0.32029999999999997"/>
    <n v="0.31940000000000002"/>
    <n v="0.32040000000000002"/>
    <n v="0.32250000000000001"/>
    <n v="0.32200000000000001"/>
    <n v="0.32169999999999999"/>
    <n v="0.32100000000000001"/>
    <n v="0.32050000000000001"/>
    <n v="0.31929999999999997"/>
    <n v="0.3206"/>
    <n v="0.32029999999999997"/>
    <n v="0.31950000000000001"/>
    <n v="0.31919999999999998"/>
    <n v="0.32329999999999998"/>
    <n v="0.32250000000000001"/>
    <n v="0.3221"/>
    <n v="0.31990000000000002"/>
    <n v="0.3236"/>
    <n v="0.32319999999999999"/>
    <n v="0.32290000000000002"/>
    <n v="0.32300000000000001"/>
    <n v="0.32150000000000001"/>
    <n v="0.32140000000000002"/>
    <n v="0.32029999999999997"/>
    <n v="0.32019999999999998"/>
    <n v="0.32119999999999999"/>
    <n v="0.3216"/>
    <n v="0.32540000000000002"/>
    <n v="0.32919999999999999"/>
    <n v="0.3322"/>
    <n v="0.33289999999999997"/>
    <n v="0.33479999999999999"/>
    <n v="0.33539999999999998"/>
    <n v="0.3357"/>
    <n v="0.33589999999999998"/>
    <n v="0.33589999999999998"/>
    <n v="0.33350000000000002"/>
    <n v="0.33450000000000002"/>
    <n v="0.33639999999999998"/>
    <n v="0.3362"/>
    <n v="0.33579999999999999"/>
    <n v="0.33460000000000001"/>
    <n v="0.33"/>
    <n v="0.3296"/>
    <n v="0.32719999999999999"/>
    <n v="0.32700000000000001"/>
    <n v="0.32690000000000002"/>
    <n v="0.32690000000000002"/>
    <n v="0.32700000000000001"/>
    <n v="0.32719999999999999"/>
    <n v="0.32719999999999999"/>
    <n v="0.32719999999999999"/>
    <n v="0.32729999999999998"/>
    <n v="0.32750000000000001"/>
    <n v="0.32779999999999998"/>
    <n v="0.3281"/>
    <n v="0.3271"/>
    <n v="0.32700000000000001"/>
    <n v="0.32379999999999998"/>
    <n v="0.31990000000000002"/>
    <n v="0.31919999999999998"/>
    <n v="0.31859999999999999"/>
    <n v="0.31790000000000002"/>
    <n v="0.31730000000000003"/>
    <n v="0.31669999999999998"/>
    <n v="0.31609999999999999"/>
    <n v="0.3155"/>
    <n v="0.31509999999999999"/>
    <n v="0.31419999999999998"/>
    <n v="0.31330000000000002"/>
    <n v="0.31269999999999998"/>
    <n v="0.312"/>
    <n v="0.31119999999999998"/>
    <n v="0.31040000000000001"/>
    <n v="0.3095"/>
    <n v="0.3085"/>
    <n v="0.30759999999999998"/>
    <n v="0.30680000000000002"/>
    <n v="0.30480000000000002"/>
    <n v="0.30430000000000001"/>
    <n v="0.30409999999999998"/>
    <n v="0.30420000000000003"/>
    <n v="0.30449999999999999"/>
    <n v="0.30409999999999998"/>
    <n v="0.30359999999999998"/>
    <n v="0.30330000000000001"/>
    <n v="0.30280000000000001"/>
    <n v="0.30230000000000001"/>
    <n v="0.3019"/>
    <n v="0.30130000000000001"/>
    <n v="0.30080000000000001"/>
    <n v="0.2999"/>
    <n v="0.30259999999999998"/>
    <n v="0.30759999999999998"/>
    <n v="0.308"/>
    <n v="0.30830000000000002"/>
    <n v="0.30880000000000002"/>
    <n v="0.30919999999999997"/>
    <n v="0.31469999999999998"/>
    <n v="0.31490000000000001"/>
    <n v="0.315"/>
    <n v="0.31530000000000002"/>
    <n v="0.3155"/>
    <n v="0.31590000000000001"/>
    <n v="0.31609999999999999"/>
    <n v="0.315"/>
    <n v="0.31519999999999998"/>
    <n v="0.31580000000000003"/>
    <n v="0.31309999999999999"/>
    <n v="0.31309999999999999"/>
    <n v="0.31280000000000002"/>
    <n v="0.31230000000000002"/>
    <n v="0.31259999999999999"/>
    <n v="0.31259999999999999"/>
    <n v="0.31290000000000001"/>
    <n v="0.31340000000000001"/>
    <n v="0.31359999999999999"/>
    <n v="0.31430000000000002"/>
    <n v="0.314"/>
    <n v="0.31469999999999998"/>
    <n v="0.31469999999999998"/>
    <n v="0.31490000000000001"/>
    <n v="0.31659999999999999"/>
    <n v="0.31659999999999999"/>
    <n v="0.31859999999999999"/>
    <n v="0.31790000000000002"/>
    <n v="0.318"/>
    <n v="0.31809999999999999"/>
    <n v="0.31809999999999999"/>
    <n v="0.31830000000000003"/>
    <n v="0.31869999999999998"/>
    <n v="0.31850000000000001"/>
    <n v="0.31780000000000003"/>
    <n v="0.31950000000000001"/>
    <n v="0.31850000000000001"/>
    <n v="0.3175"/>
    <n v="0.31630000000000003"/>
    <n v="0.31269999999999998"/>
    <n v="0.31230000000000002"/>
    <n v="0.31119999999999998"/>
    <n v="0.30959999999999999"/>
    <n v="0.30599999999999999"/>
    <n v="0.30549999999999999"/>
    <n v="0.3039"/>
    <n v="0.307"/>
    <n v="0.30840000000000001"/>
    <n v="0.30730000000000002"/>
    <n v="0.30669999999999997"/>
    <n v="0.31290000000000001"/>
    <n v="0.31269999999999998"/>
    <n v="0.31269999999999998"/>
    <n v="0.31240000000000001"/>
    <n v="0.31119999999999998"/>
    <n v="0.3105"/>
    <n v="0.3105"/>
    <n v="0.311"/>
    <n v="0.31280000000000002"/>
    <n v="0.3145"/>
    <n v="0.32129999999999997"/>
    <n v="0.3216"/>
    <n v="0.32329999999999998"/>
    <n v="0.32619999999999999"/>
    <n v="0.32629999999999998"/>
    <n v="0.32650000000000001"/>
    <n v="0.32700000000000001"/>
    <n v="0.32719999999999999"/>
    <n v="0.3276"/>
    <n v="0.32729999999999998"/>
    <n v="0.3261"/>
    <n v="0.3271"/>
    <n v="0.3266"/>
    <n v="0.3261"/>
    <n v="0.3256"/>
    <n v="0.32500000000000001"/>
    <n v="0.32429999999999998"/>
    <n v="0.32350000000000001"/>
    <n v="0.3226"/>
    <n v="0.32069999999999999"/>
    <n v="0.31919999999999998"/>
    <n v="0.31690000000000002"/>
    <n v="0.316"/>
    <n v="0.3135"/>
    <n v="0.31559999999999999"/>
    <n v="0.31490000000000001"/>
    <n v="0.3175"/>
    <n v="0.32400000000000001"/>
    <n v="0.32390000000000002"/>
    <n v="0.32100000000000001"/>
    <n v="0.32029999999999997"/>
    <n v="0.31459999999999999"/>
    <n v="0.31419999999999998"/>
    <n v="0.31340000000000001"/>
    <n v="0.31280000000000002"/>
    <n v="0.31219999999999998"/>
    <n v="0.31169999999999998"/>
    <n v="0.31109999999999999"/>
    <n v="0.31359999999999999"/>
    <n v="0.31340000000000001"/>
    <n v="0.31359999999999999"/>
    <n v="0.31509999999999999"/>
    <n v="0.31769999999999998"/>
    <n v="0.316"/>
    <n v="0.31540000000000001"/>
    <n v="0.31490000000000001"/>
    <n v="0.31390000000000001"/>
    <n v="0.31409999999999999"/>
    <n v="0.31480000000000002"/>
    <n v="0.32590000000000002"/>
    <n v="0.32629999999999998"/>
    <n v="0.32890000000000003"/>
    <n v="0.33310000000000001"/>
    <n v="0.33229999999999998"/>
    <n v="0.33160000000000001"/>
    <n v="0.3301"/>
    <n v="0.3291"/>
    <n v="0.32800000000000001"/>
    <n v="0.32729999999999998"/>
    <n v="0.33129999999999998"/>
    <n v="0.33210000000000001"/>
    <n v="0.33210000000000001"/>
    <n v="0.33160000000000001"/>
    <n v="0.33069999999999999"/>
    <n v="0.32990000000000003"/>
    <n v="0.32890000000000003"/>
    <n v="0.32790000000000002"/>
    <n v="0.32690000000000002"/>
    <n v="0.32600000000000001"/>
    <n v="0.32200000000000001"/>
    <n v="0.32079999999999997"/>
    <n v="0.31990000000000002"/>
    <n v="0.31879999999999997"/>
    <n v="0.316"/>
    <n v="0.31440000000000001"/>
    <n v="0.31280000000000002"/>
    <n v="0.312"/>
    <n v="0.31119999999999998"/>
    <n v="0.31080000000000002"/>
    <n v="0.31059999999999999"/>
    <n v="0.31519999999999998"/>
    <n v="0.31409999999999999"/>
    <n v="0.31319999999999998"/>
    <n v="0.31230000000000002"/>
    <n v="0.31140000000000001"/>
    <n v="0.30980000000000002"/>
    <n v="0.31069999999999998"/>
    <n v="0.31040000000000001"/>
    <n v="0.30980000000000002"/>
    <n v="0.30909999999999999"/>
    <n v="0.307"/>
    <n v="0.30690000000000001"/>
    <n v="0.31"/>
    <n v="0.30990000000000001"/>
    <n v="0.31280000000000002"/>
    <n v="0.31230000000000002"/>
    <n v="0.312"/>
    <n v="0.31169999999999998"/>
    <n v="0.3115"/>
    <n v="0.312"/>
    <n v="0.31459999999999999"/>
    <n v="0.31769999999999998"/>
    <n v="0.31769999999999998"/>
    <n v="0.31769999999999998"/>
    <n v="0.32"/>
    <n v="0.32040000000000002"/>
    <n v="0.32079999999999997"/>
    <n v="0.32650000000000001"/>
    <n v="0.33410000000000001"/>
    <n v="0.33400000000000002"/>
    <n v="0.33329999999999999"/>
    <n v="0.3327"/>
    <n v="0.33500000000000002"/>
    <n v="0.3337"/>
    <n v="0.33289999999999997"/>
    <n v="0.32679999999999998"/>
    <n v="0.32500000000000001"/>
    <n v="0.32340000000000002"/>
    <n v="0.32029999999999997"/>
    <n v="0.31759999999999999"/>
    <m/>
    <n v="0.31862491103202845"/>
    <n v="100"/>
    <n v="96.15384615384616"/>
    <n v="-2.5999999999999912E-3"/>
    <n v="6.6684793852519561E-2"/>
    <n v="-6.7058053629568603E-3"/>
    <n v="-0.1092362275416717"/>
    <x v="11"/>
    <x v="186"/>
  </r>
  <r>
    <x v="0"/>
    <n v="-7.8"/>
    <n v="-7.8"/>
    <s v="P195/75R14"/>
    <x v="0"/>
    <s v="ZB007833"/>
    <n v="1031"/>
    <n v="35"/>
    <s v="APKAB3UU0720"/>
    <d v="2025-02-22T00:00:00"/>
    <n v="0.31190000000000001"/>
    <n v="0.31430000000000002"/>
    <n v="97"/>
    <s v=""/>
    <n v="97"/>
    <s v=""/>
    <n v="74.099999999998985"/>
    <s v=""/>
    <n v="354"/>
    <n v="97"/>
    <m/>
    <m/>
    <m/>
    <m/>
    <m/>
    <m/>
    <n v="0.25590000000000002"/>
    <n v="0.2666"/>
    <n v="0.29239999999999999"/>
    <n v="0.29570000000000002"/>
    <n v="0.30649999999999999"/>
    <n v="0.30570000000000003"/>
    <n v="0.30449999999999999"/>
    <n v="0.30049999999999999"/>
    <n v="0.2979"/>
    <n v="0.29470000000000002"/>
    <n v="0.2979"/>
    <n v="0.31180000000000002"/>
    <n v="0.31209999999999999"/>
    <n v="0.31369999999999998"/>
    <n v="0.30649999999999999"/>
    <n v="0.30990000000000001"/>
    <n v="0.312"/>
    <n v="0.3115"/>
    <n v="0.311"/>
    <n v="0.31059999999999999"/>
    <n v="0.31059999999999999"/>
    <n v="0.30740000000000001"/>
    <n v="0.30580000000000002"/>
    <n v="0.30280000000000001"/>
    <n v="0.30430000000000001"/>
    <n v="0.30380000000000001"/>
    <n v="0.3034"/>
    <n v="0.30059999999999998"/>
    <n v="0.30080000000000001"/>
    <n v="0.30459999999999998"/>
    <n v="0.30399999999999999"/>
    <n v="0.30370000000000003"/>
    <n v="0.3049"/>
    <n v="0.30459999999999998"/>
    <n v="0.30420000000000003"/>
    <n v="0.30359999999999998"/>
    <n v="0.30359999999999998"/>
    <n v="0.30320000000000003"/>
    <n v="0.30299999999999999"/>
    <n v="0.3029"/>
    <n v="0.30580000000000002"/>
    <n v="0.30509999999999998"/>
    <n v="0.30669999999999997"/>
    <n v="0.30859999999999999"/>
    <n v="0.313"/>
    <n v="0.31240000000000001"/>
    <n v="0.3125"/>
    <n v="0.31240000000000001"/>
    <n v="0.31219999999999998"/>
    <n v="0.312"/>
    <n v="0.31140000000000001"/>
    <n v="0.31130000000000002"/>
    <n v="0.31119999999999998"/>
    <n v="0.31109999999999999"/>
    <n v="0.31090000000000001"/>
    <n v="0.30890000000000001"/>
    <n v="0.30819999999999997"/>
    <n v="0.31019999999999998"/>
    <n v="0.30969999999999998"/>
    <n v="0.30940000000000001"/>
    <n v="0.30859999999999999"/>
    <n v="0.30969999999999998"/>
    <n v="0.31069999999999998"/>
    <n v="0.3095"/>
    <n v="0.31259999999999999"/>
    <n v="0.3125"/>
    <n v="0.31240000000000001"/>
    <n v="0.30969999999999998"/>
    <n v="0.30930000000000002"/>
    <n v="0.30830000000000002"/>
    <n v="0.30790000000000001"/>
    <n v="0.307"/>
    <n v="0.30330000000000001"/>
    <n v="0.30330000000000001"/>
    <n v="0.30259999999999998"/>
    <n v="0.30199999999999999"/>
    <n v="0.30159999999999998"/>
    <n v="0.30130000000000001"/>
    <n v="0.3009"/>
    <n v="0.30230000000000001"/>
    <n v="0.30370000000000003"/>
    <n v="0.30320000000000003"/>
    <n v="0.30259999999999998"/>
    <n v="0.30220000000000002"/>
    <n v="0.30170000000000002"/>
    <n v="0.3014"/>
    <n v="0.30109999999999998"/>
    <n v="0.30080000000000001"/>
    <n v="0.29899999999999999"/>
    <n v="0.29849999999999999"/>
    <n v="0.30030000000000001"/>
    <n v="0.30009999999999998"/>
    <n v="0.2999"/>
    <n v="0.29970000000000002"/>
    <n v="0.29959999999999998"/>
    <n v="0.29949999999999999"/>
    <n v="0.29959999999999998"/>
    <n v="0.29970000000000002"/>
    <n v="0.3"/>
    <n v="0.30030000000000001"/>
    <n v="0.30080000000000001"/>
    <n v="0.30309999999999998"/>
    <n v="0.30299999999999999"/>
    <n v="0.30709999999999998"/>
    <n v="0.3075"/>
    <n v="0.30709999999999998"/>
    <n v="0.30599999999999999"/>
    <n v="0.30640000000000001"/>
    <n v="0.30980000000000002"/>
    <n v="0.31140000000000001"/>
    <n v="0.312"/>
    <n v="0.31259999999999999"/>
    <n v="0.3125"/>
    <n v="0.313"/>
    <n v="0.31219999999999998"/>
    <n v="0.31240000000000001"/>
    <n v="0.31240000000000001"/>
    <n v="0.31069999999999998"/>
    <n v="0.31269999999999998"/>
    <n v="0.31119999999999998"/>
    <n v="0.31090000000000001"/>
    <n v="0.31059999999999999"/>
    <n v="0.31009999999999999"/>
    <n v="0.30969999999999998"/>
    <n v="0.30940000000000001"/>
    <n v="0.309"/>
    <n v="0.30919999999999997"/>
    <n v="0.31"/>
    <n v="0.30959999999999999"/>
    <n v="0.30840000000000001"/>
    <n v="0.30790000000000001"/>
    <n v="0.30730000000000002"/>
    <n v="0.31040000000000001"/>
    <n v="0.31040000000000001"/>
    <n v="0.31019999999999998"/>
    <n v="0.31269999999999998"/>
    <n v="0.31259999999999999"/>
    <n v="0.313"/>
    <n v="0.31419999999999998"/>
    <n v="0.31259999999999999"/>
    <n v="0.31130000000000002"/>
    <n v="0.31080000000000002"/>
    <n v="0.31059999999999999"/>
    <n v="0.30959999999999999"/>
    <n v="0.30969999999999998"/>
    <n v="0.30980000000000002"/>
    <n v="0.31269999999999998"/>
    <n v="0.31090000000000001"/>
    <n v="0.31119999999999998"/>
    <n v="0.31109999999999999"/>
    <n v="0.31119999999999998"/>
    <n v="0.31119999999999998"/>
    <n v="0.31140000000000001"/>
    <n v="0.31280000000000002"/>
    <n v="0.31269999999999998"/>
    <n v="0.3125"/>
    <n v="0.31390000000000001"/>
    <n v="0.31390000000000001"/>
    <n v="0.31380000000000002"/>
    <n v="0.31359999999999999"/>
    <n v="0.31180000000000002"/>
    <n v="0.31109999999999999"/>
    <n v="0.31040000000000001"/>
    <n v="0.30959999999999999"/>
    <n v="0.30859999999999999"/>
    <n v="0.30740000000000001"/>
    <n v="0.30409999999999998"/>
    <n v="0.30320000000000003"/>
    <n v="0.3019"/>
    <n v="0.29930000000000001"/>
    <n v="0.29749999999999999"/>
    <n v="0.29670000000000002"/>
    <n v="0.29859999999999998"/>
    <n v="0.3004"/>
    <n v="0.30009999999999998"/>
    <n v="0.3024"/>
    <n v="0.30570000000000003"/>
    <n v="0.30599999999999999"/>
    <n v="0.30640000000000001"/>
    <n v="0.30690000000000001"/>
    <n v="0.3075"/>
    <n v="0.31069999999999998"/>
    <n v="0.31059999999999999"/>
    <n v="0.31130000000000002"/>
    <n v="0.31219999999999998"/>
    <n v="0.31330000000000002"/>
    <n v="0.31409999999999999"/>
    <n v="0.31330000000000002"/>
    <n v="0.30990000000000001"/>
    <n v="0.3135"/>
    <n v="0.314"/>
    <n v="0.31390000000000001"/>
    <n v="0.31390000000000001"/>
    <n v="0.31380000000000002"/>
    <n v="0.31290000000000001"/>
    <n v="0.31319999999999998"/>
    <n v="0.31609999999999999"/>
    <n v="0.31619999999999998"/>
    <n v="0.31619999999999998"/>
    <n v="0.3201"/>
    <n v="0.31950000000000001"/>
    <n v="0.31940000000000002"/>
    <n v="0.31780000000000003"/>
    <n v="0.32329999999999998"/>
    <n v="0.3231"/>
    <n v="0.32050000000000001"/>
    <n v="0.3231"/>
    <n v="0.32229999999999998"/>
    <n v="0.32169999999999999"/>
    <n v="0.32140000000000002"/>
    <n v="0.32100000000000001"/>
    <n v="0.31559999999999999"/>
    <n v="0.31530000000000002"/>
    <n v="0.31509999999999999"/>
    <n v="0.31269999999999998"/>
    <n v="0.31230000000000002"/>
    <n v="0.31480000000000002"/>
    <n v="0.31669999999999998"/>
    <n v="0.31990000000000002"/>
    <n v="0.31969999999999998"/>
    <n v="0.31950000000000001"/>
    <n v="0.31850000000000001"/>
    <n v="0.31709999999999999"/>
    <n v="0.31630000000000003"/>
    <n v="0.31569999999999998"/>
    <n v="0.31180000000000002"/>
    <n v="0.30459999999999998"/>
    <n v="0.30380000000000001"/>
    <n v="0.30380000000000001"/>
    <n v="0.30819999999999997"/>
    <n v="0.30380000000000001"/>
    <n v="0.30130000000000001"/>
    <n v="0.30120000000000002"/>
    <n v="0.30120000000000002"/>
    <n v="0.30549999999999999"/>
    <n v="0.30559999999999998"/>
    <n v="0.30599999999999999"/>
    <n v="0.30719999999999997"/>
    <n v="0.31719999999999998"/>
    <n v="0.31709999999999999"/>
    <n v="0.31640000000000001"/>
    <n v="0.31319999999999998"/>
    <n v="0.31240000000000001"/>
    <n v="0.30919999999999997"/>
    <n v="0.30830000000000002"/>
    <n v="0.3075"/>
    <n v="0.30669999999999997"/>
    <n v="0.31040000000000001"/>
    <n v="0.30919999999999997"/>
    <n v="0.30859999999999999"/>
    <n v="0.30769999999999997"/>
    <n v="0.31069999999999998"/>
    <n v="0.31019999999999998"/>
    <n v="0.30790000000000001"/>
    <n v="0.30740000000000001"/>
    <n v="0.30599999999999999"/>
    <n v="0.30630000000000002"/>
    <n v="0.30640000000000001"/>
    <n v="0.30669999999999997"/>
    <n v="0.30599999999999999"/>
    <n v="0.31259999999999999"/>
    <n v="0.31159999999999999"/>
    <n v="0.31369999999999998"/>
    <n v="0.31280000000000002"/>
    <n v="0.31180000000000002"/>
    <n v="0.31540000000000001"/>
    <n v="0.31809999999999999"/>
    <n v="0.32079999999999997"/>
    <n v="0.32679999999999998"/>
    <n v="0.32650000000000001"/>
    <n v="0.32790000000000002"/>
    <n v="0.32740000000000002"/>
    <n v="0.32690000000000002"/>
    <n v="0.32640000000000002"/>
    <n v="0.32600000000000001"/>
    <n v="0.32550000000000001"/>
    <n v="0.32500000000000001"/>
    <n v="0.3251"/>
    <n v="0.3246"/>
    <n v="0.32429999999999998"/>
    <n v="0.3241"/>
    <n v="0.3206"/>
    <n v="0.32129999999999997"/>
    <n v="0.3211"/>
    <n v="0.31840000000000002"/>
    <n v="0.31790000000000002"/>
    <n v="0.31730000000000003"/>
    <n v="0.31080000000000002"/>
    <n v="0.30880000000000002"/>
    <n v="0.3085"/>
    <n v="0.30819999999999997"/>
    <n v="0.30780000000000002"/>
    <n v="0.30320000000000003"/>
    <n v="0.30599999999999999"/>
    <n v="0.31059999999999999"/>
    <n v="0.31009999999999999"/>
    <n v="0.30959999999999999"/>
    <n v="0.30959999999999999"/>
    <n v="0.30959999999999999"/>
    <n v="0.30990000000000001"/>
    <m/>
    <n v="0.31012740213523116"/>
    <n v="97"/>
    <n v="93.269230769230774"/>
    <n v="-2.4000000000000132E-3"/>
    <n v="3.539190187675486E-2"/>
    <n v="3.9019729796969146E-2"/>
    <n v="-0.1549617627015977"/>
    <x v="11"/>
    <x v="187"/>
  </r>
  <r>
    <x v="0"/>
    <n v="-7.8"/>
    <n v="-7.8"/>
    <s v="225/45R17"/>
    <x v="6"/>
    <s v="01911233"/>
    <n v="1093"/>
    <n v="42"/>
    <s v="1N48A0A5X3424"/>
    <d v="2025-02-22T00:00:00"/>
    <n v="0.34239999999999998"/>
    <n v="0.35060000000000002"/>
    <n v="106"/>
    <s v=""/>
    <n v="108"/>
    <s v=""/>
    <n v="74.099999999998985"/>
    <s v=""/>
    <n v="355"/>
    <n v="107"/>
    <m/>
    <m/>
    <m/>
    <m/>
    <m/>
    <m/>
    <n v="0.16550000000000001"/>
    <n v="0.2324"/>
    <n v="0.24779999999999999"/>
    <n v="0.25290000000000001"/>
    <n v="0.26490000000000002"/>
    <n v="0.28860000000000002"/>
    <n v="0.2954"/>
    <n v="0.29849999999999999"/>
    <n v="0.2944"/>
    <n v="0.2974"/>
    <n v="0.29759999999999998"/>
    <n v="0.2994"/>
    <n v="0.30830000000000002"/>
    <n v="0.30620000000000003"/>
    <n v="0.31290000000000001"/>
    <n v="0.312"/>
    <n v="0.31019999999999998"/>
    <n v="0.30869999999999997"/>
    <n v="0.309"/>
    <n v="0.30980000000000002"/>
    <n v="0.30940000000000001"/>
    <n v="0.30959999999999999"/>
    <n v="0.31030000000000002"/>
    <n v="0.31019999999999998"/>
    <n v="0.31340000000000001"/>
    <n v="0.3135"/>
    <n v="0.3135"/>
    <n v="0.3145"/>
    <n v="0.31640000000000001"/>
    <n v="0.31790000000000002"/>
    <n v="0.31730000000000003"/>
    <n v="0.31680000000000003"/>
    <n v="0.31659999999999999"/>
    <n v="0.31869999999999998"/>
    <n v="0.32050000000000001"/>
    <n v="0.32169999999999999"/>
    <n v="0.32769999999999999"/>
    <n v="0.32840000000000003"/>
    <n v="0.32750000000000001"/>
    <n v="0.3301"/>
    <n v="0.33289999999999997"/>
    <n v="0.33560000000000001"/>
    <n v="0.33729999999999999"/>
    <n v="0.3377"/>
    <n v="0.33829999999999999"/>
    <n v="0.33910000000000001"/>
    <n v="0.3392"/>
    <n v="0.34029999999999999"/>
    <n v="0.33929999999999999"/>
    <n v="0.34100000000000003"/>
    <n v="0.34339999999999998"/>
    <n v="0.34250000000000003"/>
    <n v="0.34239999999999998"/>
    <n v="0.3427"/>
    <n v="0.34279999999999999"/>
    <n v="0.34560000000000002"/>
    <n v="0.34560000000000002"/>
    <n v="0.34570000000000001"/>
    <n v="0.34670000000000001"/>
    <n v="0.34710000000000002"/>
    <n v="0.3463"/>
    <n v="0.3458"/>
    <n v="0.34300000000000003"/>
    <n v="0.34599999999999997"/>
    <n v="0.34549999999999997"/>
    <n v="0.34520000000000001"/>
    <n v="0.34399999999999997"/>
    <n v="0.34310000000000002"/>
    <n v="0.34200000000000003"/>
    <n v="0.34089999999999998"/>
    <n v="0.3402"/>
    <n v="0.33169999999999999"/>
    <n v="0.33"/>
    <n v="0.32950000000000002"/>
    <n v="0.33029999999999998"/>
    <n v="0.33350000000000002"/>
    <n v="0.33310000000000001"/>
    <n v="0.3327"/>
    <n v="0.33119999999999999"/>
    <n v="0.33040000000000003"/>
    <n v="0.3296"/>
    <n v="0.32890000000000003"/>
    <n v="0.32819999999999999"/>
    <n v="0.32669999999999999"/>
    <n v="0.32600000000000001"/>
    <n v="0.32550000000000001"/>
    <n v="0.3251"/>
    <n v="0.32629999999999998"/>
    <n v="0.32690000000000002"/>
    <n v="0.32729999999999998"/>
    <n v="0.32769999999999999"/>
    <n v="0.32829999999999998"/>
    <n v="0.33"/>
    <n v="0.33019999999999999"/>
    <n v="0.33040000000000003"/>
    <n v="0.3301"/>
    <n v="0.33029999999999998"/>
    <n v="0.33090000000000003"/>
    <n v="0.33129999999999998"/>
    <n v="0.33150000000000002"/>
    <n v="0.33169999999999999"/>
    <n v="0.33189999999999997"/>
    <n v="0.33079999999999998"/>
    <n v="0.33139999999999997"/>
    <n v="0.33360000000000001"/>
    <n v="0.33439999999999998"/>
    <n v="0.33829999999999999"/>
    <n v="0.33929999999999999"/>
    <n v="0.34029999999999999"/>
    <n v="0.3412"/>
    <n v="0.34189999999999998"/>
    <n v="0.34260000000000002"/>
    <n v="0.34339999999999998"/>
    <n v="0.34439999999999998"/>
    <n v="0.34889999999999999"/>
    <n v="0.34949999999999998"/>
    <n v="0.35020000000000001"/>
    <n v="0.35070000000000001"/>
    <n v="0.34920000000000001"/>
    <n v="0.35039999999999999"/>
    <n v="0.35039999999999999"/>
    <n v="0.35020000000000001"/>
    <n v="0.35"/>
    <n v="0.3478"/>
    <n v="0.34870000000000001"/>
    <n v="0.34699999999999998"/>
    <n v="0.3468"/>
    <n v="0.34689999999999999"/>
    <n v="0.34720000000000001"/>
    <n v="0.3473"/>
    <n v="0.35"/>
    <n v="0.35049999999999998"/>
    <n v="0.35039999999999999"/>
    <n v="0.35020000000000001"/>
    <n v="0.34989999999999999"/>
    <n v="0.34949999999999998"/>
    <n v="0.34889999999999999"/>
    <n v="0.34699999999999998"/>
    <n v="0.3488"/>
    <n v="0.3483"/>
    <n v="0.34789999999999999"/>
    <n v="0.34739999999999999"/>
    <n v="0.34639999999999999"/>
    <n v="0.3463"/>
    <n v="0.34329999999999999"/>
    <n v="0.34310000000000002"/>
    <n v="0.34200000000000003"/>
    <n v="0.3422"/>
    <n v="0.34250000000000003"/>
    <n v="0.34160000000000001"/>
    <n v="0.33650000000000002"/>
    <n v="0.33679999999999999"/>
    <n v="0.33550000000000002"/>
    <n v="0.33489999999999998"/>
    <n v="0.33389999999999997"/>
    <n v="0.33350000000000002"/>
    <n v="0.3412"/>
    <n v="0.34060000000000001"/>
    <n v="0.33839999999999998"/>
    <n v="0.33810000000000001"/>
    <n v="0.34399999999999997"/>
    <n v="0.34460000000000002"/>
    <n v="0.34429999999999999"/>
    <n v="0.34420000000000001"/>
    <n v="0.34460000000000002"/>
    <n v="0.34449999999999997"/>
    <n v="0.34449999999999997"/>
    <n v="0.34320000000000001"/>
    <n v="0.34289999999999998"/>
    <n v="0.34279999999999999"/>
    <n v="0.3478"/>
    <n v="0.34760000000000002"/>
    <n v="0.34970000000000001"/>
    <n v="0.34949999999999998"/>
    <n v="0.3488"/>
    <n v="0.34699999999999998"/>
    <n v="0.3543"/>
    <n v="0.3538"/>
    <n v="0.35360000000000003"/>
    <n v="0.35349999999999998"/>
    <n v="0.3533"/>
    <n v="0.34820000000000001"/>
    <n v="0.34789999999999999"/>
    <n v="0.34970000000000001"/>
    <n v="0.35110000000000002"/>
    <n v="0.35049999999999998"/>
    <n v="0.34799999999999998"/>
    <n v="0.3503"/>
    <n v="0.35170000000000001"/>
    <n v="0.3528"/>
    <n v="0.3528"/>
    <n v="0.35289999999999999"/>
    <n v="0.3523"/>
    <n v="0.35659999999999997"/>
    <n v="0.35649999999999998"/>
    <n v="0.35460000000000003"/>
    <n v="0.35349999999999998"/>
    <n v="0.35639999999999999"/>
    <n v="0.35849999999999999"/>
    <n v="0.35880000000000001"/>
    <n v="0.36049999999999999"/>
    <n v="0.3599"/>
    <n v="0.35930000000000001"/>
    <n v="0.35859999999999997"/>
    <n v="0.35799999999999998"/>
    <n v="0.35909999999999997"/>
    <n v="0.35859999999999997"/>
    <n v="0.35449999999999998"/>
    <n v="0.35420000000000001"/>
    <n v="0.3518"/>
    <n v="0.35139999999999999"/>
    <n v="0.34970000000000001"/>
    <n v="0.34920000000000001"/>
    <n v="0.3488"/>
    <n v="0.34770000000000001"/>
    <n v="0.34939999999999999"/>
    <n v="0.34989999999999999"/>
    <n v="0.3503"/>
    <n v="0.34989999999999999"/>
    <n v="0.35420000000000001"/>
    <n v="0.35909999999999997"/>
    <n v="0.35859999999999997"/>
    <n v="0.36199999999999999"/>
    <n v="0.36199999999999999"/>
    <n v="0.36220000000000002"/>
    <n v="0.3624"/>
    <n v="0.36280000000000001"/>
    <n v="0.36309999999999998"/>
    <n v="0.36199999999999999"/>
    <n v="0.36730000000000002"/>
    <n v="0.36749999999999999"/>
    <n v="0.36759999999999998"/>
    <n v="0.36620000000000003"/>
    <n v="0.36599999999999999"/>
    <n v="0.36599999999999999"/>
    <n v="0.36530000000000001"/>
    <n v="0.36420000000000002"/>
    <n v="0.3629"/>
    <n v="0.36230000000000001"/>
    <n v="0.36199999999999999"/>
    <n v="0.36170000000000002"/>
    <n v="0.36399999999999999"/>
    <n v="0.3644"/>
    <n v="0.36470000000000002"/>
    <n v="0.36449999999999999"/>
    <n v="0.36420000000000002"/>
    <n v="0.3659"/>
    <n v="0.3664"/>
    <n v="0.36549999999999999"/>
    <n v="0.36449999999999999"/>
    <n v="0.36349999999999999"/>
    <n v="0.36780000000000002"/>
    <n v="0.36409999999999998"/>
    <n v="0.3629"/>
    <n v="0.36159999999999998"/>
    <n v="0.3599"/>
    <n v="0.35930000000000001"/>
    <n v="0.3589"/>
    <n v="0.35880000000000001"/>
    <n v="0.35859999999999997"/>
    <n v="0.3619"/>
    <n v="0.3579"/>
    <n v="0.35770000000000002"/>
    <n v="0.3574"/>
    <n v="0.35659999999999997"/>
    <n v="0.35520000000000002"/>
    <n v="0.35680000000000001"/>
    <n v="0.35620000000000002"/>
    <n v="0.35570000000000002"/>
    <n v="0.3553"/>
    <n v="0.35730000000000001"/>
    <n v="0.35699999999999998"/>
    <n v="0.3574"/>
    <n v="0.35799999999999998"/>
    <n v="0.35780000000000001"/>
    <n v="0.35849999999999999"/>
    <n v="0.35820000000000002"/>
    <n v="0.3569"/>
    <n v="0.35709999999999997"/>
    <n v="0.35720000000000002"/>
    <n v="0.35880000000000001"/>
    <n v="0.36070000000000002"/>
    <n v="0.35859999999999997"/>
    <n v="0.36199999999999999"/>
    <n v="0.36149999999999999"/>
    <n v="0.36030000000000001"/>
    <n v="0.35980000000000001"/>
    <n v="0.36380000000000001"/>
    <n v="0.36890000000000001"/>
    <n v="0.36940000000000001"/>
    <n v="0.36870000000000003"/>
    <n v="0.36749999999999999"/>
    <n v="0.36270000000000002"/>
    <n v="0.36230000000000001"/>
    <n v="0.35610000000000003"/>
    <n v="0.3553"/>
    <n v="0.35449999999999998"/>
    <n v="0.3538"/>
    <n v="0.35310000000000002"/>
    <n v="0.35749999999999998"/>
    <m/>
    <n v="0.34664519572953739"/>
    <n v="107"/>
    <n v="102.88461538461537"/>
    <n v="-8.2000000000000406E-3"/>
    <n v="0.12127353332348174"/>
    <n v="0.14248277428636322"/>
    <n v="-0.25842480719099176"/>
    <x v="11"/>
    <x v="188"/>
  </r>
  <r>
    <x v="1"/>
    <n v="-13.333333333333334"/>
    <n v="-13.333333333333334"/>
    <s v="P225/60R16"/>
    <x v="1"/>
    <s v="SRTT01"/>
    <n v="1171"/>
    <n v="35"/>
    <s v="AP3324"/>
    <d v="2025-01-08T00:00:00"/>
    <n v="0.33"/>
    <n v="0.33700000000000002"/>
    <n v="100"/>
    <n v="100"/>
    <n v="100"/>
    <n v="100"/>
    <n v="77"/>
    <m/>
    <n v="210"/>
    <n v="100"/>
    <m/>
    <m/>
    <m/>
    <m/>
    <m/>
    <m/>
    <n v="0.14739857614040375"/>
    <n v="0.16188220679759979"/>
    <n v="0.17159228026866913"/>
    <n v="0.18644878268241882"/>
    <n v="0.19512788951396942"/>
    <n v="0.21309265494346619"/>
    <n v="0.23068886995315552"/>
    <n v="0.25090515613555908"/>
    <n v="0.26639220118522644"/>
    <n v="0.28396135568618774"/>
    <n v="0.2993716299533844"/>
    <n v="0.31083565950393677"/>
    <n v="0.31726211309432983"/>
    <n v="0.32072046399116516"/>
    <n v="0.32343679666519165"/>
    <n v="0.32665124535560608"/>
    <n v="0.32831379771232605"/>
    <n v="0.33014488220214844"/>
    <n v="0.33180639147758484"/>
    <n v="0.33275723457336426"/>
    <n v="0.33419802784919739"/>
    <n v="0.33641484379768372"/>
    <n v="0.33859473466873169"/>
    <n v="0.34053990244865417"/>
    <n v="0.34252798557281494"/>
    <n v="0.34533724188804626"/>
    <n v="0.34712028503417969"/>
    <n v="0.3485434353351593"/>
    <n v="0.3505132794380188"/>
    <n v="0.352439284324646"/>
    <n v="0.35331857204437256"/>
    <n v="0.35451847314834595"/>
    <n v="0.35560080409049988"/>
    <n v="0.35571625828742981"/>
    <n v="0.35482978820800781"/>
    <n v="0.35434556007385254"/>
    <n v="0.35428893566131592"/>
    <n v="0.354318767786026"/>
    <n v="0.35421007871627808"/>
    <n v="0.35360333323478699"/>
    <n v="0.35251498222351074"/>
    <n v="0.35112127661705017"/>
    <n v="0.34997785091400146"/>
    <n v="0.35008877515792847"/>
    <n v="0.35120320320129395"/>
    <n v="0.35241171717643738"/>
    <n v="0.35380488634109497"/>
    <n v="0.35519611835479736"/>
    <n v="0.35613656044006348"/>
    <n v="0.35743808746337891"/>
    <n v="0.35873085260391235"/>
    <n v="0.35930973291397095"/>
    <n v="0.35855838656425476"/>
    <n v="0.35834932327270508"/>
    <n v="0.3578525185585022"/>
    <n v="0.35701364278793335"/>
    <n v="0.35646474361419678"/>
    <n v="0.35674533247947693"/>
    <n v="0.35643699765205383"/>
    <n v="0.35598421096801758"/>
    <n v="0.35567393898963928"/>
    <n v="0.35550627112388611"/>
    <n v="0.35544484853744507"/>
    <n v="0.35518768429756165"/>
    <n v="0.3552442193031311"/>
    <n v="0.35541021823883057"/>
    <n v="0.35552471876144409"/>
    <n v="0.35563024878501892"/>
    <n v="0.35567724704742432"/>
    <n v="0.35475417971611023"/>
    <n v="0.35402262210845947"/>
    <n v="0.35353204607963562"/>
    <n v="0.35315707325935364"/>
    <n v="0.35209262371063232"/>
    <n v="0.3518424928188324"/>
    <n v="0.35068044066429138"/>
    <n v="0.34957990050315857"/>
    <n v="0.34846982359886169"/>
    <n v="0.34815022349357605"/>
    <n v="0.34790477156639099"/>
    <n v="0.34832572937011719"/>
    <n v="0.34844940900802612"/>
    <n v="0.34824618697166443"/>
    <n v="0.34798231720924377"/>
    <n v="0.3475450873374939"/>
    <n v="0.34673610329627991"/>
    <n v="0.34637829661369324"/>
    <n v="0.34647613763809204"/>
    <n v="0.34667548537254333"/>
    <n v="0.34603181481361389"/>
    <n v="0.34578254818916321"/>
    <n v="0.34501305222511292"/>
    <n v="0.34291824698448181"/>
    <n v="0.34049674868583679"/>
    <n v="0.33890774846076965"/>
    <n v="0.33728227019309998"/>
    <n v="0.33576738834381104"/>
    <n v="0.33503016829490662"/>
    <n v="0.3345845639705658"/>
    <n v="0.33427870273590088"/>
    <n v="0.33374744653701782"/>
    <n v="0.33321446180343628"/>
    <n v="0.33290585875511169"/>
    <n v="0.33264255523681641"/>
    <n v="0.33238530158996582"/>
    <n v="0.332450270652771"/>
    <n v="0.33231356739997864"/>
    <n v="0.33127903938293457"/>
    <n v="0.33101707696914673"/>
    <n v="0.330659419298172"/>
    <n v="0.33030784130096436"/>
    <n v="0.33018451929092407"/>
    <n v="0.33105537295341492"/>
    <n v="0.33046618103981018"/>
    <n v="0.33000493049621582"/>
    <n v="0.32949349284172058"/>
    <n v="0.32913661003112793"/>
    <n v="0.32858955860137939"/>
    <n v="0.32903698086738586"/>
    <n v="0.32950952649116516"/>
    <n v="0.33051913976669312"/>
    <n v="0.33125042915344238"/>
    <n v="0.33211648464202881"/>
    <n v="0.33319529891014099"/>
    <n v="0.33424505591392517"/>
    <n v="0.33463352918624878"/>
    <n v="0.33589231967926025"/>
    <n v="0.33667474985122681"/>
    <n v="0.33613917231559753"/>
    <n v="0.33562463521957397"/>
    <n v="0.33605086803436279"/>
    <n v="0.33512723445892334"/>
    <n v="0.33469566702842712"/>
    <n v="0.33514860272407532"/>
    <n v="0.33584719896316528"/>
    <n v="0.33598759770393372"/>
    <n v="0.33590933680534363"/>
    <n v="0.33600914478302002"/>
    <n v="0.33596757054328918"/>
    <n v="0.3353121280670166"/>
    <n v="0.33485117554664612"/>
    <n v="0.33490413427352905"/>
    <n v="0.33474117517471313"/>
    <n v="0.33487054705619812"/>
    <n v="0.33518221974372864"/>
    <n v="0.33476558327674866"/>
    <n v="0.33477801084518433"/>
    <n v="0.33477497100830078"/>
    <n v="0.33462369441986084"/>
    <n v="0.33474937081336975"/>
    <n v="0.33524289727210999"/>
    <n v="0.33553147315979004"/>
    <n v="0.33466202020645142"/>
    <n v="0.33362606167793274"/>
    <n v="0.33245870471000671"/>
    <n v="0.33136647939682007"/>
    <n v="0.33014780282974243"/>
    <n v="0.33034217357635498"/>
    <n v="0.33097389340400696"/>
    <n v="0.33125224709510803"/>
    <n v="0.33114680647850037"/>
    <n v="0.33136230707168579"/>
    <n v="0.3313942551612854"/>
    <n v="0.33076247572898865"/>
    <n v="0.3310525119304657"/>
    <n v="0.33157861232757568"/>
    <n v="0.33201965689659119"/>
    <n v="0.3324548602104187"/>
    <n v="0.33327245712280273"/>
    <n v="0.33350512385368347"/>
    <n v="0.33411121368408203"/>
    <n v="0.33482831716537476"/>
    <n v="0.33497324585914612"/>
    <n v="0.33449229598045349"/>
    <n v="0.33424288034439087"/>
    <n v="0.33362630009651184"/>
    <n v="0.33272960782051086"/>
    <n v="0.33206361532211304"/>
    <n v="0.33169445395469666"/>
    <n v="0.3308197557926178"/>
    <n v="0.32991501688957214"/>
    <n v="0.32829815149307251"/>
    <n v="0.32625249028205872"/>
    <n v="0.32446154952049255"/>
    <n v="0.32293224334716797"/>
    <n v="0.32135495543479919"/>
    <n v="0.32067832350730896"/>
    <n v="0.32048305869102478"/>
    <n v="0.31976014375686646"/>
    <n v="0.31881019473075867"/>
    <n v="0.31776174902915955"/>
    <n v="0.31678637862205505"/>
    <n v="0.31616094708442688"/>
    <n v="0.31609061360359192"/>
    <n v="0.31631076335906982"/>
    <n v="0.31675052642822266"/>
    <n v="0.31700858473777771"/>
    <n v="0.31639581918716431"/>
    <n v="0.31563439965248108"/>
    <n v="0.31495371460914612"/>
    <n v="0.3146355152130127"/>
    <n v="0.31433993577957153"/>
    <n v="0.3149222731590271"/>
    <n v="0.31562578678131104"/>
    <n v="0.31632032990455627"/>
    <n v="0.3167569637298584"/>
    <n v="0.31689244508743286"/>
    <n v="0.3180156946182251"/>
    <n v="0.31996095180511475"/>
    <n v="0.32180365920066833"/>
    <n v="0.32264593243598938"/>
    <n v="0.32412704825401306"/>
    <n v="0.32505938410758972"/>
    <n v="0.32543572783470154"/>
    <n v="0.32577943801879883"/>
    <n v="0.32752776145935059"/>
    <n v="0.32934007048606873"/>
    <n v="0.33071503043174744"/>
    <n v="0.33225101232528687"/>
    <n v="0.33409607410430908"/>
    <n v="0.33555546402931213"/>
    <n v="0.33679312467575073"/>
    <n v="0.33793821930885315"/>
    <n v="0.33899810910224915"/>
    <n v="0.33983948826789856"/>
    <n v="0.34077736735343933"/>
    <n v="0.34176135063171387"/>
    <n v="0.34199905395507813"/>
    <n v="0.34146159887313843"/>
    <n v="0.34160652756690979"/>
    <n v="0.34078726172447205"/>
    <n v="0.3390311598777771"/>
    <n v="0.33814284205436707"/>
    <n v="0.33706521987915039"/>
    <n v="0.33526694774627686"/>
    <n v="0.33429169654846191"/>
    <n v="0.33376938104629517"/>
    <n v="0.33084520697593689"/>
    <n v="0.32852974534034729"/>
    <n v="0.32764694094657898"/>
    <n v="0.32632097601890564"/>
    <n v="0.3251538872718811"/>
    <n v="0.32638674974441528"/>
    <n v="0.32756116986274719"/>
    <n v="0.3272203803062439"/>
    <n v="0.32721230387687683"/>
    <n v="0.32746312022209167"/>
    <n v="0.32728397846221924"/>
    <n v="0.32651284337043762"/>
    <n v="0.32609266042709351"/>
    <n v="0.32582205533981323"/>
    <n v="0.32601279020309448"/>
    <n v="0.32511460781097412"/>
    <n v="0.32488086819648743"/>
    <n v="0.3242754340171814"/>
    <n v="0.32389634847640991"/>
    <n v="0.32272443175315857"/>
    <n v="0.32304087281227112"/>
    <n v="0.32335731387138367"/>
    <n v="0.32362797856330872"/>
    <n v="0.32315611839294434"/>
    <n v="0.32327893376350403"/>
    <n v="0.32325863838195801"/>
    <n v="0.32257899641990662"/>
    <n v="0.32251590490341187"/>
    <n v="0.32279622554779053"/>
    <n v="0.32168078422546387"/>
    <n v="0.3209664523601532"/>
    <n v="0.32091560959815979"/>
    <n v="0.32054150104522705"/>
    <n v="0.3208051323890686"/>
    <n v="0.3223937451839447"/>
    <n v="0.32351031899452209"/>
    <n v="0.32462477684020996"/>
    <n v="0.32569056749343872"/>
    <n v="0.32631826400756836"/>
    <n v="0.32675650715827942"/>
    <n v="0.32693547010421753"/>
    <n v="0.32668977975845337"/>
    <n v="0.32606923580169678"/>
    <n v="0.3256477415561676"/>
    <n v="0.32501724362373352"/>
    <n v="0.32490065693855286"/>
    <n v="0.32537442445755005"/>
    <n v="0.32622429728507996"/>
    <n v="0.32663348317146301"/>
    <n v="0.32708707451820374"/>
    <n v="0.3273918628692627"/>
    <n v="0.32752004265785217"/>
    <n v="0.32529157400131226"/>
    <n v="0.32346341013908386"/>
    <n v="0.32205235958099365"/>
    <n v="0.3205220103263855"/>
    <n v="0.31945720314979553"/>
    <n v="0.32054638862609863"/>
    <n v="0.32097780704498291"/>
    <n v="0.32094544172286987"/>
    <n v="0.32136589288711548"/>
    <n v="0.32138651609420776"/>
    <n v="0.32206171751022339"/>
    <s v="CONTROL"/>
    <n v="0.33462156381895536"/>
    <n v="100"/>
    <n v="99.750623441396513"/>
    <n v="-7.0000000000000062E-3"/>
    <n v="-5.1623622520610805E-2"/>
    <n v="-0.11458757878224116"/>
    <n v="3.8487968602112607E-2"/>
    <x v="12"/>
    <x v="189"/>
  </r>
  <r>
    <x v="1"/>
    <n v="-13.333333333333334"/>
    <n v="-13.333333333333334"/>
    <s v="P195/75R14"/>
    <x v="0"/>
    <s v="14-2 SRTT"/>
    <n v="1031"/>
    <n v="35"/>
    <s v="AP0720"/>
    <d v="2025-01-08T00:00:00"/>
    <n v="0.308"/>
    <n v="0.31"/>
    <n v="94"/>
    <n v="94"/>
    <n v="93"/>
    <n v="93"/>
    <n v="77"/>
    <m/>
    <n v="60"/>
    <n v="93.5"/>
    <m/>
    <m/>
    <m/>
    <m/>
    <m/>
    <m/>
    <n v="0.14227980375289917"/>
    <n v="0.15892510116100311"/>
    <n v="0.1716979444026947"/>
    <n v="0.18575327098369598"/>
    <n v="0.20143012702465057"/>
    <n v="0.22534501552581787"/>
    <n v="0.24597419798374176"/>
    <n v="0.2638489305973053"/>
    <n v="0.27498066425323486"/>
    <n v="0.28044313192367554"/>
    <n v="0.28741952776908875"/>
    <n v="0.29101943969726563"/>
    <n v="0.29250741004943848"/>
    <n v="0.29499915242195129"/>
    <n v="0.29589855670928955"/>
    <n v="0.29587036371231079"/>
    <n v="0.2964625358581543"/>
    <n v="0.29841750860214233"/>
    <n v="0.30029726028442383"/>
    <n v="0.303468257188797"/>
    <n v="0.30759698152542114"/>
    <n v="0.31108462810516357"/>
    <n v="0.31449726223945618"/>
    <n v="0.31743073463439941"/>
    <n v="0.31789633631706238"/>
    <n v="0.31754302978515625"/>
    <n v="0.31710425019264221"/>
    <n v="0.31631982326507568"/>
    <n v="0.31598612666130066"/>
    <n v="0.3168942928314209"/>
    <n v="0.31768083572387695"/>
    <n v="0.31889554858207703"/>
    <n v="0.31980642676353455"/>
    <n v="0.32036677002906799"/>
    <n v="0.31924384832382202"/>
    <n v="0.31747898459434509"/>
    <n v="0.31557145714759827"/>
    <n v="0.31383153796195984"/>
    <n v="0.31200620532035828"/>
    <n v="0.31196364760398865"/>
    <n v="0.31259840726852417"/>
    <n v="0.31322532892227173"/>
    <n v="0.31242701411247253"/>
    <n v="0.312104731798172"/>
    <n v="0.31256678700447083"/>
    <n v="0.31443729996681213"/>
    <n v="0.31625068187713623"/>
    <n v="0.31854382157325745"/>
    <n v="0.31987199187278748"/>
    <n v="0.31904983520507813"/>
    <n v="0.31745776534080505"/>
    <n v="0.31565889716148376"/>
    <n v="0.31455975770950317"/>
    <n v="0.31427431106567383"/>
    <n v="0.3155289888381958"/>
    <n v="0.31626194715499878"/>
    <n v="0.31710821390151978"/>
    <n v="0.31781467795372009"/>
    <n v="0.31805789470672607"/>
    <n v="0.3189360499382019"/>
    <n v="0.31965151429176331"/>
    <n v="0.31941050291061401"/>
    <n v="0.319467693567276"/>
    <n v="0.31952452659606934"/>
    <n v="0.31838944554328918"/>
    <n v="0.31708839535713196"/>
    <n v="0.31676924228668213"/>
    <n v="0.31548339128494263"/>
    <n v="0.31463298201560974"/>
    <n v="0.31380477547645569"/>
    <n v="0.31452655792236328"/>
    <n v="0.31515857577323914"/>
    <n v="0.31662821769714355"/>
    <n v="0.31790047883987427"/>
    <n v="0.31960752606391907"/>
    <n v="0.31985285878181458"/>
    <n v="0.3202766478061676"/>
    <n v="0.32078135013580322"/>
    <n v="0.32130873203277588"/>
    <n v="0.32170325517654419"/>
    <n v="0.32186543941497803"/>
    <n v="0.32226410508155823"/>
    <n v="0.32274481654167175"/>
    <n v="0.32340365648269653"/>
    <n v="0.32382604479789734"/>
    <n v="0.3239251971244812"/>
    <n v="0.32362309098243713"/>
    <n v="0.32305049896240234"/>
    <n v="0.32291856408119202"/>
    <n v="0.32251349091529846"/>
    <n v="0.32281160354614258"/>
    <n v="0.32307857275009155"/>
    <n v="0.32370245456695557"/>
    <n v="0.32346823811531067"/>
    <n v="0.3232552707195282"/>
    <n v="0.32284119725227356"/>
    <n v="0.3227059543132782"/>
    <n v="0.32219547033309937"/>
    <n v="0.3219369649887085"/>
    <n v="0.32211413979530334"/>
    <n v="0.32225608825683594"/>
    <n v="0.3220537006855011"/>
    <n v="0.32204878330230713"/>
    <n v="0.32138180732727051"/>
    <n v="0.31971919536590576"/>
    <n v="0.31848606467247009"/>
    <n v="0.31717965006828308"/>
    <n v="0.31619745492935181"/>
    <n v="0.31628167629241943"/>
    <n v="0.31705155968666077"/>
    <n v="0.31717029213905334"/>
    <n v="0.31769570708274841"/>
    <n v="0.31665420532226563"/>
    <n v="0.31666004657745361"/>
    <n v="0.31694325804710388"/>
    <n v="0.31705653667449951"/>
    <n v="0.31667938828468323"/>
    <n v="0.31715887784957886"/>
    <n v="0.31613624095916748"/>
    <n v="0.3148539662361145"/>
    <n v="0.31378340721130371"/>
    <n v="0.312806636095047"/>
    <n v="0.31171822547912598"/>
    <n v="0.31041920185089111"/>
    <n v="0.30933722853660583"/>
    <n v="0.30845695734024048"/>
    <n v="0.30773851275444031"/>
    <n v="0.30722898244857788"/>
    <n v="0.3071695864200592"/>
    <n v="0.30694612860679626"/>
    <n v="0.30716773867607117"/>
    <n v="0.30753046274185181"/>
    <n v="0.3078690767288208"/>
    <n v="0.30760115385055542"/>
    <n v="0.30752325057983398"/>
    <n v="0.30691689252853394"/>
    <n v="0.30627846717834473"/>
    <n v="0.30511534214019775"/>
    <n v="0.3042747974395752"/>
    <n v="0.30375874042510986"/>
    <n v="0.30352452397346497"/>
    <n v="0.30270883440971375"/>
    <n v="0.30285042524337769"/>
    <n v="0.30325421690940857"/>
    <n v="0.30425778031349182"/>
    <n v="0.30456894636154175"/>
    <n v="0.30537116527557373"/>
    <n v="0.30587008595466614"/>
    <n v="0.30612987279891968"/>
    <n v="0.30578151345252991"/>
    <n v="0.30607104301452637"/>
    <n v="0.30663275718688965"/>
    <n v="0.30763587355613708"/>
    <n v="0.30810949206352234"/>
    <n v="0.30832776427268982"/>
    <n v="0.30739319324493408"/>
    <n v="0.3067471981048584"/>
    <n v="0.3056195080280304"/>
    <n v="0.30464297533035278"/>
    <n v="0.30389216542243958"/>
    <n v="0.30438342690467834"/>
    <n v="0.30434423685073853"/>
    <n v="0.30413642525672913"/>
    <n v="0.30435404181480408"/>
    <n v="0.30431416630744934"/>
    <n v="0.30518588423728943"/>
    <n v="0.3057820200920105"/>
    <n v="0.30648696422576904"/>
    <n v="0.30716952681541443"/>
    <n v="0.30706515908241272"/>
    <n v="0.30575484037399292"/>
    <n v="0.30478709936141968"/>
    <n v="0.30381220579147339"/>
    <n v="0.30291420221328735"/>
    <n v="0.30164554715156555"/>
    <n v="0.29998865723609924"/>
    <n v="0.29809150099754333"/>
    <n v="0.29697626829147339"/>
    <n v="0.29667165875434875"/>
    <n v="0.29685652256011963"/>
    <n v="0.2975139319896698"/>
    <n v="0.29805466532707214"/>
    <n v="0.29784974455833435"/>
    <n v="0.29716470837593079"/>
    <n v="0.29745832085609436"/>
    <n v="0.29801735281944275"/>
    <n v="0.2988012433052063"/>
    <n v="0.29965230822563171"/>
    <n v="0.30023422837257385"/>
    <n v="0.30017027258872986"/>
    <n v="0.29998072981834412"/>
    <n v="0.29977601766586304"/>
    <n v="0.2999919056892395"/>
    <n v="0.29952290654182434"/>
    <n v="0.30015367269515991"/>
    <n v="0.30001500248908997"/>
    <n v="0.29972603917121887"/>
    <n v="0.29900291562080383"/>
    <n v="0.29942029714584351"/>
    <n v="0.29885783791542053"/>
    <n v="0.29854437708854675"/>
    <n v="0.29842773079872131"/>
    <n v="0.29887595772743225"/>
    <n v="0.29910612106323242"/>
    <n v="0.30016347765922546"/>
    <n v="0.30169141292572021"/>
    <n v="0.30304425954818726"/>
    <n v="0.30411714315414429"/>
    <n v="0.30494183301925659"/>
    <n v="0.30509144067764282"/>
    <n v="0.3052995502948761"/>
    <n v="0.30584633350372314"/>
    <n v="0.30609047412872314"/>
    <n v="0.30648782849311829"/>
    <n v="0.30689182877540588"/>
    <n v="0.30713239312171936"/>
    <n v="0.30702471733093262"/>
    <n v="0.30690446496009827"/>
    <n v="0.30637222528457642"/>
    <n v="0.30635425448417664"/>
    <n v="0.30607128143310547"/>
    <n v="0.30573269724845886"/>
    <n v="0.30520883202552795"/>
    <n v="0.30467879772186279"/>
    <n v="0.30367603898048401"/>
    <n v="0.30250796675682068"/>
    <n v="0.30121442675590515"/>
    <n v="0.3004264235496521"/>
    <n v="0.29954507946968079"/>
    <n v="0.29871532320976257"/>
    <n v="0.29868277907371521"/>
    <n v="0.29905486106872559"/>
    <n v="0.29920870065689087"/>
    <n v="0.29953423142433167"/>
    <n v="0.29998812079429626"/>
    <n v="0.30016916990280151"/>
    <n v="0.30022540688514709"/>
    <n v="0.30118376016616821"/>
    <n v="0.30174615979194641"/>
    <n v="0.30229797959327698"/>
    <n v="0.30264776945114136"/>
    <n v="0.30310028791427612"/>
    <n v="0.30129760503768921"/>
    <n v="0.29972496628761292"/>
    <n v="0.29794380068778992"/>
    <n v="0.29641225934028625"/>
    <n v="0.29531806707382202"/>
    <n v="0.29609528183937073"/>
    <n v="0.29696297645568848"/>
    <n v="0.29735440015792847"/>
    <n v="0.29722774028778076"/>
    <n v="0.29675838351249695"/>
    <n v="0.29573923349380493"/>
    <n v="0.29607629776000977"/>
    <n v="0.29801639914512634"/>
    <n v="0.30008816719055176"/>
    <n v="0.3022175133228302"/>
    <n v="0.30458781123161316"/>
    <n v="0.30522030591964722"/>
    <n v="0.30402934551239014"/>
    <n v="0.3031156063079834"/>
    <n v="0.30189967155456543"/>
    <n v="0.30064505338668823"/>
    <n v="0.29978844523429871"/>
    <n v="0.30050143599510193"/>
    <n v="0.30141633749008179"/>
    <n v="0.30278575420379639"/>
    <n v="0.30436617136001587"/>
    <n v="0.30567631125450134"/>
    <n v="0.30573737621307373"/>
    <n v="0.30599814653396606"/>
    <n v="0.30613183975219727"/>
    <n v="0.30603477358818054"/>
    <n v="0.30631923675537109"/>
    <n v="0.30703651905059814"/>
    <n v="0.306691974401474"/>
    <n v="0.30642443895339966"/>
    <n v="0.3058045506477356"/>
    <n v="0.30564889311790466"/>
    <n v="0.30542808771133423"/>
    <n v="0.30451390147209167"/>
    <n v="0.30349418520927429"/>
    <n v="0.30276066064834595"/>
    <n v="0.30156326293945313"/>
    <n v="0.30070334672927856"/>
    <n v="0.30132168531417847"/>
    <n v="0.30182948708534241"/>
    <n v="0.30197286605834961"/>
    <n v="0.30243253707885742"/>
    <n v="0.30176654458045959"/>
    <n v="0.30070579051971436"/>
    <n v="0.3005104660987854"/>
    <n v="0.30061265826225281"/>
    <n v="0.30087444186210632"/>
    <n v="0.30179867148399353"/>
    <n v="0.30191528797149658"/>
    <n v="0.29999804496765137"/>
    <n v="0.298900306224823"/>
    <n v="0.2982153594493866"/>
    <n v="0.29786378145217896"/>
    <s v="GM SRTT14 - 50 SPIN"/>
    <n v="0.30831562380349509"/>
    <n v="93.5"/>
    <n v="93.266832917705727"/>
    <n v="-2.0000000000000018E-3"/>
    <n v="-6.4123627070892988E-2"/>
    <n v="-7.9258045197528673E-2"/>
    <n v="3.1584350174001241E-3"/>
    <x v="12"/>
    <x v="190"/>
  </r>
  <r>
    <x v="1"/>
    <n v="-13.333333333333334"/>
    <n v="-13.333333333333334"/>
    <s v="P225/60R16"/>
    <x v="1"/>
    <s v="SRTT01"/>
    <n v="1171"/>
    <n v="35"/>
    <s v="AP3324"/>
    <d v="2025-01-08T00:00:00"/>
    <n v="0.32600000000000001"/>
    <n v="0.33"/>
    <n v="100"/>
    <n v="100"/>
    <n v="100"/>
    <n v="100"/>
    <n v="77"/>
    <m/>
    <n v="220"/>
    <n v="100"/>
    <m/>
    <m/>
    <m/>
    <m/>
    <m/>
    <m/>
    <n v="0.13144396245479584"/>
    <n v="0.15078721940517426"/>
    <n v="0.16179025173187256"/>
    <n v="0.17163461446762085"/>
    <n v="0.18496234714984894"/>
    <n v="0.21010984480381012"/>
    <n v="0.23126092553138733"/>
    <n v="0.25091823935508728"/>
    <n v="0.27122026681900024"/>
    <n v="0.28598183393478394"/>
    <n v="0.29805350303649902"/>
    <n v="0.30701285600662231"/>
    <n v="0.31496948003768921"/>
    <n v="0.31902521848678589"/>
    <n v="0.3214886486530304"/>
    <n v="0.32362961769104004"/>
    <n v="0.32508057355880737"/>
    <n v="0.32676991820335388"/>
    <n v="0.32837024331092834"/>
    <n v="0.33054825663566589"/>
    <n v="0.33159366250038147"/>
    <n v="0.33301550149917603"/>
    <n v="0.33414134383201599"/>
    <n v="0.33583390712738037"/>
    <n v="0.33692198991775513"/>
    <n v="0.33844727277755737"/>
    <n v="0.33963891863822937"/>
    <n v="0.34037545323371887"/>
    <n v="0.34117254614830017"/>
    <n v="0.34174066781997681"/>
    <n v="0.34248819947242737"/>
    <n v="0.34323647618293762"/>
    <n v="0.34436821937561035"/>
    <n v="0.34477433562278748"/>
    <n v="0.3453863263130188"/>
    <n v="0.34629485011100769"/>
    <n v="0.34765389561653137"/>
    <n v="0.34851542115211487"/>
    <n v="0.34940075874328613"/>
    <n v="0.34835481643676758"/>
    <n v="0.34637156128883362"/>
    <n v="0.3443332314491272"/>
    <n v="0.34284490346908569"/>
    <n v="0.34154126048088074"/>
    <n v="0.34215432405471802"/>
    <n v="0.34334483742713928"/>
    <n v="0.34424641728401184"/>
    <n v="0.34560671448707581"/>
    <n v="0.347320556640625"/>
    <n v="0.34865304827690125"/>
    <n v="0.34942221641540527"/>
    <n v="0.35017719864845276"/>
    <n v="0.35025268793106079"/>
    <n v="0.35000425577163696"/>
    <n v="0.3499600887298584"/>
    <n v="0.35039573907852173"/>
    <n v="0.35023704171180725"/>
    <n v="0.34962958097457886"/>
    <n v="0.34897199273109436"/>
    <n v="0.34824016690254211"/>
    <n v="0.34744632244110107"/>
    <n v="0.34733220934867859"/>
    <n v="0.34768706560134888"/>
    <n v="0.34697648882865906"/>
    <n v="0.34651052951812744"/>
    <n v="0.34631064534187317"/>
    <n v="0.34516829252243042"/>
    <n v="0.34420818090438843"/>
    <n v="0.3444136381149292"/>
    <n v="0.34458649158477783"/>
    <n v="0.34422808885574341"/>
    <n v="0.34358617663383484"/>
    <n v="0.34350100159645081"/>
    <n v="0.34368309378623962"/>
    <n v="0.34317359328269958"/>
    <n v="0.34202834963798523"/>
    <n v="0.34186038374900818"/>
    <n v="0.34069949388504028"/>
    <n v="0.33848115801811218"/>
    <n v="0.33676984906196594"/>
    <n v="0.33591505885124207"/>
    <n v="0.33538755774497986"/>
    <n v="0.33533346652984619"/>
    <n v="0.33591842651367188"/>
    <n v="0.33653992414474487"/>
    <n v="0.33701202273368835"/>
    <n v="0.337310791015625"/>
    <n v="0.33728766441345215"/>
    <n v="0.33747279644012451"/>
    <n v="0.33726897835731506"/>
    <n v="0.33733734488487244"/>
    <n v="0.33821740746498108"/>
    <n v="0.33899667859077454"/>
    <n v="0.33934688568115234"/>
    <n v="0.33971831202507019"/>
    <n v="0.34042716026306152"/>
    <n v="0.34058833122253418"/>
    <n v="0.34117639064788818"/>
    <n v="0.34179785847663879"/>
    <n v="0.3418063223361969"/>
    <n v="0.34135466814041138"/>
    <n v="0.34087008237838745"/>
    <n v="0.34023842215538025"/>
    <n v="0.33967739343643188"/>
    <n v="0.34028351306915283"/>
    <n v="0.34108927845954895"/>
    <n v="0.34222978353500366"/>
    <n v="0.34311729669570923"/>
    <n v="0.34356418251991272"/>
    <n v="0.34385490417480469"/>
    <n v="0.34390631318092346"/>
    <n v="0.34324672818183899"/>
    <n v="0.3428092896938324"/>
    <n v="0.3421492874622345"/>
    <n v="0.34159380197525024"/>
    <n v="0.3410198986530304"/>
    <n v="0.34027755260467529"/>
    <n v="0.33958569169044495"/>
    <n v="0.33960232138633728"/>
    <n v="0.33917722105979919"/>
    <n v="0.33892807364463806"/>
    <n v="0.3388507068157196"/>
    <n v="0.33807271718978882"/>
    <n v="0.33737471699714661"/>
    <n v="0.3370998203754425"/>
    <n v="0.33586782217025757"/>
    <n v="0.33458349108695984"/>
    <n v="0.33397760987281799"/>
    <n v="0.33302956819534302"/>
    <n v="0.33197328448295593"/>
    <n v="0.33159199357032776"/>
    <n v="0.33109074831008911"/>
    <n v="0.33036705851554871"/>
    <n v="0.33009469509124756"/>
    <n v="0.32988578081130981"/>
    <n v="0.3298366367816925"/>
    <n v="0.33008033037185669"/>
    <n v="0.33058890700340271"/>
    <n v="0.33089455962181091"/>
    <n v="0.33141258358955383"/>
    <n v="0.33141377568244934"/>
    <n v="0.33052274584770203"/>
    <n v="0.32911759614944458"/>
    <n v="0.32730507850646973"/>
    <n v="0.32606160640716553"/>
    <n v="0.32541972398757935"/>
    <n v="0.32519710063934326"/>
    <n v="0.32539284229278564"/>
    <n v="0.3259202241897583"/>
    <n v="0.32580962777137756"/>
    <n v="0.32565674185752869"/>
    <n v="0.32570174336433411"/>
    <n v="0.32566580176353455"/>
    <n v="0.32591038942337036"/>
    <n v="0.32611984014511108"/>
    <n v="0.32557874917984009"/>
    <n v="0.32517212629318237"/>
    <n v="0.32445105910301208"/>
    <n v="0.32303667068481445"/>
    <n v="0.32125982642173767"/>
    <n v="0.32028248906135559"/>
    <n v="0.31956145167350769"/>
    <n v="0.31955012679100037"/>
    <n v="0.32031482458114624"/>
    <n v="0.32150936126708984"/>
    <n v="0.32210636138916016"/>
    <n v="0.3220018744468689"/>
    <n v="0.32136949896812439"/>
    <n v="0.32051119208335876"/>
    <n v="0.31898152828216553"/>
    <n v="0.31793838739395142"/>
    <n v="0.31771546602249146"/>
    <n v="0.31768274307250977"/>
    <n v="0.31754958629608154"/>
    <n v="0.31779378652572632"/>
    <n v="0.31819552183151245"/>
    <n v="0.31865420937538147"/>
    <n v="0.31930628418922424"/>
    <n v="0.3198331892490387"/>
    <n v="0.32020744681358337"/>
    <n v="0.32027411460876465"/>
    <n v="0.31939548254013062"/>
    <n v="0.31818762421607971"/>
    <n v="0.31703838706016541"/>
    <n v="0.31607130169868469"/>
    <n v="0.31505736708641052"/>
    <n v="0.31486150622367859"/>
    <n v="0.31503143906593323"/>
    <n v="0.31484746932983398"/>
    <n v="0.3140183687210083"/>
    <n v="0.31352826952934265"/>
    <n v="0.31375813484191895"/>
    <n v="0.31415444612503052"/>
    <n v="0.31460440158843994"/>
    <n v="0.31613779067993164"/>
    <n v="0.31727892160415649"/>
    <n v="0.3171476423740387"/>
    <n v="0.31673899292945862"/>
    <n v="0.31679335236549377"/>
    <n v="0.31675451993942261"/>
    <n v="0.31775131821632385"/>
    <n v="0.31921446323394775"/>
    <n v="0.32076916098594666"/>
    <n v="0.32228535413742065"/>
    <n v="0.32353591918945313"/>
    <n v="0.32425621151924133"/>
    <n v="0.32486587762832642"/>
    <n v="0.32524392008781433"/>
    <n v="0.32548770308494568"/>
    <n v="0.32579794526100159"/>
    <n v="0.3259265124797821"/>
    <n v="0.3269563615322113"/>
    <n v="0.32794421911239624"/>
    <n v="0.32896265387535095"/>
    <n v="0.32966381311416626"/>
    <n v="0.33029872179031372"/>
    <n v="0.32979339361190796"/>
    <n v="0.32932013273239136"/>
    <n v="0.32791635394096375"/>
    <n v="0.3263486921787262"/>
    <n v="0.32500892877578735"/>
    <n v="0.32396349310874939"/>
    <n v="0.32298946380615234"/>
    <n v="0.32269051671028137"/>
    <n v="0.32244333624839783"/>
    <n v="0.32205808162689209"/>
    <n v="0.32183694839477539"/>
    <n v="0.32179030776023865"/>
    <n v="0.32194042205810547"/>
    <n v="0.32242301106452942"/>
    <n v="0.32288393378257751"/>
    <n v="0.323548823595047"/>
    <n v="0.32371866703033447"/>
    <n v="0.32341599464416504"/>
    <n v="0.32323724031448364"/>
    <n v="0.32199832797050476"/>
    <n v="0.32045802474021912"/>
    <n v="0.31926706433296204"/>
    <n v="0.31848183274269104"/>
    <n v="0.31767407059669495"/>
    <n v="0.31809523701667786"/>
    <n v="0.31838300824165344"/>
    <n v="0.31895476579666138"/>
    <n v="0.3195914626121521"/>
    <n v="0.32048436999320984"/>
    <n v="0.32130146026611328"/>
    <n v="0.32164990901947021"/>
    <n v="0.3220900297164917"/>
    <n v="0.32270866632461548"/>
    <n v="0.32252505421638489"/>
    <n v="0.3224824070930481"/>
    <n v="0.32317078113555908"/>
    <n v="0.32381215691566467"/>
    <n v="0.32409188151359558"/>
    <n v="0.32502922415733337"/>
    <n v="0.32613709568977356"/>
    <n v="0.32689133286476135"/>
    <n v="0.32744893431663513"/>
    <n v="0.32854205369949341"/>
    <n v="0.32988956570625305"/>
    <n v="0.33032715320587158"/>
    <n v="0.33083802461624146"/>
    <n v="0.33122459053993225"/>
    <n v="0.33206617832183838"/>
    <n v="0.33244997262954712"/>
    <n v="0.33335283398628235"/>
    <n v="0.33378764986991882"/>
    <n v="0.33453306555747986"/>
    <n v="0.33442366123199463"/>
    <n v="0.33397284150123596"/>
    <n v="0.33369472622871399"/>
    <n v="0.33351290225982666"/>
    <n v="0.33255672454833984"/>
    <n v="0.33158740401268005"/>
    <n v="0.33072453737258911"/>
    <n v="0.32954922318458557"/>
    <n v="0.32853686809539795"/>
    <n v="0.32739356160163879"/>
    <n v="0.32591086626052856"/>
    <n v="0.32490459084510803"/>
    <n v="0.32223030924797058"/>
    <n v="0.31959149241447449"/>
    <n v="0.31743225455284119"/>
    <n v="0.31512373685836792"/>
    <n v="0.31264504790306091"/>
    <n v="0.31182831525802612"/>
    <n v="0.31075155735015869"/>
    <n v="0.30953076481819153"/>
    <n v="0.30905517935752869"/>
    <n v="0.30861318111419678"/>
    <n v="0.30832505226135254"/>
    <n v="0.30865022540092468"/>
    <n v="0.30832692980766296"/>
    <n v="0.30784615874290466"/>
    <n v="0.30734187364578247"/>
    <n v="0.30659610033035278"/>
    <n v="0.30580508708953857"/>
    <n v="0.30514386296272278"/>
    <n v="0.30457040667533875"/>
    <n v="0.30394580960273743"/>
    <s v="CONTROL"/>
    <n v="0.32998567713537252"/>
    <n v="100"/>
    <n v="99.750623441396513"/>
    <n v="-4.0000000000000036E-3"/>
    <n v="-9.0371738759809334E-2"/>
    <n v="-0.1106092022002207"/>
    <n v="3.4509592020092156E-2"/>
    <x v="12"/>
    <x v="191"/>
  </r>
  <r>
    <x v="1"/>
    <n v="-13.333333333333334"/>
    <n v="-13.333333333333334"/>
    <s v="P225/60R16"/>
    <x v="2"/>
    <s v="16-4 SRTT"/>
    <n v="1171"/>
    <n v="35"/>
    <s v="AP3324"/>
    <d v="2025-01-08T00:00:00"/>
    <n v="0.26700000000000002"/>
    <n v="0.28000000000000003"/>
    <n v="81"/>
    <n v="81"/>
    <n v="84"/>
    <n v="84"/>
    <n v="77"/>
    <m/>
    <n v="10"/>
    <n v="82.5"/>
    <m/>
    <m/>
    <m/>
    <m/>
    <m/>
    <m/>
    <n v="0.15396544337272644"/>
    <n v="0.15995468199253082"/>
    <n v="0.16331888735294342"/>
    <n v="0.17216724157333374"/>
    <n v="0.1901373565196991"/>
    <n v="0.21597450971603394"/>
    <n v="0.24296531081199646"/>
    <n v="0.27163007855415344"/>
    <n v="0.29532665014266968"/>
    <n v="0.30785375833511353"/>
    <n v="0.31599161028862"/>
    <n v="0.32053506374359131"/>
    <n v="0.32314559817314148"/>
    <n v="0.32547688484191895"/>
    <n v="0.32631871104240417"/>
    <n v="0.32737001776695251"/>
    <n v="0.32735762000083923"/>
    <n v="0.32538551092147827"/>
    <n v="0.3241216242313385"/>
    <n v="0.32292303442955017"/>
    <n v="0.32182860374450684"/>
    <n v="0.32256445288658142"/>
    <n v="0.32463908195495605"/>
    <n v="0.32578685879707336"/>
    <n v="0.32713961601257324"/>
    <n v="0.32770022749900818"/>
    <n v="0.32861712574958801"/>
    <n v="0.32945352792739868"/>
    <n v="0.33017435669898987"/>
    <n v="0.33044523000717163"/>
    <n v="0.33132606744766235"/>
    <n v="0.33052292466163635"/>
    <n v="0.32960742712020874"/>
    <n v="0.32807621359825134"/>
    <n v="0.32749655842781067"/>
    <n v="0.32627785205841064"/>
    <n v="0.32547944784164429"/>
    <n v="0.3245714008808136"/>
    <n v="0.32540270686149597"/>
    <n v="0.32527676224708557"/>
    <n v="0.32454332709312439"/>
    <n v="0.32416853308677673"/>
    <n v="0.32397648692131042"/>
    <n v="0.32204601168632507"/>
    <n v="0.32078686356544495"/>
    <n v="0.3206997811794281"/>
    <n v="0.32054054737091064"/>
    <n v="0.32038158178329468"/>
    <n v="0.32054728269577026"/>
    <n v="0.32030302286148071"/>
    <n v="0.32031938433647156"/>
    <n v="0.32051467895507813"/>
    <n v="0.32051959633827209"/>
    <n v="0.32073816657066345"/>
    <n v="0.32104876637458801"/>
    <n v="0.32098734378814697"/>
    <n v="0.32049751281738281"/>
    <n v="0.31960800290107727"/>
    <n v="0.31868097186088562"/>
    <n v="0.31747469305992126"/>
    <n v="0.31658840179443359"/>
    <n v="0.31572681665420532"/>
    <n v="0.3154836893081665"/>
    <n v="0.3152274489402771"/>
    <n v="0.31466189026832581"/>
    <n v="0.3140697181224823"/>
    <n v="0.31321337819099426"/>
    <n v="0.31236687302589417"/>
    <n v="0.31108984351158142"/>
    <n v="0.31017255783081055"/>
    <n v="0.30901703238487244"/>
    <n v="0.30777648091316223"/>
    <n v="0.30714792013168335"/>
    <n v="0.30493652820587158"/>
    <n v="0.30232620239257813"/>
    <n v="0.29986375570297241"/>
    <n v="0.29794883728027344"/>
    <n v="0.29556787014007568"/>
    <n v="0.29499581456184387"/>
    <n v="0.29474952816963196"/>
    <n v="0.29499271512031555"/>
    <n v="0.29596155881881714"/>
    <n v="0.29661840200424194"/>
    <n v="0.29611241817474365"/>
    <n v="0.29571470618247986"/>
    <n v="0.29476848244667053"/>
    <n v="0.29301020503044128"/>
    <n v="0.29146498441696167"/>
    <n v="0.29109463095664978"/>
    <n v="0.29078686237335205"/>
    <n v="0.2900550365447998"/>
    <n v="0.28928506374359131"/>
    <n v="0.28847271203994751"/>
    <n v="0.28790229558944702"/>
    <n v="0.28720185160636902"/>
    <n v="0.28714457154273987"/>
    <n v="0.2871377170085907"/>
    <n v="0.28726652264595032"/>
    <n v="0.28702709078788757"/>
    <n v="0.28598067164421082"/>
    <n v="0.28475755453109741"/>
    <n v="0.2834850549697876"/>
    <n v="0.28241294622421265"/>
    <n v="0.28174927830696106"/>
    <n v="0.28220981359481812"/>
    <n v="0.28291377425193787"/>
    <n v="0.28379109501838684"/>
    <n v="0.28483077883720398"/>
    <n v="0.28604757785797119"/>
    <n v="0.28703406453132629"/>
    <n v="0.28701648116111755"/>
    <n v="0.2869049608707428"/>
    <n v="0.28638419508934021"/>
    <n v="0.28543078899383545"/>
    <n v="0.28442469239234924"/>
    <n v="0.28395476937294006"/>
    <n v="0.282732754945755"/>
    <n v="0.28208351135253906"/>
    <n v="0.28174120187759399"/>
    <n v="0.28153058886528015"/>
    <n v="0.28172767162322998"/>
    <n v="0.28284093737602234"/>
    <n v="0.28340247273445129"/>
    <n v="0.28379330039024353"/>
    <n v="0.2844480574131012"/>
    <n v="0.28510326147079468"/>
    <n v="0.28543475270271301"/>
    <n v="0.28580847382545471"/>
    <n v="0.28594058752059937"/>
    <n v="0.28573369979858398"/>
    <n v="0.28547215461730957"/>
    <n v="0.2854609489440918"/>
    <n v="0.28543293476104736"/>
    <n v="0.28574681282043457"/>
    <n v="0.28620383143424988"/>
    <n v="0.28661122918128967"/>
    <n v="0.2871805727481842"/>
    <n v="0.28770190477371216"/>
    <n v="0.28692629933357239"/>
    <n v="0.28586980700492859"/>
    <n v="0.28453060984611511"/>
    <n v="0.28330674767494202"/>
    <n v="0.28236913681030273"/>
    <n v="0.28253659605979919"/>
    <n v="0.28275516629219055"/>
    <n v="0.2829168438911438"/>
    <n v="0.28255435824394226"/>
    <n v="0.28202259540557861"/>
    <n v="0.28175938129425049"/>
    <n v="0.28177925944328308"/>
    <n v="0.28175124526023865"/>
    <n v="0.28115788102149963"/>
    <n v="0.28011113405227661"/>
    <n v="0.27886390686035156"/>
    <n v="0.27750813961029053"/>
    <n v="0.27649101614952087"/>
    <n v="0.2761690616607666"/>
    <n v="0.27595996856689453"/>
    <n v="0.27541825175285339"/>
    <n v="0.27480030059814453"/>
    <n v="0.27424395084381104"/>
    <n v="0.2738916277885437"/>
    <n v="0.2739308774471283"/>
    <n v="0.27464321255683899"/>
    <n v="0.27429258823394775"/>
    <n v="0.27295571565628052"/>
    <n v="0.27142801880836487"/>
    <n v="0.26989775896072388"/>
    <n v="0.26848775148391724"/>
    <n v="0.26844495534896851"/>
    <n v="0.26937311887741089"/>
    <n v="0.27064639329910278"/>
    <n v="0.27173399925231934"/>
    <n v="0.27221119403839111"/>
    <n v="0.27231234312057495"/>
    <n v="0.27216213941574097"/>
    <n v="0.27164989709854126"/>
    <n v="0.2711828351020813"/>
    <n v="0.27083626389503479"/>
    <n v="0.26937422156333923"/>
    <n v="0.26784297823905945"/>
    <n v="0.26630023121833801"/>
    <n v="0.26486507058143616"/>
    <n v="0.26359871029853821"/>
    <n v="0.2637333869934082"/>
    <n v="0.26441857218742371"/>
    <n v="0.26526054739952087"/>
    <n v="0.26594072580337524"/>
    <n v="0.26672336459159851"/>
    <n v="0.26725277304649353"/>
    <n v="0.26740831136703491"/>
    <n v="0.26628527045249939"/>
    <n v="0.26537570357322693"/>
    <n v="0.26382598280906677"/>
    <n v="0.26281347870826721"/>
    <n v="0.26193663477897644"/>
    <n v="0.26204022765159607"/>
    <n v="0.26120465993881226"/>
    <n v="0.26092293858528137"/>
    <n v="0.26050269603729248"/>
    <n v="0.26041728258132935"/>
    <n v="0.26050436496734619"/>
    <n v="0.26147162914276123"/>
    <n v="0.26265087723731995"/>
    <n v="0.26219436526298523"/>
    <n v="0.26148781180381775"/>
    <n v="0.26104468107223511"/>
    <n v="0.26080265641212463"/>
    <n v="0.26025697588920593"/>
    <n v="0.26081421971321106"/>
    <n v="0.2614903450012207"/>
    <n v="0.26182112097740173"/>
    <n v="0.26179513335227966"/>
    <n v="0.26200962066650391"/>
    <n v="0.26234754920005798"/>
    <n v="0.26243281364440918"/>
    <n v="0.26288658380508423"/>
    <n v="0.26342707872390747"/>
    <n v="0.26366820931434631"/>
    <n v="0.26420950889587402"/>
    <n v="0.26472964882850647"/>
    <n v="0.26577314734458923"/>
    <n v="0.26635628938674927"/>
    <n v="0.26701176166534424"/>
    <n v="0.26748785376548767"/>
    <n v="0.26822987198829651"/>
    <n v="0.26828187704086304"/>
    <n v="0.26883465051651001"/>
    <n v="0.26929923892021179"/>
    <n v="0.27029886841773987"/>
    <n v="0.27053484320640564"/>
    <n v="0.27048030495643616"/>
    <n v="0.27029034495353699"/>
    <n v="0.27041923999786377"/>
    <n v="0.26996061205863953"/>
    <n v="0.27004453539848328"/>
    <n v="0.2702312171459198"/>
    <n v="0.27029937505722046"/>
    <n v="0.27006351947784424"/>
    <n v="0.26990506052970886"/>
    <n v="0.26954129338264465"/>
    <n v="0.26923295855522156"/>
    <n v="0.26912200450897217"/>
    <n v="0.26880389451980591"/>
    <n v="0.26840826869010925"/>
    <n v="0.26818633079528809"/>
    <n v="0.2668052613735199"/>
    <n v="0.26562687754631042"/>
    <n v="0.26551088690757751"/>
    <n v="0.26504483819007874"/>
    <n v="0.26407212018966675"/>
    <n v="0.26376542448997498"/>
    <n v="0.26280370354652405"/>
    <n v="0.26048597693443298"/>
    <n v="0.25838539004325867"/>
    <n v="0.25686398148536682"/>
    <n v="0.25583904981613159"/>
    <n v="0.25523597002029419"/>
    <n v="0.25507786870002747"/>
    <n v="0.25492319464683533"/>
    <n v="0.25423702597618103"/>
    <n v="0.25362876057624817"/>
    <n v="0.25268232822418213"/>
    <n v="0.25165697932243347"/>
    <n v="0.250894695520401"/>
    <n v="0.25055515766143799"/>
    <n v="0.24985308945178986"/>
    <n v="0.2497442364692688"/>
    <n v="0.2497694343328476"/>
    <n v="0.24987523257732391"/>
    <n v="0.24984298646450043"/>
    <n v="0.25013068318367004"/>
    <n v="0.25046145915985107"/>
    <n v="0.25087311863899231"/>
    <n v="0.25103271007537842"/>
    <n v="0.25262480974197388"/>
    <n v="0.25384244322776794"/>
    <n v="0.25408178567886353"/>
    <n v="0.25434079766273499"/>
    <n v="0.25518351793289185"/>
    <n v="0.25503003597259521"/>
    <n v="0.25516113638877869"/>
    <n v="0.25619712471961975"/>
    <n v="0.25729754567146301"/>
    <n v="0.25760495662689209"/>
    <n v="0.25845727324485779"/>
    <n v="0.2595093846321106"/>
    <n v="0.26058080792427063"/>
    <n v="0.26173588633537292"/>
    <n v="0.26315677165985107"/>
    <n v="0.26517742872238159"/>
    <n v="0.26710605621337891"/>
    <n v="0.26907774806022644"/>
    <n v="0.27031591534614563"/>
    <n v="0.27073779702186584"/>
    <n v="0.26997122168540955"/>
    <n v="0.26922386884689331"/>
    <n v="0.26822370290756226"/>
    <n v="0.26773399114608765"/>
    <n v="0.26800996065139771"/>
    <s v="200 MILE-CIRCUIT 1 TX"/>
    <n v="0.28169120885299193"/>
    <n v="82.5"/>
    <n v="82.294264339152122"/>
    <n v="-1.3000000000000012E-2"/>
    <n v="-0.15521486979723859"/>
    <n v="-0.25529883159060696"/>
    <n v="0.17919922141047839"/>
    <x v="12"/>
    <x v="192"/>
  </r>
  <r>
    <x v="1"/>
    <n v="-13.333333333333334"/>
    <n v="-13.333333333333334"/>
    <s v="P225/60R16"/>
    <x v="3"/>
    <s v="16-5 SRTT"/>
    <n v="1171"/>
    <n v="35"/>
    <s v="AP3324"/>
    <d v="2025-01-08T00:00:00"/>
    <n v="0.28000000000000003"/>
    <n v="0.29099999999999998"/>
    <n v="85"/>
    <n v="85"/>
    <n v="87"/>
    <n v="86"/>
    <n v="77"/>
    <m/>
    <n v="10"/>
    <n v="85.75"/>
    <m/>
    <m/>
    <m/>
    <m/>
    <m/>
    <m/>
    <n v="0.18717032670974731"/>
    <n v="0.17521780729293823"/>
    <n v="0.17511406540870667"/>
    <n v="0.18134282529354095"/>
    <n v="0.19420455396175385"/>
    <n v="0.2078436017036438"/>
    <n v="0.23114886879920959"/>
    <n v="0.25454378128051758"/>
    <n v="0.27558451890945435"/>
    <n v="0.28830200433731079"/>
    <n v="0.29948747158050537"/>
    <n v="0.30654585361480713"/>
    <n v="0.31211978197097778"/>
    <n v="0.31475183367729187"/>
    <n v="0.31770139932632446"/>
    <n v="0.32011795043945313"/>
    <n v="0.32230287790298462"/>
    <n v="0.32428815960884094"/>
    <n v="0.32689699530601501"/>
    <n v="0.32913213968276978"/>
    <n v="0.33162093162536621"/>
    <n v="0.33346468210220337"/>
    <n v="0.33485585451126099"/>
    <n v="0.3356831967830658"/>
    <n v="0.33492526412010193"/>
    <n v="0.33474874496459961"/>
    <n v="0.33435505628585815"/>
    <n v="0.33392834663391113"/>
    <n v="0.333433598279953"/>
    <n v="0.33354279398918152"/>
    <n v="0.33297178149223328"/>
    <n v="0.33299154043197632"/>
    <n v="0.33240994811058044"/>
    <n v="0.33191105723381042"/>
    <n v="0.33138403296470642"/>
    <n v="0.33110079169273376"/>
    <n v="0.3307088315486908"/>
    <n v="0.33169680833816528"/>
    <n v="0.33159860968589783"/>
    <n v="0.33203533291816711"/>
    <n v="0.33218321204185486"/>
    <n v="0.33187258243560791"/>
    <n v="0.32970300316810608"/>
    <n v="0.32875773310661316"/>
    <n v="0.32766374945640564"/>
    <n v="0.32699516415596008"/>
    <n v="0.32676088809967041"/>
    <n v="0.32728767395019531"/>
    <n v="0.32792994379997253"/>
    <n v="0.32851585745811462"/>
    <n v="0.32866790890693665"/>
    <n v="0.32837262749671936"/>
    <n v="0.3280586302280426"/>
    <n v="0.32768812775611877"/>
    <n v="0.32717227935791016"/>
    <n v="0.32699540257453918"/>
    <n v="0.32685619592666626"/>
    <n v="0.32665538787841797"/>
    <n v="0.32646435499191284"/>
    <n v="0.32622122764587402"/>
    <n v="0.32507815957069397"/>
    <n v="0.32440862059593201"/>
    <n v="0.32410228252410889"/>
    <n v="0.32406005263328552"/>
    <n v="0.32406604290008545"/>
    <n v="0.32405000925064087"/>
    <n v="0.32372939586639404"/>
    <n v="0.32324367761611938"/>
    <n v="0.32203778624534607"/>
    <n v="0.31987610459327698"/>
    <n v="0.31798377633094788"/>
    <n v="0.31546944379806519"/>
    <n v="0.31274744868278503"/>
    <n v="0.31083554029464722"/>
    <n v="0.30997183918952942"/>
    <n v="0.3094794750213623"/>
    <n v="0.30941224098205566"/>
    <n v="0.30913874506950378"/>
    <n v="0.30870369076728821"/>
    <n v="0.30813607573509216"/>
    <n v="0.30754625797271729"/>
    <n v="0.30726024508476257"/>
    <n v="0.30731022357940674"/>
    <n v="0.30733188986778259"/>
    <n v="0.30739063024520874"/>
    <n v="0.30742731690406799"/>
    <n v="0.30770149827003479"/>
    <n v="0.30835798382759094"/>
    <n v="0.30908754467964172"/>
    <n v="0.3098355233669281"/>
    <n v="0.31057664752006531"/>
    <n v="0.30945813655853271"/>
    <n v="0.30810070037841797"/>
    <n v="0.30680069327354431"/>
    <n v="0.30539551377296448"/>
    <n v="0.30398222804069519"/>
    <n v="0.30306196212768555"/>
    <n v="0.30274328589439392"/>
    <n v="0.30199229717254639"/>
    <n v="0.30211141705513"/>
    <n v="0.30194675922393799"/>
    <n v="0.30296784639358521"/>
    <n v="0.30204856395721436"/>
    <n v="0.30135005712509155"/>
    <n v="0.30009043216705322"/>
    <n v="0.2995016872882843"/>
    <n v="0.29833626747131348"/>
    <n v="0.29870644211769104"/>
    <n v="0.29901507496833801"/>
    <n v="0.29877924919128418"/>
    <n v="0.2976360023021698"/>
    <n v="0.2970048189163208"/>
    <n v="0.29592496156692505"/>
    <n v="0.29487544298171997"/>
    <n v="0.29456606507301331"/>
    <n v="0.29492974281311035"/>
    <n v="0.29524603486061096"/>
    <n v="0.29612988233566284"/>
    <n v="0.29702186584472656"/>
    <n v="0.29743906855583191"/>
    <n v="0.29753142595291138"/>
    <n v="0.29787096381187439"/>
    <n v="0.29776060581207275"/>
    <n v="0.29748189449310303"/>
    <n v="0.29725590348243713"/>
    <n v="0.29722493886947632"/>
    <n v="0.2971331775188446"/>
    <n v="0.29709026217460632"/>
    <n v="0.29699692130088806"/>
    <n v="0.29689323902130127"/>
    <n v="0.29642197489738464"/>
    <n v="0.29573932290077209"/>
    <n v="0.29500123858451843"/>
    <n v="0.29431498050689697"/>
    <n v="0.29360824823379517"/>
    <n v="0.29329180717468262"/>
    <n v="0.29314520955085754"/>
    <n v="0.29291540384292603"/>
    <n v="0.29269081354141235"/>
    <n v="0.29261794686317444"/>
    <n v="0.29227939248085022"/>
    <n v="0.29072502255439758"/>
    <n v="0.28907918930053711"/>
    <n v="0.28645366430282593"/>
    <n v="0.284221351146698"/>
    <n v="0.28346377611160278"/>
    <n v="0.28313097357749939"/>
    <n v="0.28325092792510986"/>
    <n v="0.28464451432228088"/>
    <n v="0.28567355871200562"/>
    <n v="0.28549876809120178"/>
    <n v="0.28512203693389893"/>
    <n v="0.28415396809577942"/>
    <n v="0.28297111392021179"/>
    <n v="0.28175893425941467"/>
    <n v="0.28064906597137451"/>
    <n v="0.27976185083389282"/>
    <n v="0.279001384973526"/>
    <n v="0.27813300490379333"/>
    <n v="0.27722835540771484"/>
    <n v="0.27612754702568054"/>
    <n v="0.27563294768333435"/>
    <n v="0.27529209852218628"/>
    <n v="0.27481037378311157"/>
    <n v="0.27321150898933411"/>
    <n v="0.2717689573764801"/>
    <n v="0.2708466649055481"/>
    <n v="0.26935553550720215"/>
    <n v="0.26673978567123413"/>
    <n v="0.2666313648223877"/>
    <n v="0.26652568578720093"/>
    <n v="0.26617094874382019"/>
    <n v="0.26607966423034668"/>
    <n v="0.26610842347145081"/>
    <n v="0.26485002040863037"/>
    <n v="0.26345759630203247"/>
    <n v="0.26189830899238586"/>
    <n v="0.26122596859931946"/>
    <n v="0.26142784953117371"/>
    <n v="0.26160973310470581"/>
    <n v="0.26195415854454041"/>
    <n v="0.26217958331108093"/>
    <n v="0.26192331314086914"/>
    <n v="0.26216217875480652"/>
    <n v="0.26298773288726807"/>
    <n v="0.26390397548675537"/>
    <n v="0.26448196172714233"/>
    <n v="0.26480042934417725"/>
    <n v="0.26469135284423828"/>
    <n v="0.26351356506347656"/>
    <n v="0.26204210519790649"/>
    <n v="0.26107707619667053"/>
    <n v="0.26047366857528687"/>
    <n v="0.26108065247535706"/>
    <n v="0.26213711500167847"/>
    <n v="0.26355132460594177"/>
    <n v="0.26428943872451782"/>
    <n v="0.26546603441238403"/>
    <n v="0.26654472947120667"/>
    <n v="0.26778268814086914"/>
    <n v="0.26897865533828735"/>
    <n v="0.27064093947410583"/>
    <n v="0.27168011665344238"/>
    <n v="0.27243581414222717"/>
    <n v="0.27321356534957886"/>
    <n v="0.27377533912658691"/>
    <n v="0.27467703819274902"/>
    <n v="0.27562585473060608"/>
    <n v="0.27646186947822571"/>
    <n v="0.27709296345710754"/>
    <n v="0.27780035138130188"/>
    <n v="0.27870109677314758"/>
    <n v="0.27953651547431946"/>
    <n v="0.27975720167160034"/>
    <n v="0.28035816550254822"/>
    <n v="0.28099355101585388"/>
    <n v="0.28135901689529419"/>
    <n v="0.2818734347820282"/>
    <n v="0.28269931674003601"/>
    <n v="0.28309360146522522"/>
    <n v="0.28310754895210266"/>
    <n v="0.28308239579200745"/>
    <n v="0.28282293677330017"/>
    <n v="0.2822684645652771"/>
    <n v="0.28167244791984558"/>
    <n v="0.28078994154930115"/>
    <n v="0.27985474467277527"/>
    <n v="0.27897351980209351"/>
    <n v="0.27834269404411316"/>
    <n v="0.27715536952018738"/>
    <n v="0.27694159746170044"/>
    <n v="0.27670979499816895"/>
    <n v="0.27632790803909302"/>
    <n v="0.27590179443359375"/>
    <n v="0.27600398659706116"/>
    <n v="0.27520599961280823"/>
    <n v="0.27431961894035339"/>
    <n v="0.27352723479270935"/>
    <n v="0.27236354351043701"/>
    <n v="0.27080264687538147"/>
    <n v="0.26950943470001221"/>
    <n v="0.26840057969093323"/>
    <n v="0.26736035943031311"/>
    <n v="0.26539129018783569"/>
    <n v="0.26406797766685486"/>
    <n v="0.26262924075126648"/>
    <n v="0.26093167066574097"/>
    <n v="0.25959917902946472"/>
    <n v="0.25944927334785461"/>
    <n v="0.25958085060119629"/>
    <n v="0.26023885607719421"/>
    <n v="0.26104873418807983"/>
    <n v="0.26179391145706177"/>
    <n v="0.26268342137336731"/>
    <n v="0.26276373863220215"/>
    <n v="0.26290285587310791"/>
    <n v="0.26364803314208984"/>
    <n v="0.26399180293083191"/>
    <n v="0.26433941721916199"/>
    <n v="0.26517298817634583"/>
    <n v="0.26583418250083923"/>
    <n v="0.26612085103988647"/>
    <n v="0.26623141765594482"/>
    <n v="0.26632606983184814"/>
    <n v="0.26705467700958252"/>
    <n v="0.26751834154129028"/>
    <n v="0.26826664805412292"/>
    <n v="0.26954203844070435"/>
    <n v="0.27031290531158447"/>
    <n v="0.27067169547080994"/>
    <n v="0.27093043923377991"/>
    <n v="0.27033624053001404"/>
    <n v="0.26941311359405518"/>
    <n v="0.26934254169464111"/>
    <n v="0.26860973238945007"/>
    <n v="0.26802331209182739"/>
    <n v="0.2676563560962677"/>
    <n v="0.26746898889541626"/>
    <n v="0.2672082781791687"/>
    <n v="0.26728221774101257"/>
    <n v="0.26730179786682129"/>
    <n v="0.26750272512435913"/>
    <n v="0.26807120442390442"/>
    <n v="0.26849997043609619"/>
    <n v="0.26886621117591858"/>
    <n v="0.26994186639785767"/>
    <n v="0.27048599720001221"/>
    <n v="0.27019384503364563"/>
    <n v="0.26959696412086487"/>
    <n v="0.26921778917312622"/>
    <n v="0.26832553744316101"/>
    <n v="0.26862812042236328"/>
    <n v="0.26950946450233459"/>
    <n v="0.27021822333335876"/>
    <n v="0.27036112546920776"/>
    <n v="0.26997572183609009"/>
    <n v="0.26898890733718872"/>
    <n v="0.26788833737373352"/>
    <n v="0.26711550354957581"/>
    <n v="0.26655086874961853"/>
    <s v="200 MILE-CIRCUIT 2 SC"/>
    <n v="0.28937246833407582"/>
    <n v="85.75"/>
    <n v="85.536159600997507"/>
    <n v="-1.0999999999999954E-2"/>
    <n v="-0.15813751073254959"/>
    <n v="-0.26380126495036599"/>
    <n v="0.18770165477023742"/>
    <x v="12"/>
    <x v="193"/>
  </r>
  <r>
    <x v="1"/>
    <n v="-12.777777777777779"/>
    <n v="-13.333333333333334"/>
    <s v="P225/60R16"/>
    <x v="1"/>
    <s v="SRTT01"/>
    <n v="1171"/>
    <n v="35"/>
    <s v="AP3324"/>
    <d v="2025-01-08T00:00:00"/>
    <n v="0.33300000000000002"/>
    <n v="0.34"/>
    <n v="100"/>
    <n v="100"/>
    <n v="100"/>
    <n v="100"/>
    <n v="77"/>
    <m/>
    <n v="231"/>
    <n v="100"/>
    <m/>
    <m/>
    <m/>
    <m/>
    <m/>
    <m/>
    <n v="0.15314687788486481"/>
    <n v="0.15766459703445435"/>
    <n v="0.16356348991394043"/>
    <n v="0.17335271835327148"/>
    <n v="0.18234659731388092"/>
    <n v="0.20466046035289764"/>
    <n v="0.22756548225879669"/>
    <n v="0.25110551714897156"/>
    <n v="0.27385815978050232"/>
    <n v="0.29514643549919128"/>
    <n v="0.30788359045982361"/>
    <n v="0.3182951807975769"/>
    <n v="0.32682469487190247"/>
    <n v="0.3306858241558075"/>
    <n v="0.33312335610389709"/>
    <n v="0.33594667911529541"/>
    <n v="0.33946603536605835"/>
    <n v="0.34228417277336121"/>
    <n v="0.34482023119926453"/>
    <n v="0.34676578640937805"/>
    <n v="0.3483441174030304"/>
    <n v="0.34908992052078247"/>
    <n v="0.34864124655723572"/>
    <n v="0.34917336702346802"/>
    <n v="0.34977960586547852"/>
    <n v="0.35015693306922913"/>
    <n v="0.35070174932479858"/>
    <n v="0.35291063785552979"/>
    <n v="0.3548424243927002"/>
    <n v="0.35726320743560791"/>
    <n v="0.35828176140785217"/>
    <n v="0.35840988159179688"/>
    <n v="0.35751020908355713"/>
    <n v="0.3572753369808197"/>
    <n v="0.35776254534721375"/>
    <n v="0.35852658748626709"/>
    <n v="0.35976612567901611"/>
    <n v="0.36002504825592041"/>
    <n v="0.35877889394760132"/>
    <n v="0.35659202933311462"/>
    <n v="0.35449585318565369"/>
    <n v="0.3528597354888916"/>
    <n v="0.35242515802383423"/>
    <n v="0.35247403383255005"/>
    <n v="0.35252311825752258"/>
    <n v="0.35207352042198181"/>
    <n v="0.35191747546195984"/>
    <n v="0.35167735815048218"/>
    <n v="0.35190552473068237"/>
    <n v="0.3521554172039032"/>
    <n v="0.35454651713371277"/>
    <n v="0.35644814372062683"/>
    <n v="0.35806560516357422"/>
    <n v="0.35926726460456848"/>
    <n v="0.36054143309593201"/>
    <n v="0.35966724157333374"/>
    <n v="0.35852086544036865"/>
    <n v="0.35753625631332397"/>
    <n v="0.35646140575408936"/>
    <n v="0.35538199543952942"/>
    <n v="0.35522401332855225"/>
    <n v="0.35489603877067566"/>
    <n v="0.35448530316352844"/>
    <n v="0.3537386953830719"/>
    <n v="0.35309731960296631"/>
    <n v="0.35336357355117798"/>
    <n v="0.35481894016265869"/>
    <n v="0.35675594210624695"/>
    <n v="0.35785588622093201"/>
    <n v="0.35901296138763428"/>
    <n v="0.35940584540367126"/>
    <n v="0.35936447978019714"/>
    <n v="0.35882437229156494"/>
    <n v="0.3590141236782074"/>
    <n v="0.35840058326721191"/>
    <n v="0.35779908299446106"/>
    <n v="0.35699102282524109"/>
    <n v="0.35626861453056335"/>
    <n v="0.3552258312702179"/>
    <n v="0.35475927591323853"/>
    <n v="0.35469406843185425"/>
    <n v="0.3552890419960022"/>
    <n v="0.35585930943489075"/>
    <n v="0.35664853453636169"/>
    <n v="0.35721760988235474"/>
    <n v="0.35762831568717957"/>
    <n v="0.35709035396575928"/>
    <n v="0.35564380884170532"/>
    <n v="0.35479104518890381"/>
    <n v="0.35417497158050537"/>
    <n v="0.35234469175338745"/>
    <n v="0.3506147563457489"/>
    <n v="0.34973827004432678"/>
    <n v="0.34911680221557617"/>
    <n v="0.34824210405349731"/>
    <n v="0.34894335269927979"/>
    <n v="0.34909239411354065"/>
    <n v="0.34897661209106445"/>
    <n v="0.34833532571792603"/>
    <n v="0.34794354438781738"/>
    <n v="0.3468986451625824"/>
    <n v="0.34613490104675293"/>
    <n v="0.34474042057991028"/>
    <n v="0.34372013807296753"/>
    <n v="0.34261101484298706"/>
    <n v="0.34267151355743408"/>
    <n v="0.34335345029830933"/>
    <n v="0.34514918923377991"/>
    <n v="0.34693446755409241"/>
    <n v="0.34856307506561279"/>
    <n v="0.34896111488342285"/>
    <n v="0.34897240996360779"/>
    <n v="0.34946003556251526"/>
    <n v="0.35007742047309875"/>
    <n v="0.35085511207580566"/>
    <n v="0.35202834010124207"/>
    <n v="0.35343217849731445"/>
    <n v="0.35411280393600464"/>
    <n v="0.35446912050247192"/>
    <n v="0.35481780767440796"/>
    <n v="0.3547302782535553"/>
    <n v="0.3535594642162323"/>
    <n v="0.35234206914901733"/>
    <n v="0.3518032431602478"/>
    <n v="0.3510814905166626"/>
    <n v="0.3512270450592041"/>
    <n v="0.35231184959411621"/>
    <n v="0.35189157724380493"/>
    <n v="0.35084021091461182"/>
    <n v="0.34997430443763733"/>
    <n v="0.34833744168281555"/>
    <n v="0.34683960676193237"/>
    <n v="0.34719610214233398"/>
    <n v="0.34744721651077271"/>
    <n v="0.34777587652206421"/>
    <n v="0.34712928533554077"/>
    <n v="0.34547501802444458"/>
    <n v="0.34250915050506592"/>
    <n v="0.340415358543396"/>
    <n v="0.33817502856254578"/>
    <n v="0.33680298924446106"/>
    <n v="0.33700862526893616"/>
    <n v="0.33785900473594666"/>
    <n v="0.33745113015174866"/>
    <n v="0.3372291624546051"/>
    <n v="0.33717170357704163"/>
    <n v="0.33645907044410706"/>
    <n v="0.33607470989227295"/>
    <n v="0.33607521653175354"/>
    <n v="0.33613297343254089"/>
    <n v="0.33650988340377808"/>
    <n v="0.33650755882263184"/>
    <n v="0.33623388409614563"/>
    <n v="0.33588132262229919"/>
    <n v="0.33533933758735657"/>
    <n v="0.33444082736968994"/>
    <n v="0.33381944894790649"/>
    <n v="0.33284619450569153"/>
    <n v="0.33200633525848389"/>
    <n v="0.33174431324005127"/>
    <n v="0.33167025446891785"/>
    <n v="0.3317837119102478"/>
    <n v="0.33206737041473389"/>
    <n v="0.33245638012886047"/>
    <n v="0.33270713686943054"/>
    <n v="0.33294251561164856"/>
    <n v="0.33317887783050537"/>
    <n v="0.33314549922943115"/>
    <n v="0.3330901563167572"/>
    <n v="0.33302924036979675"/>
    <n v="0.33116665482521057"/>
    <n v="0.32883387804031372"/>
    <n v="0.32733514904975891"/>
    <n v="0.32596087455749512"/>
    <n v="0.32481303811073303"/>
    <n v="0.32576021552085876"/>
    <n v="0.32719752192497253"/>
    <n v="0.32890453934669495"/>
    <n v="0.3314148485660553"/>
    <n v="0.33362844586372375"/>
    <n v="0.33529946208000183"/>
    <n v="0.33676418662071228"/>
    <n v="0.33768060803413391"/>
    <n v="0.33755865693092346"/>
    <n v="0.33723935484886169"/>
    <n v="0.33707278966903687"/>
    <n v="0.33746504783630371"/>
    <n v="0.33813935518264771"/>
    <n v="0.33878234028816223"/>
    <n v="0.33864739537239075"/>
    <n v="0.3379477858543396"/>
    <n v="0.33720701932907104"/>
    <n v="0.336292564868927"/>
    <n v="0.33547064661979675"/>
    <n v="0.33546581864356995"/>
    <n v="0.33545389771461487"/>
    <n v="0.33529412746429443"/>
    <n v="0.33513763546943665"/>
    <n v="0.33593502640724182"/>
    <n v="0.33682709932327271"/>
    <n v="0.33832007646560669"/>
    <n v="0.33909076452255249"/>
    <n v="0.34093210101127625"/>
    <n v="0.3415757417678833"/>
    <n v="0.34219110012054443"/>
    <n v="0.34268075227737427"/>
    <n v="0.34273812174797058"/>
    <n v="0.3417697548866272"/>
    <n v="0.34100434184074402"/>
    <n v="0.34002920985221863"/>
    <n v="0.33919283747673035"/>
    <n v="0.33915174007415771"/>
    <n v="0.339448481798172"/>
    <n v="0.33990493416786194"/>
    <n v="0.34037500619888306"/>
    <n v="0.34073761105537415"/>
    <n v="0.34101492166519165"/>
    <n v="0.34075614809989929"/>
    <n v="0.33979347348213196"/>
    <n v="0.33824843168258667"/>
    <n v="0.33639192581176758"/>
    <n v="0.33480739593505859"/>
    <n v="0.33339989185333252"/>
    <n v="0.33226865530014038"/>
    <n v="0.33188402652740479"/>
    <n v="0.33142542839050293"/>
    <n v="0.33036014437675476"/>
    <n v="0.3293478786945343"/>
    <n v="0.32811412215232849"/>
    <n v="0.32641154527664185"/>
    <n v="0.32512089610099792"/>
    <n v="0.32426458597183228"/>
    <n v="0.32334470748901367"/>
    <n v="0.32299518585205078"/>
    <n v="0.32291373610496521"/>
    <n v="0.32279118895530701"/>
    <n v="0.32297077775001526"/>
    <n v="0.32317039370536804"/>
    <n v="0.32321852445602417"/>
    <n v="0.32296362519264221"/>
    <n v="0.322702556848526"/>
    <n v="0.32270145416259766"/>
    <n v="0.32265549898147583"/>
    <n v="0.32232850790023804"/>
    <n v="0.32179334759712219"/>
    <n v="0.32086148858070374"/>
    <n v="0.31948912143707275"/>
    <n v="0.31796687841415405"/>
    <n v="0.31679537892341614"/>
    <n v="0.31621554493904114"/>
    <n v="0.31604531407356262"/>
    <n v="0.31570053100585938"/>
    <n v="0.31576094031333923"/>
    <n v="0.31518182158470154"/>
    <n v="0.31428441405296326"/>
    <n v="0.31270143389701843"/>
    <n v="0.31114959716796875"/>
    <n v="0.30952998995780945"/>
    <n v="0.30865365266799927"/>
    <n v="0.30855482816696167"/>
    <n v="0.30908650159835815"/>
    <n v="0.30980274081230164"/>
    <n v="0.31082484126091003"/>
    <n v="0.31269514560699463"/>
    <n v="0.31448447704315186"/>
    <n v="0.31685414910316467"/>
    <n v="0.31948292255401611"/>
    <n v="0.32185038924217224"/>
    <n v="0.32357132434844971"/>
    <n v="0.32547909021377563"/>
    <n v="0.32683843374252319"/>
    <n v="0.32776343822479248"/>
    <n v="0.32817354798316956"/>
    <n v="0.32922926545143127"/>
    <n v="0.32953506708145142"/>
    <n v="0.32951456308364868"/>
    <n v="0.32934358716011047"/>
    <n v="0.32964527606964111"/>
    <n v="0.32891729474067688"/>
    <n v="0.32876089215278625"/>
    <n v="0.32922244071960449"/>
    <n v="0.32998993992805481"/>
    <n v="0.3308207094669342"/>
    <n v="0.331633061170578"/>
    <n v="0.33187919855117798"/>
    <n v="0.33221271634101868"/>
    <n v="0.33259505033493042"/>
    <n v="0.33267700672149658"/>
    <n v="0.33247479796409607"/>
    <n v="0.33187514543533325"/>
    <n v="0.33102378249168396"/>
    <n v="0.33011835813522339"/>
    <n v="0.32897114753723145"/>
    <n v="0.3280053436756134"/>
    <n v="0.32778510451316833"/>
    <n v="0.32736989855766296"/>
    <n v="0.32727614045143127"/>
    <n v="0.3274557888507843"/>
    <n v="0.3277929425239563"/>
    <n v="0.32792291045188904"/>
    <s v="CONTROL"/>
    <n v="0.3397215682204508"/>
    <n v="100"/>
    <n v="99.750623441396513"/>
    <n v="-7.0000000000000062E-3"/>
    <n v="-0.13613595913375021"/>
    <n v="-0.14079600415594307"/>
    <n v="6.4696393975814517E-2"/>
    <x v="12"/>
    <x v="194"/>
  </r>
  <r>
    <x v="1"/>
    <n v="-12.777777777777779"/>
    <n v="-13.333333333333334"/>
    <s v="P225/60R16"/>
    <x v="4"/>
    <s v="16-6 SRTT"/>
    <n v="1171"/>
    <n v="35"/>
    <s v="AP3324"/>
    <d v="2025-01-08T00:00:00"/>
    <n v="0.27600000000000002"/>
    <n v="0.28999999999999998"/>
    <n v="84"/>
    <n v="84"/>
    <n v="87"/>
    <n v="86"/>
    <n v="77"/>
    <m/>
    <n v="10"/>
    <n v="85.25"/>
    <m/>
    <m/>
    <m/>
    <m/>
    <m/>
    <m/>
    <n v="0.1684139221906662"/>
    <n v="0.16046525537967682"/>
    <n v="0.16036592423915863"/>
    <n v="0.17106619477272034"/>
    <n v="0.1830054372549057"/>
    <n v="0.19882839918136597"/>
    <n v="0.22261185944080353"/>
    <n v="0.24737396836280823"/>
    <n v="0.26502737402915955"/>
    <n v="0.27803412079811096"/>
    <n v="0.28793635964393616"/>
    <n v="0.29403895139694214"/>
    <n v="0.29749017953872681"/>
    <n v="0.30021461844444275"/>
    <n v="0.30246934294700623"/>
    <n v="0.30493751168251038"/>
    <n v="0.30699288845062256"/>
    <n v="0.3095233142375946"/>
    <n v="0.31172266602516174"/>
    <n v="0.31303736567497253"/>
    <n v="0.31397351622581482"/>
    <n v="0.31437909603118896"/>
    <n v="0.31439369916915894"/>
    <n v="0.31425672769546509"/>
    <n v="0.31468218564987183"/>
    <n v="0.31555259227752686"/>
    <n v="0.31653791666030884"/>
    <n v="0.31755605340003967"/>
    <n v="0.3188805878162384"/>
    <n v="0.32023274898529053"/>
    <n v="0.3209247887134552"/>
    <n v="0.32143768668174744"/>
    <n v="0.32191437482833862"/>
    <n v="0.3219684362411499"/>
    <n v="0.32338884472846985"/>
    <n v="0.32481768727302551"/>
    <n v="0.3262297511100769"/>
    <n v="0.32794049382209778"/>
    <n v="0.32948645949363708"/>
    <n v="0.32926851511001587"/>
    <n v="0.32936757802963257"/>
    <n v="0.32944151759147644"/>
    <n v="0.32876735925674438"/>
    <n v="0.32799091935157776"/>
    <n v="0.32719734311103821"/>
    <n v="0.32606485486030579"/>
    <n v="0.32495483756065369"/>
    <n v="0.32447639107704163"/>
    <n v="0.3240603506565094"/>
    <n v="0.32356187701225281"/>
    <n v="0.32302260398864746"/>
    <n v="0.32263532280921936"/>
    <n v="0.32160338759422302"/>
    <n v="0.32077988982200623"/>
    <n v="0.32033759355545044"/>
    <n v="0.3203122615814209"/>
    <n v="0.3198469877243042"/>
    <n v="0.32003864645957947"/>
    <n v="0.32009649276733398"/>
    <n v="0.3200283944606781"/>
    <n v="0.31955406069755554"/>
    <n v="0.31950941681861877"/>
    <n v="0.31919175386428833"/>
    <n v="0.31876885890960693"/>
    <n v="0.31810596585273743"/>
    <n v="0.31758731603622437"/>
    <n v="0.31686607003211975"/>
    <n v="0.31544768810272217"/>
    <n v="0.314043790102005"/>
    <n v="0.31260082125663757"/>
    <n v="0.31084945797920227"/>
    <n v="0.30916604399681091"/>
    <n v="0.30810186266899109"/>
    <n v="0.30674171447753906"/>
    <n v="0.30626672506332397"/>
    <n v="0.30598604679107666"/>
    <n v="0.30535882711410522"/>
    <n v="0.3051987886428833"/>
    <n v="0.30549147725105286"/>
    <n v="0.30525371432304382"/>
    <n v="0.30503013730049133"/>
    <n v="0.3053627610206604"/>
    <n v="0.30623596906661987"/>
    <n v="0.30696022510528564"/>
    <n v="0.30631476640701294"/>
    <n v="0.3055778443813324"/>
    <n v="0.30482348799705505"/>
    <n v="0.30316644906997681"/>
    <n v="0.30201303958892822"/>
    <n v="0.30254003405570984"/>
    <n v="0.30323535203933716"/>
    <n v="0.30423513054847717"/>
    <n v="0.30440700054168701"/>
    <n v="0.30396410822868347"/>
    <n v="0.3030855655670166"/>
    <n v="0.30204984545707703"/>
    <n v="0.30058202147483826"/>
    <n v="0.30021214485168457"/>
    <n v="0.2994532585144043"/>
    <n v="0.29908353090286255"/>
    <n v="0.29924789071083069"/>
    <n v="0.30063265562057495"/>
    <n v="0.30100712180137634"/>
    <n v="0.30146577954292297"/>
    <n v="0.30083596706390381"/>
    <n v="0.29995080828666687"/>
    <n v="0.29765743017196655"/>
    <n v="0.29613286256790161"/>
    <n v="0.29511511325836182"/>
    <n v="0.29486545920372009"/>
    <n v="0.29437464475631714"/>
    <n v="0.29420256614685059"/>
    <n v="0.29397907853126526"/>
    <n v="0.293730229139328"/>
    <n v="0.29357007145881653"/>
    <n v="0.29352778196334839"/>
    <n v="0.29332846403121948"/>
    <n v="0.29315200448036194"/>
    <n v="0.29253500699996948"/>
    <n v="0.29205390810966492"/>
    <n v="0.29179447889328003"/>
    <n v="0.29137426614761353"/>
    <n v="0.29112240672111511"/>
    <n v="0.29116415977478027"/>
    <n v="0.29037892818450928"/>
    <n v="0.28930461406707764"/>
    <n v="0.28834602236747742"/>
    <n v="0.28795018792152405"/>
    <n v="0.28770840167999268"/>
    <n v="0.28801113367080688"/>
    <n v="0.28781029582023621"/>
    <n v="0.28761234879493713"/>
    <n v="0.28670987486839294"/>
    <n v="0.28585773706436157"/>
    <n v="0.28525841236114502"/>
    <n v="0.28526315093040466"/>
    <n v="0.28539201617240906"/>
    <n v="0.28562462329864502"/>
    <n v="0.28576114773750305"/>
    <n v="0.28583055734634399"/>
    <n v="0.28601184487342834"/>
    <n v="0.28614601492881775"/>
    <n v="0.28674998879432678"/>
    <n v="0.28746676445007324"/>
    <n v="0.28765720129013062"/>
    <n v="0.28723224997520447"/>
    <n v="0.28636026382446289"/>
    <n v="0.28507384657859802"/>
    <n v="0.28360795974731445"/>
    <n v="0.28295072913169861"/>
    <n v="0.2827916145324707"/>
    <n v="0.28324469923973083"/>
    <n v="0.28327187895774841"/>
    <n v="0.28318899869918823"/>
    <n v="0.28275984525680542"/>
    <n v="0.2823793888092041"/>
    <n v="0.28175666928291321"/>
    <n v="0.28152969479560852"/>
    <n v="0.28137490153312683"/>
    <n v="0.28130704164505005"/>
    <n v="0.28121834993362427"/>
    <n v="0.28136423230171204"/>
    <n v="0.28167629241943359"/>
    <n v="0.28237146139144897"/>
    <n v="0.28298011422157288"/>
    <n v="0.28333950042724609"/>
    <n v="0.283638596534729"/>
    <n v="0.28372931480407715"/>
    <n v="0.28353926539421082"/>
    <n v="0.28350600600242615"/>
    <n v="0.28342819213867188"/>
    <n v="0.28295791149139404"/>
    <n v="0.28282496333122253"/>
    <n v="0.2821948230266571"/>
    <n v="0.28088605403900146"/>
    <n v="0.27984237670898438"/>
    <n v="0.27883023023605347"/>
    <n v="0.2762729823589325"/>
    <n v="0.27408504486083984"/>
    <n v="0.27234485745429993"/>
    <n v="0.2702411413192749"/>
    <n v="0.26839089393615723"/>
    <n v="0.26872417330741882"/>
    <n v="0.26961022615432739"/>
    <n v="0.27064704895019531"/>
    <n v="0.27209407091140747"/>
    <n v="0.27359342575073242"/>
    <n v="0.273670494556427"/>
    <n v="0.27349993586540222"/>
    <n v="0.27347815036773682"/>
    <n v="0.27342736721038818"/>
    <n v="0.27257668972015381"/>
    <n v="0.27313026785850525"/>
    <n v="0.27394801378250122"/>
    <n v="0.27301952242851257"/>
    <n v="0.2721177339553833"/>
    <n v="0.27212035655975342"/>
    <n v="0.27126592397689819"/>
    <n v="0.27015212178230286"/>
    <n v="0.27072489261627197"/>
    <n v="0.27095142006874084"/>
    <n v="0.27063697576522827"/>
    <n v="0.27008163928985596"/>
    <n v="0.26936984062194824"/>
    <n v="0.26928877830505371"/>
    <n v="0.26847386360168457"/>
    <n v="0.2695365846157074"/>
    <n v="0.26938775181770325"/>
    <n v="0.26944252848625183"/>
    <n v="0.2689765989780426"/>
    <n v="0.26941227912902832"/>
    <n v="0.26880925893783569"/>
    <n v="0.27014797925949097"/>
    <n v="0.271330326795578"/>
    <n v="0.27249860763549805"/>
    <n v="0.27329179644584656"/>
    <n v="0.27375471591949463"/>
    <n v="0.27387470006942749"/>
    <n v="0.27326840162277222"/>
    <n v="0.27250593900680542"/>
    <n v="0.27243223786354065"/>
    <n v="0.27184963226318359"/>
    <n v="0.27053064107894897"/>
    <n v="0.27057972550392151"/>
    <n v="0.27005314826965332"/>
    <n v="0.26929888129234314"/>
    <n v="0.26894816756248474"/>
    <n v="0.26900222897529602"/>
    <n v="0.26850786805152893"/>
    <n v="0.26858195662498474"/>
    <n v="0.26878774166107178"/>
    <n v="0.26908174157142639"/>
    <n v="0.26904886960983276"/>
    <n v="0.26911059021949768"/>
    <n v="0.26882404088973999"/>
    <n v="0.26860889792442322"/>
    <n v="0.26823484897613525"/>
    <n v="0.26773804426193237"/>
    <n v="0.26608282327651978"/>
    <n v="0.26622316241264343"/>
    <n v="0.26688385009765625"/>
    <n v="0.2676449716091156"/>
    <n v="0.26892518997192383"/>
    <n v="0.27110102772712708"/>
    <n v="0.2705797553062439"/>
    <n v="0.26993629336357117"/>
    <n v="0.26861706376075745"/>
    <n v="0.26717305183410645"/>
    <n v="0.26575151085853577"/>
    <n v="0.26540595293045044"/>
    <n v="0.26457169651985168"/>
    <n v="0.26452988386154175"/>
    <n v="0.26462915539741516"/>
    <n v="0.26465746760368347"/>
    <n v="0.26489582657814026"/>
    <n v="0.26424500346183777"/>
    <n v="0.263877272605896"/>
    <n v="0.26379698514938354"/>
    <n v="0.26397576928138733"/>
    <n v="0.2639995813369751"/>
    <n v="0.2646823525428772"/>
    <n v="0.26507210731506348"/>
    <n v="0.26522848010063171"/>
    <n v="0.26548090577125549"/>
    <n v="0.26576441526412964"/>
    <n v="0.26623457670211792"/>
    <n v="0.26654088497161865"/>
    <n v="0.26708716154098511"/>
    <n v="0.26730385422706604"/>
    <n v="0.26739171147346497"/>
    <n v="0.26800590753555298"/>
    <n v="0.26777628064155579"/>
    <n v="0.2675570547580719"/>
    <n v="0.26699042320251465"/>
    <n v="0.26689654588699341"/>
    <n v="0.26764628291130066"/>
    <n v="0.26846021413803101"/>
    <n v="0.26878586411476135"/>
    <n v="0.26834094524383545"/>
    <n v="0.2676963210105896"/>
    <n v="0.26558834314346313"/>
    <n v="0.26432019472122192"/>
    <n v="0.26304244995117188"/>
    <n v="0.26276445388793945"/>
    <n v="0.26223579049110413"/>
    <n v="0.26189318299293518"/>
    <n v="0.26111280918121338"/>
    <n v="0.2604028582572937"/>
    <n v="0.25973355770111084"/>
    <n v="0.25908663868904114"/>
    <n v="0.25809594988822937"/>
    <n v="0.25738963484764099"/>
    <n v="0.25723102688789368"/>
    <n v="0.25717788934707642"/>
    <n v="0.25675144791603088"/>
    <n v="0.25692686438560486"/>
    <n v="0.25792241096496582"/>
    <n v="0.25768515467643738"/>
    <n v="0.25746750831604004"/>
    <n v="0.25774666666984558"/>
    <s v="200 MILE-CIRCUIT 3 MI"/>
    <n v="0.28675840248840984"/>
    <n v="85.25"/>
    <n v="85.037406483790519"/>
    <n v="-1.3999999999999957E-2"/>
    <n v="-0.18295088273411009"/>
    <n v="-0.24574322988836647"/>
    <n v="0.16964361970823794"/>
    <x v="12"/>
    <x v="195"/>
  </r>
  <r>
    <x v="1"/>
    <n v="-12.777777777777779"/>
    <n v="-13.333333333333334"/>
    <s v="P225/60R16"/>
    <x v="5"/>
    <s v="TPI-01"/>
    <n v="1171"/>
    <n v="35"/>
    <s v="AP3324"/>
    <d v="2025-01-08T00:00:00"/>
    <n v="0.33"/>
    <n v="0.33500000000000002"/>
    <n v="101"/>
    <n v="100"/>
    <n v="100"/>
    <n v="100"/>
    <n v="77"/>
    <m/>
    <n v="13"/>
    <n v="100.25"/>
    <m/>
    <m/>
    <m/>
    <m/>
    <m/>
    <m/>
    <n v="0.15966714918613434"/>
    <n v="0.15552081167697906"/>
    <n v="0.16319726407527924"/>
    <n v="0.16698677837848663"/>
    <n v="0.1684931218624115"/>
    <n v="0.17419649660587311"/>
    <n v="0.1882740706205368"/>
    <n v="0.20659366250038147"/>
    <n v="0.23043914139270782"/>
    <n v="0.25635641813278198"/>
    <n v="0.2796732485294342"/>
    <n v="0.29654884338378906"/>
    <n v="0.30521729588508606"/>
    <n v="0.31021100282669067"/>
    <n v="0.31394210457801819"/>
    <n v="0.31778976321220398"/>
    <n v="0.32232049107551575"/>
    <n v="0.3255932629108429"/>
    <n v="0.32762601971626282"/>
    <n v="0.32936564087867737"/>
    <n v="0.33049008250236511"/>
    <n v="0.33081784844398499"/>
    <n v="0.33118161559104919"/>
    <n v="0.33077520132064819"/>
    <n v="0.33003652095794678"/>
    <n v="0.33023568987846375"/>
    <n v="0.33050242066383362"/>
    <n v="0.32998126745223999"/>
    <n v="0.32969111204147339"/>
    <n v="0.33021017909049988"/>
    <n v="0.33068233728408813"/>
    <n v="0.33199575543403625"/>
    <n v="0.33396080136299133"/>
    <n v="0.33576098084449768"/>
    <n v="0.337087482213974"/>
    <n v="0.33771711587905884"/>
    <n v="0.33797132968902588"/>
    <n v="0.33815836906433105"/>
    <n v="0.33862054347991943"/>
    <n v="0.33947572112083435"/>
    <n v="0.34089770913124084"/>
    <n v="0.34116637706756592"/>
    <n v="0.34128284454345703"/>
    <n v="0.34157842397689819"/>
    <n v="0.34195423126220703"/>
    <n v="0.34177976846694946"/>
    <n v="0.34200966358184814"/>
    <n v="0.342619389295578"/>
    <n v="0.34295350313186646"/>
    <n v="0.34309789538383484"/>
    <n v="0.34357577562332153"/>
    <n v="0.34413158893585205"/>
    <n v="0.34441223740577698"/>
    <n v="0.34495899081230164"/>
    <n v="0.34560254216194153"/>
    <n v="0.34613519906997681"/>
    <n v="0.34706628322601318"/>
    <n v="0.34838110208511353"/>
    <n v="0.34934407472610474"/>
    <n v="0.34917262196540833"/>
    <n v="0.34903475642204285"/>
    <n v="0.34855377674102783"/>
    <n v="0.34721070528030396"/>
    <n v="0.34590211510658264"/>
    <n v="0.34603151679039001"/>
    <n v="0.34573870897293091"/>
    <n v="0.34495112299919128"/>
    <n v="0.34498414397239685"/>
    <n v="0.34538039565086365"/>
    <n v="0.34579703211784363"/>
    <n v="0.34738588333129883"/>
    <n v="0.34867632389068604"/>
    <n v="0.34970787167549133"/>
    <n v="0.35027149319648743"/>
    <n v="0.35018438100814819"/>
    <n v="0.34890040755271912"/>
    <n v="0.34904342889785767"/>
    <n v="0.34862828254699707"/>
    <n v="0.34834980964660645"/>
    <n v="0.3486616313457489"/>
    <n v="0.34952837228775024"/>
    <n v="0.34968462586402893"/>
    <n v="0.34979772567749023"/>
    <n v="0.34987261891365051"/>
    <n v="0.34987753629684448"/>
    <n v="0.34923660755157471"/>
    <n v="0.3480546772480011"/>
    <n v="0.34751546382904053"/>
    <n v="0.34705415368080139"/>
    <n v="0.34630310535430908"/>
    <n v="0.34615233540534973"/>
    <n v="0.3465161919593811"/>
    <n v="0.34670126438140869"/>
    <n v="0.34672099351882935"/>
    <n v="0.34693267941474915"/>
    <n v="0.34728473424911499"/>
    <n v="0.34786778688430786"/>
    <n v="0.34889450669288635"/>
    <n v="0.34973815083503723"/>
    <n v="0.35012835264205933"/>
    <n v="0.35011819005012512"/>
    <n v="0.34986552596092224"/>
    <n v="0.34883919358253479"/>
    <n v="0.34789350628852844"/>
    <n v="0.34594833850860596"/>
    <n v="0.34372451901435852"/>
    <n v="0.34163916110992432"/>
    <n v="0.34033277630805969"/>
    <n v="0.33971250057220459"/>
    <n v="0.34043481945991516"/>
    <n v="0.34149885177612305"/>
    <n v="0.34261223673820496"/>
    <n v="0.34326684474945068"/>
    <n v="0.34346607327461243"/>
    <n v="0.34372243285179138"/>
    <n v="0.34418335556983948"/>
    <n v="0.34432283043861389"/>
    <n v="0.34429460763931274"/>
    <n v="0.34450799226760864"/>
    <n v="0.34452033042907715"/>
    <n v="0.34450587630271912"/>
    <n v="0.34350684285163879"/>
    <n v="0.34290358424186707"/>
    <n v="0.34165385365486145"/>
    <n v="0.3401300311088562"/>
    <n v="0.33848637342453003"/>
    <n v="0.33801525831222534"/>
    <n v="0.33780720829963684"/>
    <n v="0.33816367387771606"/>
    <n v="0.33885523676872253"/>
    <n v="0.33920976519584656"/>
    <n v="0.33910563588142395"/>
    <n v="0.33880358934402466"/>
    <n v="0.33885934948921204"/>
    <n v="0.3385520875453949"/>
    <n v="0.33848601579666138"/>
    <n v="0.33901908993721008"/>
    <n v="0.33944743871688843"/>
    <n v="0.33923053741455078"/>
    <n v="0.33889618515968323"/>
    <n v="0.3382256031036377"/>
    <n v="0.33754771947860718"/>
    <n v="0.33665889501571655"/>
    <n v="0.33460170030593872"/>
    <n v="0.33297404646873474"/>
    <n v="0.33176448941230774"/>
    <n v="0.3300691545009613"/>
    <n v="0.32852613925933838"/>
    <n v="0.32763189077377319"/>
    <n v="0.32791703939437866"/>
    <n v="0.32744529843330383"/>
    <n v="0.32711160182952881"/>
    <n v="0.3269754946231842"/>
    <n v="0.32662159204483032"/>
    <n v="0.32492756843566895"/>
    <n v="0.32381090521812439"/>
    <n v="0.32265439629554749"/>
    <n v="0.3214951753616333"/>
    <n v="0.3217644989490509"/>
    <n v="0.32277977466583252"/>
    <n v="0.32430779933929443"/>
    <n v="0.32578161358833313"/>
    <n v="0.32638248801231384"/>
    <n v="0.32618060708045959"/>
    <n v="0.32499393820762634"/>
    <n v="0.32364845275878906"/>
    <n v="0.3225553035736084"/>
    <n v="0.32235458493232727"/>
    <n v="0.32178902626037598"/>
    <n v="0.32152315974235535"/>
    <n v="0.32202234864234924"/>
    <n v="0.32321015000343323"/>
    <n v="0.32482603192329407"/>
    <n v="0.32637995481491089"/>
    <n v="0.32840025424957275"/>
    <n v="0.32988715171813965"/>
    <n v="0.33043241500854492"/>
    <n v="0.3299005925655365"/>
    <n v="0.33103987574577332"/>
    <n v="0.33115822076797485"/>
    <n v="0.33230310678482056"/>
    <n v="0.33346432447433472"/>
    <n v="0.33477175235748291"/>
    <n v="0.33588820695877075"/>
    <n v="0.33739781379699707"/>
    <n v="0.33763319253921509"/>
    <n v="0.33799311518669128"/>
    <n v="0.33864283561706543"/>
    <n v="0.33857053518295288"/>
    <n v="0.33856433629989624"/>
    <n v="0.33846369385719299"/>
    <n v="0.33836808800697327"/>
    <n v="0.33790901303291321"/>
    <n v="0.33752360939979553"/>
    <n v="0.33579260110855103"/>
    <n v="0.33554613590240479"/>
    <n v="0.33565601706504822"/>
    <n v="0.33641040325164795"/>
    <n v="0.33688727021217346"/>
    <n v="0.33900788426399231"/>
    <n v="0.33983331918716431"/>
    <n v="0.34075871109962463"/>
    <n v="0.34127232432365417"/>
    <n v="0.34065493941307068"/>
    <n v="0.34064763784408569"/>
    <n v="0.33970782160758972"/>
    <n v="0.33858978748321533"/>
    <n v="0.33650526404380798"/>
    <n v="0.33551108837127686"/>
    <n v="0.33372840285301208"/>
    <n v="0.33251824975013733"/>
    <n v="0.33121618628501892"/>
    <n v="0.33085140585899353"/>
    <n v="0.33041563630104065"/>
    <n v="0.32982173562049866"/>
    <n v="0.32895070314407349"/>
    <n v="0.32803869247436523"/>
    <n v="0.32713347673416138"/>
    <n v="0.3263576328754425"/>
    <n v="0.32573452591896057"/>
    <n v="0.32574760913848877"/>
    <n v="0.32579797506332397"/>
    <n v="0.32624471187591553"/>
    <n v="0.32681700587272644"/>
    <n v="0.32706481218338013"/>
    <n v="0.326133131980896"/>
    <n v="0.32489222288131714"/>
    <n v="0.32331362366676331"/>
    <n v="0.32138440012931824"/>
    <n v="0.31995183229446411"/>
    <n v="0.31887507438659668"/>
    <n v="0.31800633668899536"/>
    <n v="0.31726253032684326"/>
    <n v="0.31646299362182617"/>
    <n v="0.31582054495811462"/>
    <n v="0.31575602293014526"/>
    <n v="0.315815269947052"/>
    <n v="0.31599178910255432"/>
    <n v="0.31713137030601501"/>
    <n v="0.3181551992893219"/>
    <n v="0.31923887133598328"/>
    <n v="0.31958064436912537"/>
    <n v="0.32017943263053894"/>
    <n v="0.32045215368270874"/>
    <n v="0.32084116339683533"/>
    <n v="0.32128691673278809"/>
    <n v="0.32240855693817139"/>
    <n v="0.32324695587158203"/>
    <n v="0.32343137264251709"/>
    <n v="0.32436206936836243"/>
    <n v="0.32554686069488525"/>
    <n v="0.32639938592910767"/>
    <n v="0.32663062214851379"/>
    <n v="0.32737711071968079"/>
    <n v="0.32736259698867798"/>
    <n v="0.32682064175605774"/>
    <n v="0.32640612125396729"/>
    <n v="0.3262176513671875"/>
    <n v="0.32579305768013"/>
    <n v="0.32581844925880432"/>
    <n v="0.32635378837585449"/>
    <n v="0.32722866535186768"/>
    <n v="0.32826405763626099"/>
    <n v="0.32953059673309326"/>
    <n v="0.33023989200592041"/>
    <n v="0.33087408542633057"/>
    <n v="0.33045482635498047"/>
    <n v="0.33007454872131348"/>
    <n v="0.32951125502586365"/>
    <n v="0.32939833402633667"/>
    <n v="0.32891044020652771"/>
    <n v="0.32925102114677429"/>
    <n v="0.32984393835067749"/>
    <n v="0.33039212226867676"/>
    <n v="0.33022201061248779"/>
    <n v="0.33069750666618347"/>
    <n v="0.33123457431793213"/>
    <n v="0.33151838183403015"/>
    <n v="0.33190262317657471"/>
    <n v="0.3326416015625"/>
    <n v="0.33280161023139954"/>
    <n v="0.3327750563621521"/>
    <n v="0.33240556716918945"/>
    <n v="0.33209770917892456"/>
    <n v="0.33158224821090698"/>
    <n v="0.33101016283035278"/>
    <n v="0.33032768964767456"/>
    <n v="0.33003386855125427"/>
    <n v="0.32963007688522339"/>
    <n v="0.32895901799201965"/>
    <n v="0.32771852612495422"/>
    <n v="0.32634872198104858"/>
    <n v="0.32509639859199524"/>
    <n v="0.32364210486412048"/>
    <n v="0.32230505347251892"/>
    <n v="0.32163339853286743"/>
    <n v="0.32144436240196228"/>
    <n v="0.32111424207687378"/>
    <n v="0.32181814312934875"/>
    <n v="0.32155463099479675"/>
    <s v="WITNESS SRTT FWD-1"/>
    <n v="0.33457232030685263"/>
    <n v="100.25"/>
    <n v="100"/>
    <n v="-5.0000000000000044E-3"/>
    <n v="-8.2853250794560754E-2"/>
    <n v="-7.6099610180128549E-2"/>
    <n v="0"/>
    <x v="12"/>
    <x v="196"/>
  </r>
  <r>
    <x v="1"/>
    <n v="-12.777777777777779"/>
    <n v="-13.333333333333334"/>
    <s v="P225/60R16"/>
    <x v="1"/>
    <s v="SRTT01"/>
    <n v="1171"/>
    <n v="35"/>
    <s v="AP3324"/>
    <d v="2025-01-08T00:00:00"/>
    <n v="0.33"/>
    <n v="0.33300000000000002"/>
    <n v="100"/>
    <n v="100"/>
    <n v="100"/>
    <n v="100"/>
    <n v="77"/>
    <m/>
    <n v="241"/>
    <n v="100"/>
    <m/>
    <m/>
    <m/>
    <m/>
    <m/>
    <m/>
    <n v="0.1878674179315567"/>
    <n v="0.19000709056854248"/>
    <n v="0.20169997215270996"/>
    <n v="0.211075559258461"/>
    <n v="0.22052131593227386"/>
    <n v="0.24101246893405914"/>
    <n v="0.2623857855796814"/>
    <n v="0.28039604425430298"/>
    <n v="0.29592758417129517"/>
    <n v="0.30896982550621033"/>
    <n v="0.31598043441772461"/>
    <n v="0.32122129201889038"/>
    <n v="0.32471784949302673"/>
    <n v="0.32791820168495178"/>
    <n v="0.32893100380897522"/>
    <n v="0.32971832156181335"/>
    <n v="0.33170148730278015"/>
    <n v="0.33256623148918152"/>
    <n v="0.33355545997619629"/>
    <n v="0.33569562435150146"/>
    <n v="0.33771711587905884"/>
    <n v="0.33844584226608276"/>
    <n v="0.33913174271583557"/>
    <n v="0.34013688564300537"/>
    <n v="0.34099122881889343"/>
    <n v="0.34190896153450012"/>
    <n v="0.3438647985458374"/>
    <n v="0.3460770845413208"/>
    <n v="0.34797376394271851"/>
    <n v="0.34910795092582703"/>
    <n v="0.34966781735420227"/>
    <n v="0.34917834401130676"/>
    <n v="0.34795933961868286"/>
    <n v="0.34680619835853577"/>
    <n v="0.34657657146453857"/>
    <n v="0.34749886393547058"/>
    <n v="0.34838208556175232"/>
    <n v="0.34955143928527832"/>
    <n v="0.35042750835418701"/>
    <n v="0.35126599669456482"/>
    <n v="0.35145550966262817"/>
    <n v="0.35117214918136597"/>
    <n v="0.35121515393257141"/>
    <n v="0.35126546025276184"/>
    <n v="0.35110324621200562"/>
    <n v="0.35100528597831726"/>
    <n v="0.3516770601272583"/>
    <n v="0.35201665759086609"/>
    <n v="0.35249713063240051"/>
    <n v="0.35324466228485107"/>
    <n v="0.3538307249546051"/>
    <n v="0.35460254549980164"/>
    <n v="0.35495856404304504"/>
    <n v="0.35516855120658875"/>
    <n v="0.35520684719085693"/>
    <n v="0.35492518544197083"/>
    <n v="0.35478523373603821"/>
    <n v="0.35498550534248352"/>
    <n v="0.35523411631584167"/>
    <n v="0.35528022050857544"/>
    <n v="0.35635221004486084"/>
    <n v="0.35719704627990723"/>
    <n v="0.35807561874389648"/>
    <n v="0.35845687985420227"/>
    <n v="0.35850515961647034"/>
    <n v="0.35746428370475769"/>
    <n v="0.35629484057426453"/>
    <n v="0.355094313621521"/>
    <n v="0.35435009002685547"/>
    <n v="0.35405853390693665"/>
    <n v="0.35424181818962097"/>
    <n v="0.35433539748191833"/>
    <n v="0.35413342714309692"/>
    <n v="0.35376742482185364"/>
    <n v="0.35325747728347778"/>
    <n v="0.35275605320930481"/>
    <n v="0.35218068957328796"/>
    <n v="0.35194587707519531"/>
    <n v="0.35119661688804626"/>
    <n v="0.35052451491355896"/>
    <n v="0.35031628608703613"/>
    <n v="0.35000699758529663"/>
    <n v="0.34968820214271545"/>
    <n v="0.35012397170066833"/>
    <n v="0.35065329074859619"/>
    <n v="0.35044825077056885"/>
    <n v="0.34941622614860535"/>
    <n v="0.34824541211128235"/>
    <n v="0.34711071848869324"/>
    <n v="0.34580391645431519"/>
    <n v="0.34454250335693359"/>
    <n v="0.34414920210838318"/>
    <n v="0.34361410140991211"/>
    <n v="0.34303387999534607"/>
    <n v="0.34245288372039795"/>
    <n v="0.34197252988815308"/>
    <n v="0.34165096282958984"/>
    <n v="0.34121385216712952"/>
    <n v="0.34075230360031128"/>
    <n v="0.34017825126647949"/>
    <n v="0.33950355648994446"/>
    <n v="0.33880814909934998"/>
    <n v="0.33811873197555542"/>
    <n v="0.33717373013496399"/>
    <n v="0.33629688620567322"/>
    <n v="0.3360428512096405"/>
    <n v="0.33530864119529724"/>
    <n v="0.33496448397636414"/>
    <n v="0.33450290560722351"/>
    <n v="0.33407500386238098"/>
    <n v="0.33347657322883606"/>
    <n v="0.3334464430809021"/>
    <n v="0.33266556262969971"/>
    <n v="0.33204358816146851"/>
    <n v="0.33149740099906921"/>
    <n v="0.33081641793251038"/>
    <n v="0.33004674315452576"/>
    <n v="0.33022931218147278"/>
    <n v="0.33030819892883301"/>
    <n v="0.32988795638084412"/>
    <n v="0.32994180917739868"/>
    <n v="0.32984817028045654"/>
    <n v="0.3303179144859314"/>
    <n v="0.33078134059906006"/>
    <n v="0.33149641752243042"/>
    <n v="0.33194980025291443"/>
    <n v="0.33282384276390076"/>
    <n v="0.33311083912849426"/>
    <n v="0.33382788300514221"/>
    <n v="0.33463957905769348"/>
    <n v="0.33493581414222717"/>
    <n v="0.33487093448638916"/>
    <n v="0.33431985974311829"/>
    <n v="0.3340793251991272"/>
    <n v="0.33406803011894226"/>
    <n v="0.33451557159423828"/>
    <n v="0.33477857708930969"/>
    <n v="0.33509346842765808"/>
    <n v="0.33509811758995056"/>
    <n v="0.33436277508735657"/>
    <n v="0.33216813206672668"/>
    <n v="0.3292488157749176"/>
    <n v="0.32732945680618286"/>
    <n v="0.32495543360710144"/>
    <n v="0.3229515552520752"/>
    <n v="0.3228088915348053"/>
    <n v="0.32390850782394409"/>
    <n v="0.32404327392578125"/>
    <n v="0.32441511750221252"/>
    <n v="0.32430687546730042"/>
    <n v="0.3237062394618988"/>
    <n v="0.32275959849357605"/>
    <n v="0.32189938426017761"/>
    <n v="0.32148978114128113"/>
    <n v="0.32194340229034424"/>
    <n v="0.32223987579345703"/>
    <n v="0.32262378931045532"/>
    <n v="0.32305526733398438"/>
    <n v="0.32325387001037598"/>
    <n v="0.32272931933403015"/>
    <n v="0.32299837470054626"/>
    <n v="0.32359293103218079"/>
    <n v="0.32367455959320068"/>
    <n v="0.32351803779602051"/>
    <n v="0.32412582635879517"/>
    <n v="0.3242211639881134"/>
    <n v="0.32484319806098938"/>
    <n v="0.32640418410301208"/>
    <n v="0.32812333106994629"/>
    <n v="0.32986652851104736"/>
    <n v="0.33130913972854614"/>
    <n v="0.33120647072792053"/>
    <n v="0.33149951696395874"/>
    <n v="0.33227565884590149"/>
    <n v="0.33295485377311707"/>
    <n v="0.33364152908325195"/>
    <n v="0.33472463488578796"/>
    <n v="0.33489641547203064"/>
    <n v="0.33455044031143188"/>
    <n v="0.33441922068595886"/>
    <n v="0.33446446061134338"/>
    <n v="0.3348788321018219"/>
    <n v="0.33511006832122803"/>
    <n v="0.33538705110549927"/>
    <n v="0.33554095029830933"/>
    <n v="0.33530494570732117"/>
    <n v="0.33498278260231018"/>
    <n v="0.33485794067382813"/>
    <n v="0.33469444513320923"/>
    <n v="0.3338165283203125"/>
    <n v="0.33196467161178589"/>
    <n v="0.330190509557724"/>
    <n v="0.32912275195121765"/>
    <n v="0.32808807492256165"/>
    <n v="0.32719451189041138"/>
    <n v="0.32722729444503784"/>
    <n v="0.32732248306274414"/>
    <n v="0.32678493857383728"/>
    <n v="0.32593047618865967"/>
    <n v="0.32544481754302979"/>
    <n v="0.32518795132637024"/>
    <n v="0.32455456256866455"/>
    <n v="0.32414558529853821"/>
    <n v="0.32397148013114929"/>
    <n v="0.3239191472530365"/>
    <n v="0.32386687397956848"/>
    <n v="0.32411554455757141"/>
    <n v="0.32411661744117737"/>
    <n v="0.32433930039405823"/>
    <n v="0.32465395331382751"/>
    <n v="0.32520586252212524"/>
    <n v="0.32502293586730957"/>
    <n v="0.3240828812122345"/>
    <n v="0.32255586981773376"/>
    <n v="0.32096174359321594"/>
    <n v="0.31908309459686279"/>
    <n v="0.3185725212097168"/>
    <n v="0.31927156448364258"/>
    <n v="0.31944927573204041"/>
    <n v="0.31967625021934509"/>
    <n v="0.3202701210975647"/>
    <n v="0.32045656442642212"/>
    <n v="0.32043787837028503"/>
    <n v="0.32180780172348022"/>
    <n v="0.32347196340560913"/>
    <n v="0.32466453313827515"/>
    <n v="0.3256639838218689"/>
    <n v="0.3266746997833252"/>
    <n v="0.32730361819267273"/>
    <n v="0.32778298854827881"/>
    <n v="0.32857951521873474"/>
    <n v="0.32983213663101196"/>
    <n v="0.33111482858657837"/>
    <n v="0.33156907558441162"/>
    <n v="0.33163678646087646"/>
    <n v="0.33171737194061279"/>
    <n v="0.33175811171531677"/>
    <n v="0.33154165744781494"/>
    <n v="0.33210521936416626"/>
    <n v="0.33225759863853455"/>
    <n v="0.33219349384307861"/>
    <n v="0.33139130473136902"/>
    <n v="0.33094343543052673"/>
    <n v="0.32994532585144043"/>
    <n v="0.3297654390335083"/>
    <n v="0.32940167188644409"/>
    <n v="0.32888862490653992"/>
    <n v="0.32816138863563538"/>
    <n v="0.32777586579322815"/>
    <n v="0.3270435631275177"/>
    <n v="0.32619184255599976"/>
    <n v="0.32595071196556091"/>
    <n v="0.32549718022346497"/>
    <n v="0.32442241907119751"/>
    <n v="0.32359099388122559"/>
    <n v="0.32343745231628418"/>
    <n v="0.32307088375091553"/>
    <n v="0.32245364785194397"/>
    <n v="0.32249197363853455"/>
    <n v="0.32216602563858032"/>
    <n v="0.32149532437324524"/>
    <n v="0.32076731324195862"/>
    <n v="0.32013404369354248"/>
    <n v="0.3173469603061676"/>
    <n v="0.31452879309654236"/>
    <n v="0.31186437606811523"/>
    <n v="0.30955204367637634"/>
    <n v="0.30846220254898071"/>
    <n v="0.31077995896339417"/>
    <n v="0.31282544136047363"/>
    <n v="0.31374910473823547"/>
    <n v="0.31432873010635376"/>
    <n v="0.31393522024154663"/>
    <n v="0.31248810887336731"/>
    <n v="0.31150901317596436"/>
    <n v="0.31196349859237671"/>
    <n v="0.31233537197113037"/>
    <n v="0.31274861097335815"/>
    <n v="0.31313368678092957"/>
    <n v="0.31336548924446106"/>
    <n v="0.31323829293251038"/>
    <n v="0.31382632255554199"/>
    <n v="0.31404745578765869"/>
    <n v="0.31424808502197266"/>
    <n v="0.31479752063751221"/>
    <n v="0.31539332866668701"/>
    <n v="0.31563827395439148"/>
    <n v="0.31657218933105469"/>
    <n v="0.3173680305480957"/>
    <n v="0.31807407736778259"/>
    <n v="0.31856581568717957"/>
    <n v="0.31847745180130005"/>
    <n v="0.31757786870002747"/>
    <n v="0.31672534346580505"/>
    <n v="0.3157532811164856"/>
    <n v="0.31495022773742676"/>
    <n v="0.31469210982322693"/>
    <n v="0.31446224451065063"/>
    <n v="0.31438887119293213"/>
    <n v="0.31489327549934387"/>
    <s v="CONTROL"/>
    <n v="0.33271817581933588"/>
    <n v="100"/>
    <n v="99.750623441396513"/>
    <n v="-3.0000000000000027E-3"/>
    <n v="-9.1698669701995222E-2"/>
    <n v="-0.13666862864704715"/>
    <n v="6.0569018466918603E-2"/>
    <x v="12"/>
    <x v="197"/>
  </r>
  <r>
    <x v="1"/>
    <n v="-12.777777777777779"/>
    <n v="-13.333333333333334"/>
    <s v="P195/65R14"/>
    <x v="0"/>
    <s v="14-2 SRTT"/>
    <n v="1031"/>
    <n v="35"/>
    <s v="AP0720"/>
    <d v="2025-01-08T00:00:00"/>
    <n v="0.313"/>
    <n v="0.313"/>
    <n v="95"/>
    <n v="95"/>
    <n v="94"/>
    <n v="94"/>
    <n v="77"/>
    <m/>
    <n v="70"/>
    <n v="94.5"/>
    <m/>
    <m/>
    <m/>
    <m/>
    <m/>
    <m/>
    <n v="0.15676800906658173"/>
    <n v="0.16137789189815521"/>
    <n v="0.16435457766056061"/>
    <n v="0.18132986128330231"/>
    <n v="0.19420187175273895"/>
    <n v="0.21444636583328247"/>
    <n v="0.23528629541397095"/>
    <n v="0.2556348443031311"/>
    <n v="0.26605847477912903"/>
    <n v="0.27378025650978088"/>
    <n v="0.28064891695976257"/>
    <n v="0.28565126657485962"/>
    <n v="0.29125654697418213"/>
    <n v="0.29499942064285278"/>
    <n v="0.29817929863929749"/>
    <n v="0.30079498887062073"/>
    <n v="0.30309897661209106"/>
    <n v="0.30400785803794861"/>
    <n v="0.30415248870849609"/>
    <n v="0.30523160099983215"/>
    <n v="0.30591320991516113"/>
    <n v="0.30578461289405823"/>
    <n v="0.30619668960571289"/>
    <n v="0.30715420842170715"/>
    <n v="0.30837100744247437"/>
    <n v="0.30856633186340332"/>
    <n v="0.30949029326438904"/>
    <n v="0.31040945649147034"/>
    <n v="0.31130442023277283"/>
    <n v="0.31203523278236389"/>
    <n v="0.31348890066146851"/>
    <n v="0.31503820419311523"/>
    <n v="0.31633225083351135"/>
    <n v="0.31802478432655334"/>
    <n v="0.31931048631668091"/>
    <n v="0.32024338841438293"/>
    <n v="0.32094568014144897"/>
    <n v="0.32173022627830505"/>
    <n v="0.32159319519996643"/>
    <n v="0.32121559977531433"/>
    <n v="0.32102662324905396"/>
    <n v="0.32074090838432312"/>
    <n v="0.32089713215827942"/>
    <n v="0.32083049416542053"/>
    <n v="0.32099911570549011"/>
    <n v="0.32128193974494934"/>
    <n v="0.3216896653175354"/>
    <n v="0.3218550980091095"/>
    <n v="0.32244420051574707"/>
    <n v="0.32262283563613892"/>
    <n v="0.32263931632041931"/>
    <n v="0.32274737954139709"/>
    <n v="0.3229922354221344"/>
    <n v="0.32317948341369629"/>
    <n v="0.32379615306854248"/>
    <n v="0.32418537139892578"/>
    <n v="0.32445046305656433"/>
    <n v="0.32482302188873291"/>
    <n v="0.32525321841239929"/>
    <n v="0.32560238242149353"/>
    <n v="0.3256022036075592"/>
    <n v="0.32530173659324646"/>
    <n v="0.32452419400215149"/>
    <n v="0.32385841012001038"/>
    <n v="0.32330867648124695"/>
    <n v="0.32320058345794678"/>
    <n v="0.32333716750144958"/>
    <n v="0.32392260432243347"/>
    <n v="0.32457077503204346"/>
    <n v="0.32489421963691711"/>
    <n v="0.32515725493431091"/>
    <n v="0.32575774192810059"/>
    <n v="0.32606306672096252"/>
    <n v="0.32639092206954956"/>
    <n v="0.32564234733581543"/>
    <n v="0.32484281063079834"/>
    <n v="0.32351246476173401"/>
    <n v="0.32182446122169495"/>
    <n v="0.31999137997627258"/>
    <n v="0.31950163841247559"/>
    <n v="0.31920483708381653"/>
    <n v="0.31919601559638977"/>
    <n v="0.32019293308258057"/>
    <n v="0.32158461213111877"/>
    <n v="0.32189565896987915"/>
    <n v="0.32170364260673523"/>
    <n v="0.32146170735359192"/>
    <n v="0.32055181264877319"/>
    <n v="0.31919112801551819"/>
    <n v="0.3193638026714325"/>
    <n v="0.3200950026512146"/>
    <n v="0.32071405649185181"/>
    <n v="0.32093918323516846"/>
    <n v="0.32092496752738953"/>
    <n v="0.32047760486602783"/>
    <n v="0.31988289952278137"/>
    <n v="0.31820788979530334"/>
    <n v="0.31672850251197815"/>
    <n v="0.31549319624900818"/>
    <n v="0.31419765949249268"/>
    <n v="0.31316766142845154"/>
    <n v="0.31330057978630066"/>
    <n v="0.31324681639671326"/>
    <n v="0.31285899877548218"/>
    <n v="0.31289273500442505"/>
    <n v="0.3127114474773407"/>
    <n v="0.31262597441673279"/>
    <n v="0.31312680244445801"/>
    <n v="0.31444638967514038"/>
    <n v="0.31463330984115601"/>
    <n v="0.31403940916061401"/>
    <n v="0.31276950240135193"/>
    <n v="0.31121352314949036"/>
    <n v="0.30917692184448242"/>
    <n v="0.30770853161811829"/>
    <n v="0.30672100186347961"/>
    <n v="0.3062092661857605"/>
    <n v="0.30593359470367432"/>
    <n v="0.30645245313644409"/>
    <n v="0.307291179895401"/>
    <n v="0.30874547362327576"/>
    <n v="0.30954465270042419"/>
    <n v="0.31010997295379639"/>
    <n v="0.31016144156455994"/>
    <n v="0.31011956930160522"/>
    <n v="0.30950045585632324"/>
    <n v="0.31001004576683044"/>
    <n v="0.31097745895385742"/>
    <n v="0.31044459342956543"/>
    <n v="0.30984938144683838"/>
    <n v="0.30928841233253479"/>
    <n v="0.30830386281013489"/>
    <n v="0.30683383345603943"/>
    <n v="0.30651682615280151"/>
    <n v="0.30594736337661743"/>
    <n v="0.30589547753334045"/>
    <n v="0.30588507652282715"/>
    <n v="0.30599921941757202"/>
    <n v="0.30613836646080017"/>
    <n v="0.30642795562744141"/>
    <n v="0.30635592341423035"/>
    <n v="0.30617859959602356"/>
    <n v="0.30597788095474243"/>
    <n v="0.30647024512290955"/>
    <n v="0.30723291635513306"/>
    <n v="0.30860817432403564"/>
    <n v="0.31019335985183716"/>
    <n v="0.3114282488822937"/>
    <n v="0.31096911430358887"/>
    <n v="0.30979567766189575"/>
    <n v="0.30809935927391052"/>
    <n v="0.30612021684646606"/>
    <n v="0.30467665195465088"/>
    <n v="0.30452287197113037"/>
    <n v="0.30452126264572144"/>
    <n v="0.3041023313999176"/>
    <n v="0.30485430359840393"/>
    <n v="0.30583280324935913"/>
    <n v="0.30662822723388672"/>
    <n v="0.30798566341400146"/>
    <n v="0.30959081649780273"/>
    <n v="0.31021389365196228"/>
    <n v="0.31052523851394653"/>
    <n v="0.30987206101417542"/>
    <n v="0.30920219421386719"/>
    <n v="0.30840042233467102"/>
    <n v="0.30721387267112732"/>
    <n v="0.30561643838882446"/>
    <n v="0.3047758936882019"/>
    <n v="0.304004967212677"/>
    <n v="0.30361256003379822"/>
    <n v="0.30362018942832947"/>
    <n v="0.30404704809188843"/>
    <n v="0.30481645464897156"/>
    <n v="0.30524960160255432"/>
    <n v="0.30548372864723206"/>
    <n v="0.30604520440101624"/>
    <n v="0.30668798089027405"/>
    <n v="0.306561678647995"/>
    <n v="0.30660557746887207"/>
    <n v="0.30629977583885193"/>
    <n v="0.30603894591331482"/>
    <n v="0.30569407343864441"/>
    <n v="0.30595773458480835"/>
    <n v="0.3054773211479187"/>
    <n v="0.30607888102531433"/>
    <n v="0.30615893006324768"/>
    <n v="0.30557757616043091"/>
    <n v="0.30564302206039429"/>
    <n v="0.30695945024490356"/>
    <n v="0.30781462788581848"/>
    <n v="0.30864244699478149"/>
    <n v="0.30966579914093018"/>
    <n v="0.30951535701751709"/>
    <n v="0.30879083275794983"/>
    <n v="0.30853161215782166"/>
    <n v="0.3079453706741333"/>
    <n v="0.30730488896369934"/>
    <n v="0.30716219544410706"/>
    <n v="0.30695292353630066"/>
    <n v="0.30605202913284302"/>
    <n v="0.30558550357818604"/>
    <n v="0.3058759868144989"/>
    <n v="0.30617994070053101"/>
    <n v="0.30646410584449768"/>
    <n v="0.30663222074508667"/>
    <n v="0.3070199191570282"/>
    <n v="0.30689075589179993"/>
    <n v="0.30664405226707458"/>
    <n v="0.30576330423355103"/>
    <n v="0.3049808144569397"/>
    <n v="0.30413541197776794"/>
    <n v="0.30339381098747253"/>
    <n v="0.30284789204597473"/>
    <n v="0.30355089902877808"/>
    <n v="0.30438044667243958"/>
    <n v="0.30512860417366028"/>
    <n v="0.30575737357139587"/>
    <n v="0.30632367730140686"/>
    <n v="0.30706301331520081"/>
    <n v="0.30853438377380371"/>
    <n v="0.30983155965805054"/>
    <n v="0.31103375554084778"/>
    <n v="0.31180804967880249"/>
    <n v="0.31134986877441406"/>
    <n v="0.31003320217132568"/>
    <n v="0.3099154531955719"/>
    <n v="0.30986779928207397"/>
    <n v="0.30949121713638306"/>
    <n v="0.30957415699958801"/>
    <n v="0.30887815356254578"/>
    <n v="0.30661314725875854"/>
    <n v="0.30462890863418579"/>
    <n v="0.30302441120147705"/>
    <n v="0.30218243598937988"/>
    <n v="0.30242425203323364"/>
    <n v="0.30355438590049744"/>
    <n v="0.30464804172515869"/>
    <n v="0.30729037523269653"/>
    <n v="0.309457927942276"/>
    <n v="0.31147682666778564"/>
    <n v="0.31258726119995117"/>
    <n v="0.31407317519187927"/>
    <n v="0.31415084004402161"/>
    <n v="0.31396818161010742"/>
    <n v="0.31387892365455627"/>
    <n v="0.31457129120826721"/>
    <n v="0.31484431028366089"/>
    <n v="0.31463193893432617"/>
    <n v="0.31470152735710144"/>
    <n v="0.31546220183372498"/>
    <n v="0.31634584069252014"/>
    <n v="0.31744688749313354"/>
    <n v="0.3185027539730072"/>
    <n v="0.319316565990448"/>
    <n v="0.31934499740600586"/>
    <n v="0.31908503174781799"/>
    <n v="0.31879588961601257"/>
    <n v="0.31900423765182495"/>
    <n v="0.31890720129013062"/>
    <n v="0.31887415051460266"/>
    <n v="0.31847766041755676"/>
    <n v="0.31781458854675293"/>
    <n v="0.31660118699073792"/>
    <n v="0.31561607122421265"/>
    <n v="0.31459397077560425"/>
    <n v="0.31431576609611511"/>
    <n v="0.31445023417472839"/>
    <n v="0.3151060938835144"/>
    <n v="0.31548219919204712"/>
    <n v="0.3157573938369751"/>
    <n v="0.31534498929977417"/>
    <n v="0.31457746028900146"/>
    <n v="0.31394508481025696"/>
    <n v="0.31347918510437012"/>
    <n v="0.31271827220916748"/>
    <n v="0.31323832273483276"/>
    <n v="0.31275686621665955"/>
    <n v="0.31236827373504639"/>
    <n v="0.31211167573928833"/>
    <n v="0.31194436550140381"/>
    <n v="0.31085079908370972"/>
    <n v="0.31074076890945435"/>
    <n v="0.31095564365386963"/>
    <n v="0.31171926856040955"/>
    <n v="0.31245794892311096"/>
    <n v="0.31314325332641602"/>
    <n v="0.31455713510513306"/>
    <n v="0.31582742929458618"/>
    <n v="0.31642231345176697"/>
    <n v="0.31662175059318542"/>
    <n v="0.31667843461036682"/>
    <n v="0.31603193283081055"/>
    <n v="0.31504249572753906"/>
    <n v="0.31488022208213806"/>
    <n v="0.3148384690284729"/>
    <n v="0.31523776054382324"/>
    <n v="0.31554022431373596"/>
    <n v="0.31624633073806763"/>
    <n v="0.31594431400299072"/>
    <s v="GM SRTT14 - 50 SPIN"/>
    <n v="0.3127295479867806"/>
    <n v="94.5"/>
    <n v="94.264339152119703"/>
    <n v="0"/>
    <n v="3.4490825419273043E-2"/>
    <n v="-2.8085820817304208E-2"/>
    <n v="-4.8013789362824341E-2"/>
    <x v="12"/>
    <x v="198"/>
  </r>
  <r>
    <x v="1"/>
    <n v="-12.777777777777779"/>
    <n v="-13.333333333333334"/>
    <s v="225/45R17"/>
    <x v="6"/>
    <s v="SRMT2"/>
    <n v="1093"/>
    <n v="42"/>
    <n v="3424"/>
    <d v="2025-01-08T00:00:00"/>
    <n v="0.35399999999999998"/>
    <n v="0.34699999999999998"/>
    <n v="108"/>
    <n v="108"/>
    <n v="104"/>
    <n v="104"/>
    <n v="77"/>
    <m/>
    <n v="11"/>
    <n v="106"/>
    <m/>
    <m/>
    <m/>
    <m/>
    <m/>
    <m/>
    <n v="0.11841914057731628"/>
    <n v="0.13098613917827606"/>
    <n v="0.14673972129821777"/>
    <n v="0.15740327537059784"/>
    <n v="0.16863499581813812"/>
    <n v="0.19009895622730255"/>
    <n v="0.21112987399101257"/>
    <n v="0.22458326816558838"/>
    <n v="0.23703858256340027"/>
    <n v="0.24703972041606903"/>
    <n v="0.25631144642829895"/>
    <n v="0.26293820142745972"/>
    <n v="0.2723415195941925"/>
    <n v="0.28185299038887024"/>
    <n v="0.28950172662734985"/>
    <n v="0.29682272672653198"/>
    <n v="0.30303949117660522"/>
    <n v="0.30607530474662781"/>
    <n v="0.30798780918121338"/>
    <n v="0.30852460861206055"/>
    <n v="0.30802550911903381"/>
    <n v="0.30781033635139465"/>
    <n v="0.31014204025268555"/>
    <n v="0.31308576464653015"/>
    <n v="0.31749072670936584"/>
    <n v="0.3220612108707428"/>
    <n v="0.32608947157859802"/>
    <n v="0.3289501965045929"/>
    <n v="0.33154428005218506"/>
    <n v="0.33279195427894592"/>
    <n v="0.33384245634078979"/>
    <n v="0.33372735977172852"/>
    <n v="0.33331102132797241"/>
    <n v="0.33224666118621826"/>
    <n v="0.33199682831764221"/>
    <n v="0.33187150955200195"/>
    <n v="0.33266368508338928"/>
    <n v="0.33330687880516052"/>
    <n v="0.33365970849990845"/>
    <n v="0.3336850106716156"/>
    <n v="0.33424177765846252"/>
    <n v="0.33506053686141968"/>
    <n v="0.3359324038028717"/>
    <n v="0.3374478816986084"/>
    <n v="0.33846130967140198"/>
    <n v="0.33897805213928223"/>
    <n v="0.3390357494354248"/>
    <n v="0.33914372324943542"/>
    <n v="0.33928239345550537"/>
    <n v="0.34020903706550598"/>
    <n v="0.34079310297966003"/>
    <n v="0.34144654870033264"/>
    <n v="0.34224763512611389"/>
    <n v="0.34340646862983704"/>
    <n v="0.34417849779129028"/>
    <n v="0.34500795602798462"/>
    <n v="0.34591671824455261"/>
    <n v="0.34674343466758728"/>
    <n v="0.3466143012046814"/>
    <n v="0.34635472297668457"/>
    <n v="0.34600871801376343"/>
    <n v="0.34537133574485779"/>
    <n v="0.34440109133720398"/>
    <n v="0.34337994456291199"/>
    <n v="0.34307014942169189"/>
    <n v="0.34326928853988647"/>
    <n v="0.34401798248291016"/>
    <n v="0.34520065784454346"/>
    <n v="0.34696361422538757"/>
    <n v="0.34798568487167358"/>
    <n v="0.3474983274936676"/>
    <n v="0.34649217128753662"/>
    <n v="0.34483489394187927"/>
    <n v="0.34323903918266296"/>
    <n v="0.34172388911247253"/>
    <n v="0.34181585907936096"/>
    <n v="0.34199857711791992"/>
    <n v="0.34291380643844604"/>
    <n v="0.34365871548652649"/>
    <n v="0.34470409154891968"/>
    <n v="0.34516769647598267"/>
    <n v="0.34559211134910583"/>
    <n v="0.34591114521026611"/>
    <n v="0.34718608856201172"/>
    <n v="0.34884941577911377"/>
    <n v="0.35026007890701294"/>
    <n v="0.35178828239440918"/>
    <n v="0.35383448004722595"/>
    <n v="0.35414814949035645"/>
    <n v="0.3536374568939209"/>
    <n v="0.35270872712135315"/>
    <n v="0.35081577301025391"/>
    <n v="0.34766414761543274"/>
    <n v="0.34489017724990845"/>
    <n v="0.34293553233146667"/>
    <n v="0.3421013355255127"/>
    <n v="0.34271165728569031"/>
    <n v="0.34389251470565796"/>
    <n v="0.34569236636161804"/>
    <n v="0.34703919291496277"/>
    <n v="0.34728911519050598"/>
    <n v="0.34695914387702942"/>
    <n v="0.34680870175361633"/>
    <n v="0.34583324193954468"/>
    <n v="0.34513255953788757"/>
    <n v="0.34502032399177551"/>
    <n v="0.34512510895729065"/>
    <n v="0.3451598584651947"/>
    <n v="0.3448847234249115"/>
    <n v="0.34518963098526001"/>
    <n v="0.34609478712081909"/>
    <n v="0.34623530507087708"/>
    <n v="0.34569746255874634"/>
    <n v="0.34603026509284973"/>
    <n v="0.34564974904060364"/>
    <n v="0.34495458006858826"/>
    <n v="0.34455627202987671"/>
    <n v="0.34391787648200989"/>
    <n v="0.34367203712463379"/>
    <n v="0.3436201810836792"/>
    <n v="0.3435148298740387"/>
    <n v="0.34467974305152893"/>
    <n v="0.34657692909240723"/>
    <n v="0.34823331236839294"/>
    <n v="0.34976139664649963"/>
    <n v="0.35114389657974243"/>
    <n v="0.35174912214279175"/>
    <n v="0.35235986113548279"/>
    <n v="0.35305079817771912"/>
    <n v="0.35378348827362061"/>
    <n v="0.35434612631797791"/>
    <n v="0.35417291522026062"/>
    <n v="0.35402432084083557"/>
    <n v="0.35271731019020081"/>
    <n v="0.35039409995079041"/>
    <n v="0.34795328974723816"/>
    <n v="0.34595513343811035"/>
    <n v="0.34412989020347595"/>
    <n v="0.34330618381500244"/>
    <n v="0.34337779879570007"/>
    <n v="0.34433731436729431"/>
    <n v="0.34580898284912109"/>
    <n v="0.34739509224891663"/>
    <n v="0.3488960862159729"/>
    <n v="0.35010948777198792"/>
    <n v="0.35053560137748718"/>
    <n v="0.35017785429954529"/>
    <n v="0.34790199995040894"/>
    <n v="0.34548366069793701"/>
    <n v="0.34319499135017395"/>
    <n v="0.34098750352859497"/>
    <n v="0.33938562870025635"/>
    <n v="0.33971649408340454"/>
    <n v="0.34045705199241638"/>
    <n v="0.3419034481048584"/>
    <n v="0.3435291051864624"/>
    <n v="0.34530234336853027"/>
    <n v="0.34806036949157715"/>
    <n v="0.35054436326026917"/>
    <n v="0.35253795981407166"/>
    <n v="0.35398286581039429"/>
    <n v="0.35425588488578796"/>
    <n v="0.3531118631362915"/>
    <n v="0.35161802172660828"/>
    <n v="0.34934383630752563"/>
    <n v="0.34772133827209473"/>
    <n v="0.34671470522880554"/>
    <n v="0.34590855240821838"/>
    <n v="0.34575247764587402"/>
    <n v="0.34658098220825195"/>
    <n v="0.34659674763679504"/>
    <n v="0.34668081998825073"/>
    <n v="0.34783124923706055"/>
    <n v="0.3486989438533783"/>
    <n v="0.3501971960067749"/>
    <n v="0.35215446352958679"/>
    <n v="0.35397672653198242"/>
    <n v="0.35432302951812744"/>
    <n v="0.35451865196228027"/>
    <n v="0.35390043258666992"/>
    <n v="0.35324782133102417"/>
    <n v="0.35273975133895874"/>
    <n v="0.35288310050964355"/>
    <n v="0.35271936655044556"/>
    <n v="0.35213747620582581"/>
    <n v="0.35113880038261414"/>
    <n v="0.35020333528518677"/>
    <n v="0.34858512878417969"/>
    <n v="0.34755507111549377"/>
    <n v="0.34733134508132935"/>
    <n v="0.34727588295936584"/>
    <n v="0.34706616401672363"/>
    <n v="0.34743800759315491"/>
    <n v="0.34761643409729004"/>
    <n v="0.34742802381515503"/>
    <n v="0.3477899432182312"/>
    <n v="0.3484397828578949"/>
    <n v="0.34733694791793823"/>
    <n v="0.34787872433662415"/>
    <n v="0.34865021705627441"/>
    <n v="0.34830477833747864"/>
    <n v="0.34796297550201416"/>
    <n v="0.34991994500160217"/>
    <n v="0.35011613368988037"/>
    <n v="0.34980419278144836"/>
    <n v="0.35052433609962463"/>
    <n v="0.35045173764228821"/>
    <n v="0.34989452362060547"/>
    <n v="0.34923747181892395"/>
    <n v="0.34936246275901794"/>
    <n v="0.34941425919532776"/>
    <n v="0.35021865367889404"/>
    <n v="0.35117059946060181"/>
    <n v="0.35203316807746887"/>
    <n v="0.35261523723602295"/>
    <n v="0.35324591398239136"/>
    <n v="0.35311588644981384"/>
    <n v="0.35166215896606445"/>
    <n v="0.3502357006072998"/>
    <n v="0.34874892234802246"/>
    <n v="0.34717759490013123"/>
    <n v="0.34638923406600952"/>
    <n v="0.34704291820526123"/>
    <n v="0.34817257523536682"/>
    <n v="0.34954655170440674"/>
    <n v="0.35080504417419434"/>
    <n v="0.35188037157058716"/>
    <n v="0.35293370485305786"/>
    <n v="0.35387656092643738"/>
    <n v="0.35446077585220337"/>
    <n v="0.35562288761138916"/>
    <n v="0.35654011368751526"/>
    <n v="0.35678812861442566"/>
    <n v="0.35705727338790894"/>
    <n v="0.35711595416069031"/>
    <n v="0.35640761256217957"/>
    <n v="0.35581803321838379"/>
    <n v="0.355826735496521"/>
    <n v="0.35538440942764282"/>
    <n v="0.35505750775337219"/>
    <n v="0.35461699962615967"/>
    <n v="0.3541751503944397"/>
    <n v="0.35355758666992188"/>
    <n v="0.35323095321655273"/>
    <n v="0.35318771004676819"/>
    <n v="0.35279059410095215"/>
    <n v="0.3518211841583252"/>
    <n v="0.35067981481552124"/>
    <n v="0.3507799506187439"/>
    <n v="0.35080724954605103"/>
    <n v="0.35156616568565369"/>
    <n v="0.35304194688796997"/>
    <n v="0.35446202754974365"/>
    <n v="0.35432144999504089"/>
    <n v="0.35466876626014709"/>
    <n v="0.35568499565124512"/>
    <n v="0.35603347420692444"/>
    <n v="0.35606026649475098"/>
    <n v="0.35649019479751587"/>
    <n v="0.35691842436790466"/>
    <n v="0.35710421204566956"/>
    <n v="0.35675397515296936"/>
    <n v="0.35676810145378113"/>
    <n v="0.35714471340179443"/>
    <n v="0.35705599188804626"/>
    <n v="0.35666409134864807"/>
    <n v="0.35740232467651367"/>
    <n v="0.35832652449607849"/>
    <n v="0.35879519581794739"/>
    <n v="0.35878452658653259"/>
    <n v="0.35890740156173706"/>
    <n v="0.35928553342819214"/>
    <n v="0.35959413647651672"/>
    <n v="0.35970371961593628"/>
    <n v="0.36062699556350708"/>
    <n v="0.36060306429862976"/>
    <n v="0.36091575026512146"/>
    <n v="0.36041566729545593"/>
    <n v="0.36039972305297852"/>
    <n v="0.35938185453414917"/>
    <n v="0.35855093598365784"/>
    <n v="0.35761043429374695"/>
    <n v="0.35764399170875549"/>
    <n v="0.3578319251537323"/>
    <n v="0.35893821716308594"/>
    <n v="0.3604719340801239"/>
    <n v="0.36125525832176208"/>
    <n v="0.36210992932319641"/>
    <n v="0.36286252737045288"/>
    <n v="0.36254078149795532"/>
    <n v="0.36260449886322021"/>
    <n v="0.36319407820701599"/>
    <n v="0.36295485496520996"/>
    <n v="0.3635164201259613"/>
    <n v="0.36528217792510986"/>
    <n v="0.36672976613044739"/>
    <n v="0.36789211630821228"/>
    <n v="0.36969846487045288"/>
    <n v="0.37065127491950989"/>
    <n v="0.37068343162536621"/>
    <s v="17-3 -- NEW"/>
    <n v="0.34834823818393451"/>
    <n v="106"/>
    <n v="105.73566084788031"/>
    <n v="7.0000000000000062E-3"/>
    <n v="8.3565920595758431E-2"/>
    <n v="9.3161991297490143E-2"/>
    <n v="-0.16926160147761871"/>
    <x v="12"/>
    <x v="199"/>
  </r>
  <r>
    <x v="1"/>
    <n v="-12.222222222222221"/>
    <n v="-13.333333333333334"/>
    <s v="P225/60R16"/>
    <x v="1"/>
    <s v="SRTT01"/>
    <n v="1171"/>
    <n v="35"/>
    <s v="AP3324"/>
    <d v="2025-01-08T00:00:00"/>
    <n v="0.32900000000000001"/>
    <n v="0.33600000000000002"/>
    <n v="100"/>
    <n v="100"/>
    <n v="100"/>
    <n v="100"/>
    <n v="77"/>
    <m/>
    <n v="251"/>
    <n v="100"/>
    <m/>
    <m/>
    <m/>
    <m/>
    <m/>
    <m/>
    <n v="0.17334169149398804"/>
    <n v="0.17328000068664551"/>
    <n v="0.17901065945625305"/>
    <n v="0.18566271662712097"/>
    <n v="0.19262358546257019"/>
    <n v="0.20658104121685028"/>
    <n v="0.2225354015827179"/>
    <n v="0.23489817976951599"/>
    <n v="0.24541021883487701"/>
    <n v="0.25972425937652588"/>
    <n v="0.26706323027610779"/>
    <n v="0.27481260895729065"/>
    <n v="0.28466707468032837"/>
    <n v="0.29444617033004761"/>
    <n v="0.29866904020309448"/>
    <n v="0.30704799294471741"/>
    <n v="0.31424623727798462"/>
    <n v="0.32015955448150635"/>
    <n v="0.32476100325584412"/>
    <n v="0.32861745357513428"/>
    <n v="0.33152616024017334"/>
    <n v="0.33399882912635803"/>
    <n v="0.33600765466690063"/>
    <n v="0.3384033739566803"/>
    <n v="0.34037372469902039"/>
    <n v="0.34186011552810669"/>
    <n v="0.34251230955123901"/>
    <n v="0.34370297193527222"/>
    <n v="0.34448367357254028"/>
    <n v="0.34647831320762634"/>
    <n v="0.34813171625137329"/>
    <n v="0.34871995449066162"/>
    <n v="0.34793597459793091"/>
    <n v="0.3475271463394165"/>
    <n v="0.34611281752586365"/>
    <n v="0.34490424394607544"/>
    <n v="0.34516844153404236"/>
    <n v="0.34645327925682068"/>
    <n v="0.34816709160804749"/>
    <n v="0.3501228392124176"/>
    <n v="0.35229912400245667"/>
    <n v="0.35413718223571777"/>
    <n v="0.35557296872138977"/>
    <n v="0.35546037554740906"/>
    <n v="0.35462191700935364"/>
    <n v="0.35366016626358032"/>
    <n v="0.35335499048233032"/>
    <n v="0.35342076420783997"/>
    <n v="0.35485109686851501"/>
    <n v="0.35681784152984619"/>
    <n v="0.35779586434364319"/>
    <n v="0.35822829604148865"/>
    <n v="0.35797011852264404"/>
    <n v="0.35720473527908325"/>
    <n v="0.35648030042648315"/>
    <n v="0.35643145442008972"/>
    <n v="0.35631322860717773"/>
    <n v="0.35652470588684082"/>
    <n v="0.3570215106010437"/>
    <n v="0.3566536009311676"/>
    <n v="0.35602185130119324"/>
    <n v="0.35553157329559326"/>
    <n v="0.35506483912467957"/>
    <n v="0.35405445098876953"/>
    <n v="0.35357135534286499"/>
    <n v="0.35340771079063416"/>
    <n v="0.35338693857192993"/>
    <n v="0.35351449251174927"/>
    <n v="0.35373198986053467"/>
    <n v="0.35375329852104187"/>
    <n v="0.35379251837730408"/>
    <n v="0.35380381345748901"/>
    <n v="0.35334989428520203"/>
    <n v="0.35345715284347534"/>
    <n v="0.35318201780319214"/>
    <n v="0.35281503200531006"/>
    <n v="0.35193514823913574"/>
    <n v="0.35108134150505066"/>
    <n v="0.34988555312156677"/>
    <n v="0.34929043054580688"/>
    <n v="0.34876611828804016"/>
    <n v="0.34834215044975281"/>
    <n v="0.34818631410598755"/>
    <n v="0.34809908270835876"/>
    <n v="0.34809887409210205"/>
    <n v="0.34797811508178711"/>
    <n v="0.34772089123725891"/>
    <n v="0.34702888131141663"/>
    <n v="0.3463970422744751"/>
    <n v="0.34567612409591675"/>
    <n v="0.34558260440826416"/>
    <n v="0.34565365314483643"/>
    <n v="0.34600111842155457"/>
    <n v="0.3455735445022583"/>
    <n v="0.34555065631866455"/>
    <n v="0.34530207514762878"/>
    <n v="0.3450407087802887"/>
    <n v="0.34499886631965637"/>
    <n v="0.34571057558059692"/>
    <n v="0.34595599770545959"/>
    <n v="0.34581530094146729"/>
    <n v="0.34605330228805542"/>
    <n v="0.3464798629283905"/>
    <n v="0.34689456224441528"/>
    <n v="0.34734132885932922"/>
    <n v="0.34853082895278931"/>
    <n v="0.34939283132553101"/>
    <n v="0.34970599412918091"/>
    <n v="0.34936118125915527"/>
    <n v="0.34798899292945862"/>
    <n v="0.34564915299415588"/>
    <n v="0.34308287501335144"/>
    <n v="0.34156474471092224"/>
    <n v="0.34039801359176636"/>
    <n v="0.340171217918396"/>
    <n v="0.34018030762672424"/>
    <n v="0.33895775675773621"/>
    <n v="0.33664482831954956"/>
    <n v="0.33484363555908203"/>
    <n v="0.33371156454086304"/>
    <n v="0.33219602704048157"/>
    <n v="0.33211076259613037"/>
    <n v="0.33231708407402039"/>
    <n v="0.33231508731842041"/>
    <n v="0.33200299739837646"/>
    <n v="0.33181211352348328"/>
    <n v="0.3313506543636322"/>
    <n v="0.33133640885353088"/>
    <n v="0.33116656541824341"/>
    <n v="0.33048054575920105"/>
    <n v="0.32993230223655701"/>
    <n v="0.32937130331993103"/>
    <n v="0.32796552777290344"/>
    <n v="0.32651373744010925"/>
    <n v="0.32543149590492249"/>
    <n v="0.3245929479598999"/>
    <n v="0.32436072826385498"/>
    <n v="0.32480916380882263"/>
    <n v="0.32520562410354614"/>
    <n v="0.32561004161834717"/>
    <n v="0.32614946365356445"/>
    <n v="0.32683289051055908"/>
    <n v="0.32785969972610474"/>
    <n v="0.32911473512649536"/>
    <n v="0.33049452304840088"/>
    <n v="0.3314918577671051"/>
    <n v="0.33180198073387146"/>
    <n v="0.33208289742469788"/>
    <n v="0.33260658383369446"/>
    <n v="0.33289781212806702"/>
    <n v="0.33357778191566467"/>
    <n v="0.33466038107872009"/>
    <n v="0.33547899127006531"/>
    <n v="0.33580124378204346"/>
    <n v="0.33642324805259705"/>
    <n v="0.33714321255683899"/>
    <n v="0.33773544430732727"/>
    <n v="0.33780798316001892"/>
    <n v="0.33850458264350891"/>
    <n v="0.33885955810546875"/>
    <n v="0.3390650749206543"/>
    <n v="0.33872565627098083"/>
    <n v="0.33869674801826477"/>
    <n v="0.33764743804931641"/>
    <n v="0.33681416511535645"/>
    <n v="0.33630675077438354"/>
    <n v="0.33662790060043335"/>
    <n v="0.33691495656967163"/>
    <n v="0.33809274435043335"/>
    <n v="0.33902359008789063"/>
    <n v="0.33937537670135498"/>
    <n v="0.33982959389686584"/>
    <n v="0.34010395407676697"/>
    <n v="0.34009659290313721"/>
    <n v="0.33886405825614929"/>
    <n v="0.33764046430587769"/>
    <n v="0.33645352721214294"/>
    <n v="0.33520799875259399"/>
    <n v="0.33295702934265137"/>
    <n v="0.33197882771492004"/>
    <n v="0.33043152093887329"/>
    <n v="0.32835155725479126"/>
    <n v="0.3265698254108429"/>
    <n v="0.32574331760406494"/>
    <n v="0.32483205199241638"/>
    <n v="0.32451543211936951"/>
    <n v="0.32454949617385864"/>
    <n v="0.32490482926368713"/>
    <n v="0.32553234696388245"/>
    <n v="0.32616430521011353"/>
    <n v="0.32678413391113281"/>
    <n v="0.32680842280387878"/>
    <n v="0.32656213641166687"/>
    <n v="0.32641869783401489"/>
    <n v="0.32667899131774902"/>
    <n v="0.32631731033325195"/>
    <n v="0.32612296938896179"/>
    <n v="0.32592311501502991"/>
    <n v="0.32598292827606201"/>
    <n v="0.32580164074897766"/>
    <n v="0.32649281620979309"/>
    <n v="0.32743266224861145"/>
    <n v="0.32849541306495667"/>
    <n v="0.32922336459159851"/>
    <n v="0.33068248629570007"/>
    <n v="0.33141008019447327"/>
    <n v="0.33163166046142578"/>
    <n v="0.33147519826889038"/>
    <n v="0.33088228106498718"/>
    <n v="0.32956245541572571"/>
    <n v="0.32888776063919067"/>
    <n v="0.32846528291702271"/>
    <n v="0.32819196581840515"/>
    <n v="0.32814690470695496"/>
    <n v="0.32819664478302002"/>
    <n v="0.32790660858154297"/>
    <n v="0.32813027501106262"/>
    <n v="0.32856824994087219"/>
    <n v="0.32951903343200684"/>
    <n v="0.33051294088363647"/>
    <n v="0.33192786574363708"/>
    <n v="0.33302766084671021"/>
    <n v="0.33407345414161682"/>
    <n v="0.33403471112251282"/>
    <n v="0.33314850926399231"/>
    <n v="0.33218666911125183"/>
    <n v="0.3314511775970459"/>
    <n v="0.33046802878379822"/>
    <n v="0.32988756895065308"/>
    <n v="0.32989177107810974"/>
    <n v="0.32969450950622559"/>
    <n v="0.32925882935523987"/>
    <n v="0.32909497618675232"/>
    <n v="0.3289792537689209"/>
    <n v="0.32817554473876953"/>
    <n v="0.32742992043495178"/>
    <n v="0.32704982161521912"/>
    <n v="0.32615286111831665"/>
    <n v="0.32531082630157471"/>
    <n v="0.32517600059509277"/>
    <n v="0.32515805959701538"/>
    <n v="0.32592955231666565"/>
    <n v="0.32612606883049011"/>
    <n v="0.32542085647583008"/>
    <n v="0.32393214106559753"/>
    <n v="0.32312604784965515"/>
    <n v="0.32145985960960388"/>
    <n v="0.32061806321144104"/>
    <n v="0.32095140218734741"/>
    <n v="0.32210245728492737"/>
    <n v="0.32299000024795532"/>
    <n v="0.32387548685073853"/>
    <n v="0.32478418946266174"/>
    <n v="0.32548573613166809"/>
    <n v="0.32627245783805847"/>
    <n v="0.32740595936775208"/>
    <n v="0.32804691791534424"/>
    <n v="0.3286953866481781"/>
    <n v="0.32919225096702576"/>
    <n v="0.32997485995292664"/>
    <n v="0.32965153455734253"/>
    <n v="0.32970458269119263"/>
    <n v="0.3295445442199707"/>
    <n v="0.32890743017196655"/>
    <n v="0.3280271589756012"/>
    <n v="0.32765147089958191"/>
    <n v="0.32741650938987732"/>
    <n v="0.32653427124023438"/>
    <n v="0.32602864503860474"/>
    <n v="0.32540321350097656"/>
    <n v="0.32394668459892273"/>
    <n v="0.32195505499839783"/>
    <n v="0.32096368074417114"/>
    <n v="0.32038155198097229"/>
    <n v="0.31971073150634766"/>
    <n v="0.31973496079444885"/>
    <n v="0.32018107175827026"/>
    <n v="0.32084402441978455"/>
    <n v="0.32084986567497253"/>
    <n v="0.32075172662734985"/>
    <n v="0.32060533761978149"/>
    <n v="0.32028067111968994"/>
    <n v="0.31984707713127136"/>
    <n v="0.32002270221710205"/>
    <n v="0.32036778330802917"/>
    <n v="0.32051414251327515"/>
    <n v="0.32078364491462708"/>
    <n v="0.32107216119766235"/>
    <n v="0.32190388441085815"/>
    <n v="0.32216912508010864"/>
    <n v="0.3226628303527832"/>
    <n v="0.32303851842880249"/>
    <n v="0.32314971089363098"/>
    <n v="0.32258579134941101"/>
    <n v="0.32257914543151855"/>
    <n v="0.32269099354743958"/>
    <n v="0.32255309820175171"/>
    <n v="0.32241532206535339"/>
    <n v="0.32232758402824402"/>
    <n v="0.32224905490875244"/>
    <s v="CONTROL"/>
    <n v="0.33563168670359034"/>
    <n v="100"/>
    <n v="99.750623441396513"/>
    <n v="-7.0000000000000062E-3"/>
    <n v="-8.9933189108045139E-2"/>
    <n v="-0.11629689401463018"/>
    <n v="4.0197283834501635E-2"/>
    <x v="12"/>
    <x v="200"/>
  </r>
  <r>
    <x v="1"/>
    <n v="-12.222222222222221"/>
    <n v="-13.333333333333334"/>
    <s v="205/55R16"/>
    <x v="7"/>
    <s v="SRMT1"/>
    <n v="1093"/>
    <n v="42"/>
    <s v="16Y2X7YAA4024"/>
    <d v="2025-01-08T00:00:00"/>
    <n v="0.33300000000000002"/>
    <n v="0.33200000000000002"/>
    <n v="102"/>
    <n v="103"/>
    <n v="99"/>
    <n v="100"/>
    <n v="77"/>
    <m/>
    <n v="12"/>
    <n v="101"/>
    <m/>
    <m/>
    <m/>
    <m/>
    <m/>
    <m/>
    <n v="0.17118832468986511"/>
    <n v="0.17168740928173065"/>
    <n v="0.17379298806190491"/>
    <n v="0.17609749734401703"/>
    <n v="0.1818920224905014"/>
    <n v="0.19137533009052277"/>
    <n v="0.20334590971469879"/>
    <n v="0.21657086908817291"/>
    <n v="0.23306608200073242"/>
    <n v="0.24814479053020477"/>
    <n v="0.26265519857406616"/>
    <n v="0.27720630168914795"/>
    <n v="0.29060918092727661"/>
    <n v="0.30074870586395264"/>
    <n v="0.30920159816741943"/>
    <n v="0.31592023372650146"/>
    <n v="0.32002854347229004"/>
    <n v="0.32242631912231445"/>
    <n v="0.32501259446144104"/>
    <n v="0.32692444324493408"/>
    <n v="0.32878553867340088"/>
    <n v="0.33046171069145203"/>
    <n v="0.33286303281784058"/>
    <n v="0.33447551727294922"/>
    <n v="0.33625131845474243"/>
    <n v="0.3372553288936615"/>
    <n v="0.33827170729637146"/>
    <n v="0.33911865949630737"/>
    <n v="0.33936843276023865"/>
    <n v="0.33889594674110413"/>
    <n v="0.3383963406085968"/>
    <n v="0.33841878175735474"/>
    <n v="0.33879458904266357"/>
    <n v="0.33946508169174194"/>
    <n v="0.33987924456596375"/>
    <n v="0.34001815319061279"/>
    <n v="0.33990493416786194"/>
    <n v="0.33995538949966431"/>
    <n v="0.34053313732147217"/>
    <n v="0.34148585796356201"/>
    <n v="0.34318572282791138"/>
    <n v="0.34418979287147522"/>
    <n v="0.34473925828933716"/>
    <n v="0.3444858193397522"/>
    <n v="0.34333959221839905"/>
    <n v="0.34147608280181885"/>
    <n v="0.33957892656326294"/>
    <n v="0.33735731244087219"/>
    <n v="0.33570569753646851"/>
    <n v="0.33503979444503784"/>
    <n v="0.33545756340026855"/>
    <n v="0.33700478076934814"/>
    <n v="0.33896675705909729"/>
    <n v="0.33959513902664185"/>
    <n v="0.34007084369659424"/>
    <n v="0.33961081504821777"/>
    <n v="0.33924174308776855"/>
    <n v="0.33856987953186035"/>
    <n v="0.33738747239112854"/>
    <n v="0.33565524220466614"/>
    <n v="0.33447647094726563"/>
    <n v="0.33269700407981873"/>
    <n v="0.33114850521087646"/>
    <n v="0.33083620667457581"/>
    <n v="0.33107313513755798"/>
    <n v="0.33140978217124939"/>
    <n v="0.33155271410942078"/>
    <n v="0.3312230110168457"/>
    <n v="0.3309803307056427"/>
    <n v="0.33063527941703796"/>
    <n v="0.33038011193275452"/>
    <n v="0.3303680419921875"/>
    <n v="0.33055105805397034"/>
    <n v="0.33100110292434692"/>
    <n v="0.33138534426689148"/>
    <n v="0.33092167973518372"/>
    <n v="0.33191871643066406"/>
    <n v="0.33263823390007019"/>
    <n v="0.33258330821990967"/>
    <n v="0.33288019895553589"/>
    <n v="0.33382987976074219"/>
    <n v="0.33332395553588867"/>
    <n v="0.33325710892677307"/>
    <n v="0.33393257856369019"/>
    <n v="0.3346957266330719"/>
    <n v="0.33566543459892273"/>
    <n v="0.3363054096698761"/>
    <n v="0.33653238415718079"/>
    <n v="0.33731776475906372"/>
    <n v="0.33775955438613892"/>
    <n v="0.33800202608108521"/>
    <n v="0.33844307065010071"/>
    <n v="0.33913135528564453"/>
    <n v="0.33914738893508911"/>
    <n v="0.33899566531181335"/>
    <n v="0.33834746479988098"/>
    <n v="0.33758425712585449"/>
    <n v="0.33671754598617554"/>
    <n v="0.33548909425735474"/>
    <n v="0.33401688933372498"/>
    <n v="0.33305805921554565"/>
    <n v="0.33212998509407043"/>
    <n v="0.33159509301185608"/>
    <n v="0.33150774240493774"/>
    <n v="0.33181512355804443"/>
    <n v="0.33218362927436829"/>
    <n v="0.33271589875221252"/>
    <n v="0.33307099342346191"/>
    <n v="0.33381959795951843"/>
    <n v="0.33441683650016785"/>
    <n v="0.33479368686676025"/>
    <n v="0.33480262756347656"/>
    <n v="0.33490237593650818"/>
    <n v="0.33583506941795349"/>
    <n v="0.336078941822052"/>
    <n v="0.33596065640449524"/>
    <n v="0.33727660775184631"/>
    <n v="0.33833402395248413"/>
    <n v="0.33760547637939453"/>
    <n v="0.33775225281715393"/>
    <n v="0.33848217129707336"/>
    <n v="0.33813121914863586"/>
    <n v="0.33806312084197998"/>
    <n v="0.33839619159698486"/>
    <n v="0.33833843469619751"/>
    <n v="0.33823040127754211"/>
    <n v="0.33812898397445679"/>
    <n v="0.33768844604492188"/>
    <n v="0.33731850981712341"/>
    <n v="0.33749422430992126"/>
    <n v="0.33769235014915466"/>
    <n v="0.33792302012443542"/>
    <n v="0.33848795294761658"/>
    <n v="0.33936399221420288"/>
    <n v="0.33990380167961121"/>
    <n v="0.34070372581481934"/>
    <n v="0.34120827913284302"/>
    <n v="0.34031480550765991"/>
    <n v="0.33824750781059265"/>
    <n v="0.33642706274986267"/>
    <n v="0.3344607949256897"/>
    <n v="0.33264687657356262"/>
    <n v="0.33206972479820251"/>
    <n v="0.33304145932197571"/>
    <n v="0.33258819580078125"/>
    <n v="0.33096086978912354"/>
    <n v="0.32943546772003174"/>
    <n v="0.32826277613639832"/>
    <n v="0.32644352316856384"/>
    <n v="0.32561138272285461"/>
    <n v="0.3262161910533905"/>
    <n v="0.32630738615989685"/>
    <n v="0.32494303584098816"/>
    <n v="0.32370376586914063"/>
    <n v="0.32271778583526611"/>
    <n v="0.32140266895294189"/>
    <n v="0.32041722536087036"/>
    <n v="0.31990855932235718"/>
    <n v="0.31890887022018433"/>
    <n v="0.31800118088722229"/>
    <n v="0.31802821159362793"/>
    <n v="0.31681564450263977"/>
    <n v="0.31673470139503479"/>
    <n v="0.31763315200805664"/>
    <n v="0.31816598773002625"/>
    <n v="0.31954693794250488"/>
    <n v="0.32247331738471985"/>
    <n v="0.32420217990875244"/>
    <n v="0.32437321543693542"/>
    <n v="0.32530981302261353"/>
    <n v="0.32427752017974854"/>
    <n v="0.32319223880767822"/>
    <n v="0.3227512538433075"/>
    <n v="0.32339280843734741"/>
    <n v="0.32352161407470703"/>
    <n v="0.32307404279708862"/>
    <n v="0.32289218902587891"/>
    <n v="0.32311496138572693"/>
    <n v="0.32289692759513855"/>
    <n v="0.32283008098602295"/>
    <n v="0.32353237271308899"/>
    <n v="0.32416322827339172"/>
    <n v="0.3243539035320282"/>
    <n v="0.32549312710762024"/>
    <n v="0.32778522372245789"/>
    <n v="0.32913786172866821"/>
    <n v="0.3305363655090332"/>
    <n v="0.33197119832038879"/>
    <n v="0.33267650008201599"/>
    <n v="0.33202835917472839"/>
    <n v="0.3312782347202301"/>
    <n v="0.33007952570915222"/>
    <n v="0.32856687903404236"/>
    <n v="0.32802712917327881"/>
    <n v="0.32617208361625671"/>
    <n v="0.32502886652946472"/>
    <n v="0.3239935040473938"/>
    <n v="0.3232608437538147"/>
    <n v="0.32177424430847168"/>
    <n v="0.32181912660598755"/>
    <n v="0.32223135232925415"/>
    <n v="0.32290881872177124"/>
    <n v="0.32384049892425537"/>
    <n v="0.32535678148269653"/>
    <n v="0.32771748304367065"/>
    <n v="0.33046326041221619"/>
    <n v="0.332660973072052"/>
    <n v="0.33413171768188477"/>
    <n v="0.3344942033290863"/>
    <n v="0.33407449722290039"/>
    <n v="0.33327552676200867"/>
    <n v="0.33190134167671204"/>
    <n v="0.33021712303161621"/>
    <n v="0.3291982114315033"/>
    <n v="0.32785534858703613"/>
    <n v="0.3259948194026947"/>
    <n v="0.32525175809860229"/>
    <n v="0.32576221227645874"/>
    <n v="0.32525157928466797"/>
    <n v="0.32465940713882446"/>
    <n v="0.32435667514801025"/>
    <n v="0.32378339767456055"/>
    <n v="0.32307681441307068"/>
    <n v="0.32307645678520203"/>
    <n v="0.32344236969947815"/>
    <n v="0.32425770163536072"/>
    <n v="0.32468432188034058"/>
    <n v="0.32528072595596313"/>
    <n v="0.3262258768081665"/>
    <n v="0.32695671916007996"/>
    <n v="0.32663640379905701"/>
    <n v="0.32682105898857117"/>
    <n v="0.32655680179595947"/>
    <n v="0.32544729113578796"/>
    <n v="0.32486236095428467"/>
    <n v="0.32583430409431458"/>
    <n v="0.32692545652389526"/>
    <n v="0.32773566246032715"/>
    <n v="0.32948461174964905"/>
    <n v="0.33130446076393127"/>
    <n v="0.33214321732521057"/>
    <n v="0.33130696415901184"/>
    <n v="0.33094707131385803"/>
    <n v="0.33092331886291504"/>
    <n v="0.3296111524105072"/>
    <n v="0.32783856987953186"/>
    <n v="0.32784250378608704"/>
    <n v="0.32632765173912048"/>
    <n v="0.32401150465011597"/>
    <n v="0.32253676652908325"/>
    <n v="0.32192638516426086"/>
    <n v="0.321025550365448"/>
    <n v="0.32176688313484192"/>
    <n v="0.3228265643119812"/>
    <n v="0.32415363192558289"/>
    <n v="0.32556161284446716"/>
    <n v="0.32673734426498413"/>
    <n v="0.32744061946868896"/>
    <n v="0.32761317491531372"/>
    <n v="0.32852873206138611"/>
    <n v="0.32892778515815735"/>
    <n v="0.32924416661262512"/>
    <n v="0.32988187670707703"/>
    <n v="0.33065035939216614"/>
    <n v="0.33056822419166565"/>
    <n v="0.33062320947647095"/>
    <n v="0.33079630136489868"/>
    <n v="0.33138874173164368"/>
    <n v="0.33227002620697021"/>
    <n v="0.33268165588378906"/>
    <n v="0.33353728055953979"/>
    <n v="0.33388921618461609"/>
    <n v="0.3329617977142334"/>
    <n v="0.33189496397972107"/>
    <n v="0.33033040165901184"/>
    <n v="0.32867708802223206"/>
    <n v="0.32801368832588196"/>
    <n v="0.32836243510246277"/>
    <n v="0.32883542776107788"/>
    <n v="0.32987919449806213"/>
    <n v="0.33063846826553345"/>
    <n v="0.33119598031044006"/>
    <n v="0.33147701621055603"/>
    <n v="0.33180150389671326"/>
    <n v="0.33241632580757141"/>
    <n v="0.3331359326839447"/>
    <n v="0.33388766646385193"/>
    <n v="0.33582395315170288"/>
    <n v="0.33742335438728333"/>
    <n v="0.33871260285377502"/>
    <n v="0.34010857343673706"/>
    <n v="0.34174394607543945"/>
    <n v="0.34257802367210388"/>
    <n v="0.34342753887176514"/>
    <n v="0.3444666862487793"/>
    <n v="0.34636759757995605"/>
    <n v="0.34826472401618958"/>
    <n v="0.34915542602539063"/>
    <n v="0.34942424297332764"/>
    <n v="0.34969624876976013"/>
    <s v="WET CIRCLE BREAKIN"/>
    <n v="0.33172495880585123"/>
    <n v="101"/>
    <n v="100.74812967581049"/>
    <n v="1.0000000000000009E-3"/>
    <n v="1.7857135830768546E-3"/>
    <n v="-2.7387531649901445E-2"/>
    <n v="-4.8712078530227104E-2"/>
    <x v="12"/>
    <x v="201"/>
  </r>
  <r>
    <x v="1"/>
    <n v="-12.222222222222221"/>
    <n v="-13.333333333333334"/>
    <s v="LT245/75R16"/>
    <x v="8"/>
    <s v="3PMSF LT"/>
    <n v="1502"/>
    <n v="45"/>
    <s v="1KABMD39R3524"/>
    <d v="2025-01-08T00:00:00"/>
    <n v="0.249"/>
    <n v="0.25900000000000001"/>
    <n v="76"/>
    <n v="77"/>
    <n v="78"/>
    <n v="78"/>
    <n v="77"/>
    <m/>
    <n v="11"/>
    <n v="77.25"/>
    <m/>
    <m/>
    <m/>
    <m/>
    <m/>
    <m/>
    <n v="0.13740980625152588"/>
    <n v="0.14439423382282257"/>
    <n v="0.14911690354347229"/>
    <n v="0.15948344767093658"/>
    <n v="0.17062206566333771"/>
    <n v="0.19142132997512817"/>
    <n v="0.21508200466632843"/>
    <n v="0.23777066171169281"/>
    <n v="0.25380557775497437"/>
    <n v="0.26535362005233765"/>
    <n v="0.27182406187057495"/>
    <n v="0.27247360348701477"/>
    <n v="0.27412217855453491"/>
    <n v="0.27598777413368225"/>
    <n v="0.27804908156394958"/>
    <n v="0.28014034032821655"/>
    <n v="0.28367340564727783"/>
    <n v="0.28617164492607117"/>
    <n v="0.2884487509727478"/>
    <n v="0.29056444764137268"/>
    <n v="0.29218092560768127"/>
    <n v="0.29316067695617676"/>
    <n v="0.29332110285758972"/>
    <n v="0.29389700293540955"/>
    <n v="0.29397615790367126"/>
    <n v="0.29446113109588623"/>
    <n v="0.29427438974380493"/>
    <n v="0.29441949725151062"/>
    <n v="0.29474687576293945"/>
    <n v="0.29498857259750366"/>
    <n v="0.29414260387420654"/>
    <n v="0.29324603080749512"/>
    <n v="0.29241073131561279"/>
    <n v="0.29061600565910339"/>
    <n v="0.28912094235420227"/>
    <n v="0.28856420516967773"/>
    <n v="0.28798899054527283"/>
    <n v="0.28626254200935364"/>
    <n v="0.28435599803924561"/>
    <n v="0.2828194797039032"/>
    <n v="0.28066068887710571"/>
    <n v="0.27879995107650757"/>
    <n v="0.27869948744773865"/>
    <n v="0.27886983752250671"/>
    <n v="0.27782940864562988"/>
    <n v="0.27776059508323669"/>
    <n v="0.27777248620986938"/>
    <n v="0.27730360627174377"/>
    <n v="0.27732390165328979"/>
    <n v="0.27805057168006897"/>
    <n v="0.27844887971878052"/>
    <n v="0.27869722247123718"/>
    <n v="0.27870592474937439"/>
    <n v="0.27858465909957886"/>
    <n v="0.27844959497451782"/>
    <n v="0.27835428714752197"/>
    <n v="0.27821868658065796"/>
    <n v="0.27767181396484375"/>
    <n v="0.27723366022109985"/>
    <n v="0.2764129638671875"/>
    <n v="0.27558815479278564"/>
    <n v="0.27462956309318542"/>
    <n v="0.27393728494644165"/>
    <n v="0.27330175042152405"/>
    <n v="0.2726428210735321"/>
    <n v="0.27197176218032837"/>
    <n v="0.27123522758483887"/>
    <n v="0.27044671773910522"/>
    <n v="0.26987999677658081"/>
    <n v="0.26889744400978088"/>
    <n v="0.26755592226982117"/>
    <n v="0.26598900556564331"/>
    <n v="0.26448705792427063"/>
    <n v="0.26248103380203247"/>
    <n v="0.26140677928924561"/>
    <n v="0.2606365978717804"/>
    <n v="0.26016032695770264"/>
    <n v="0.26002216339111328"/>
    <n v="0.26021677255630493"/>
    <n v="0.26021838188171387"/>
    <n v="0.26040598750114441"/>
    <n v="0.26075392961502075"/>
    <n v="0.26100447773933411"/>
    <n v="0.2613368034362793"/>
    <n v="0.26166805624961853"/>
    <n v="0.26259636878967285"/>
    <n v="0.26260334253311157"/>
    <n v="0.26327973604202271"/>
    <n v="0.26339051127433777"/>
    <n v="0.26295003294944763"/>
    <n v="0.26180899143218994"/>
    <n v="0.2615339457988739"/>
    <n v="0.26059746742248535"/>
    <n v="0.26035138964653015"/>
    <n v="0.2601076066493988"/>
    <n v="0.25968450307846069"/>
    <n v="0.25939381122589111"/>
    <n v="0.25906574726104736"/>
    <n v="0.25837898254394531"/>
    <n v="0.25840568542480469"/>
    <n v="0.25850591063499451"/>
    <n v="0.25831761956214905"/>
    <n v="0.2583332359790802"/>
    <n v="0.25859168171882629"/>
    <n v="0.25864338874816895"/>
    <n v="0.25870364904403687"/>
    <n v="0.25886261463165283"/>
    <n v="0.25856378674507141"/>
    <n v="0.25930330157279968"/>
    <n v="0.25942641496658325"/>
    <n v="0.25917041301727295"/>
    <n v="0.2588789165019989"/>
    <n v="0.25829401612281799"/>
    <n v="0.25648415088653564"/>
    <n v="0.25550881028175354"/>
    <n v="0.2549985945224762"/>
    <n v="0.25457999110221863"/>
    <n v="0.25479328632354736"/>
    <n v="0.25520545244216919"/>
    <n v="0.25466200709342957"/>
    <n v="0.2543272078037262"/>
    <n v="0.25403738021850586"/>
    <n v="0.25363335013389587"/>
    <n v="0.25318661332130432"/>
    <n v="0.25379815697669983"/>
    <n v="0.25427553057670593"/>
    <n v="0.25466534495353699"/>
    <n v="0.25519964098930359"/>
    <n v="0.25511166453361511"/>
    <n v="0.25504478812217712"/>
    <n v="0.25490722060203552"/>
    <n v="0.2553572952747345"/>
    <n v="0.25596097111701965"/>
    <n v="0.25707122683525085"/>
    <n v="0.25763887166976929"/>
    <n v="0.25770968198776245"/>
    <n v="0.2573406994342804"/>
    <n v="0.25594422221183777"/>
    <n v="0.25459781289100647"/>
    <n v="0.25409510731697083"/>
    <n v="0.2537333071231842"/>
    <n v="0.25306311249732971"/>
    <n v="0.25313672423362732"/>
    <n v="0.25292578339576721"/>
    <n v="0.25222039222717285"/>
    <n v="0.25134104490280151"/>
    <n v="0.25078988075256348"/>
    <n v="0.25049248337745667"/>
    <n v="0.25048363208770752"/>
    <n v="0.25065803527832031"/>
    <n v="0.25153899192810059"/>
    <n v="0.25222691893577576"/>
    <n v="0.25288745760917664"/>
    <n v="0.25350120663642883"/>
    <n v="0.2539232075214386"/>
    <n v="0.25416859984397888"/>
    <n v="0.2544078528881073"/>
    <n v="0.25446301698684692"/>
    <n v="0.25470656156539917"/>
    <n v="0.2549780011177063"/>
    <n v="0.2552257776260376"/>
    <n v="0.25566199421882629"/>
    <n v="0.2559979259967804"/>
    <n v="0.25605526566505432"/>
    <n v="0.25589737296104431"/>
    <n v="0.2561182975769043"/>
    <n v="0.25625839829444885"/>
    <n v="0.25654351711273193"/>
    <n v="0.25701460242271423"/>
    <n v="0.25789147615432739"/>
    <n v="0.25874906778335571"/>
    <n v="0.25982856750488281"/>
    <n v="0.26046597957611084"/>
    <n v="0.26047322154045105"/>
    <n v="0.26024109125137329"/>
    <n v="0.25979167222976685"/>
    <n v="0.25902667641639709"/>
    <n v="0.25868913531303406"/>
    <n v="0.25887483358383179"/>
    <n v="0.25913763046264648"/>
    <n v="0.25919768214225769"/>
    <n v="0.25914818048477173"/>
    <n v="0.25887417793273926"/>
    <n v="0.2586943507194519"/>
    <n v="0.25819563865661621"/>
    <n v="0.25761130452156067"/>
    <n v="0.25707286596298218"/>
    <n v="0.25678807497024536"/>
    <n v="0.25589796900749207"/>
    <n v="0.25539776682853699"/>
    <n v="0.25471365451812744"/>
    <n v="0.25413703918457031"/>
    <n v="0.25345751643180847"/>
    <n v="0.25116896629333496"/>
    <n v="0.24993337690830231"/>
    <n v="0.24895371496677399"/>
    <n v="0.2480185329914093"/>
    <n v="0.24667622148990631"/>
    <n v="0.24715797603130341"/>
    <n v="0.24649599194526672"/>
    <n v="0.24599666893482208"/>
    <n v="0.2452685534954071"/>
    <n v="0.24496498703956604"/>
    <n v="0.24493104219436646"/>
    <n v="0.2437376081943512"/>
    <n v="0.24228675663471222"/>
    <n v="0.2409278005361557"/>
    <n v="0.23962649703025818"/>
    <n v="0.23860335350036621"/>
    <n v="0.23873820900917053"/>
    <n v="0.23936855792999268"/>
    <n v="0.23993523418903351"/>
    <n v="0.24050250649452209"/>
    <n v="0.24097084999084473"/>
    <n v="0.24134723842144012"/>
    <n v="0.24150699377059937"/>
    <n v="0.24191270768642426"/>
    <n v="0.24349312484264374"/>
    <n v="0.24506752192974091"/>
    <n v="0.24563309550285339"/>
    <n v="0.24598832428455353"/>
    <n v="0.24614794552326202"/>
    <n v="0.24517509341239929"/>
    <n v="0.2436961829662323"/>
    <n v="0.24285717308521271"/>
    <n v="0.24232880771160126"/>
    <n v="0.24225512146949768"/>
    <n v="0.24206563830375671"/>
    <n v="0.24223564565181732"/>
    <n v="0.24291826784610748"/>
    <n v="0.24353468418121338"/>
    <n v="0.24391920864582062"/>
    <n v="0.24406687915325165"/>
    <n v="0.24396401643753052"/>
    <n v="0.243761345744133"/>
    <n v="0.24332745373249054"/>
    <n v="0.24240787327289581"/>
    <n v="0.24186205863952637"/>
    <n v="0.24185605347156525"/>
    <n v="0.24211624264717102"/>
    <n v="0.24232988059520721"/>
    <n v="0.24241325259208679"/>
    <n v="0.24246476590633392"/>
    <n v="0.24255305528640747"/>
    <n v="0.24233929812908173"/>
    <n v="0.24313263595104218"/>
    <n v="0.24391628801822662"/>
    <n v="0.24472391605377197"/>
    <n v="0.24541568756103516"/>
    <n v="0.24617199599742889"/>
    <n v="0.24614492058753967"/>
    <n v="0.2466122955083847"/>
    <n v="0.24642650783061981"/>
    <n v="0.24613252282142639"/>
    <n v="0.24594917893409729"/>
    <n v="0.24588058888912201"/>
    <n v="0.2457800954580307"/>
    <n v="0.24621260166168213"/>
    <n v="0.24553769826889038"/>
    <n v="0.24521709978580475"/>
    <n v="0.24480846524238586"/>
    <n v="0.24447563290596008"/>
    <n v="0.24410007894039154"/>
    <n v="0.24458704888820648"/>
    <n v="0.2445867657661438"/>
    <n v="0.24435754120349884"/>
    <n v="0.24413475394248962"/>
    <n v="0.24377244710922241"/>
    <n v="0.24351735413074493"/>
    <n v="0.24310202896595001"/>
    <n v="0.24274010956287384"/>
    <n v="0.24220483005046844"/>
    <n v="0.24163191020488739"/>
    <n v="0.24123743176460266"/>
    <n v="0.2407936155796051"/>
    <n v="0.24032267928123474"/>
    <n v="0.23987720906734467"/>
    <n v="0.23954424262046814"/>
    <n v="0.2387247234582901"/>
    <n v="0.2382320761680603"/>
    <n v="0.23772750794887543"/>
    <n v="0.23732531070709229"/>
    <n v="0.23693464696407318"/>
    <n v="0.23768937587738037"/>
    <n v="0.23759584128856659"/>
    <n v="0.23753105103969574"/>
    <n v="0.23752318322658539"/>
    <n v="0.23781876266002655"/>
    <n v="0.2372678816318512"/>
    <n v="0.23743310570716858"/>
    <n v="0.2378920316696167"/>
    <n v="0.23819327354431152"/>
    <n v="0.23833703994750977"/>
    <n v="0.23855681717395782"/>
    <n v="0.23708300292491913"/>
    <n v="0.23631109297275543"/>
    <n v="0.23586371541023254"/>
    <n v="0.2351328432559967"/>
    <n v="0.23454327881336212"/>
    <n v="0.23546113073825836"/>
    <s v="NEW"/>
    <n v="0.25618835541277168"/>
    <n v="77.25"/>
    <n v="77.057356608478798"/>
    <n v="-1.0000000000000009E-2"/>
    <n v="-0.11133039157958188"/>
    <n v="-0.16600448087722217"/>
    <n v="8.9904870697093617E-2"/>
    <x v="12"/>
    <x v="202"/>
  </r>
  <r>
    <x v="1"/>
    <n v="-12.222222222222221"/>
    <n v="-13.333333333333334"/>
    <s v="P225/60R16"/>
    <x v="1"/>
    <s v="SRTT01"/>
    <n v="1171"/>
    <n v="35"/>
    <s v="AP3324"/>
    <d v="2025-01-08T00:00:00"/>
    <n v="0.318"/>
    <n v="0.32700000000000001"/>
    <n v="100"/>
    <n v="100"/>
    <n v="100"/>
    <n v="100"/>
    <n v="77"/>
    <m/>
    <n v="261"/>
    <n v="100"/>
    <m/>
    <m/>
    <m/>
    <m/>
    <m/>
    <m/>
    <n v="0.16985388100147247"/>
    <n v="0.17581522464752197"/>
    <n v="0.19107012450695038"/>
    <n v="0.20140878856182098"/>
    <n v="0.2067912369966507"/>
    <n v="0.2245638519525528"/>
    <n v="0.24214707314968109"/>
    <n v="0.25611865520477295"/>
    <n v="0.26998597383499146"/>
    <n v="0.28488066792488098"/>
    <n v="0.2942938506603241"/>
    <n v="0.30238202214241028"/>
    <n v="0.30656799674034119"/>
    <n v="0.30940636992454529"/>
    <n v="0.3121713399887085"/>
    <n v="0.31481531262397766"/>
    <n v="0.3164956271648407"/>
    <n v="0.31747859716415405"/>
    <n v="0.31800252199172974"/>
    <n v="0.31893354654312134"/>
    <n v="0.31977686285972595"/>
    <n v="0.32146131992340088"/>
    <n v="0.32370471954345703"/>
    <n v="0.32587245106697083"/>
    <n v="0.32782039046287537"/>
    <n v="0.32950890064239502"/>
    <n v="0.32941937446594238"/>
    <n v="0.32985413074493408"/>
    <n v="0.33047142624855042"/>
    <n v="0.33078831434249878"/>
    <n v="0.33157941699028015"/>
    <n v="0.33417880535125732"/>
    <n v="0.33615243434906006"/>
    <n v="0.3377481997013092"/>
    <n v="0.33921480178833008"/>
    <n v="0.34056755900382996"/>
    <n v="0.34082937240600586"/>
    <n v="0.34037643671035767"/>
    <n v="0.33992663025856018"/>
    <n v="0.33971875905990601"/>
    <n v="0.33904829621315002"/>
    <n v="0.33862432837486267"/>
    <n v="0.3393881618976593"/>
    <n v="0.33976230025291443"/>
    <n v="0.33984547853469849"/>
    <n v="0.33921432495117188"/>
    <n v="0.33765268325805664"/>
    <n v="0.33544975519180298"/>
    <n v="0.33438649773597717"/>
    <n v="0.3335290253162384"/>
    <n v="0.33324068784713745"/>
    <n v="0.3340429961681366"/>
    <n v="0.33351594209671021"/>
    <n v="0.33220422267913818"/>
    <n v="0.33084478974342346"/>
    <n v="0.32961314916610718"/>
    <n v="0.3282950222492218"/>
    <n v="0.32833045721054077"/>
    <n v="0.32847091555595398"/>
    <n v="0.32869488000869751"/>
    <n v="0.32937180995941162"/>
    <n v="0.33023801445960999"/>
    <n v="0.33122685551643372"/>
    <n v="0.33216643333435059"/>
    <n v="0.33320051431655884"/>
    <n v="0.33336573839187622"/>
    <n v="0.33363223075866699"/>
    <n v="0.33430373668670654"/>
    <n v="0.3350374698638916"/>
    <n v="0.33541366457939148"/>
    <n v="0.33641824126243591"/>
    <n v="0.33742949366569519"/>
    <n v="0.33785015344619751"/>
    <n v="0.33837980031967163"/>
    <n v="0.33888006210327148"/>
    <n v="0.33918642997741699"/>
    <n v="0.33926549553871155"/>
    <n v="0.33933579921722412"/>
    <n v="0.33908426761627197"/>
    <n v="0.33927670121192932"/>
    <n v="0.33939239382743835"/>
    <n v="0.33938354253768921"/>
    <n v="0.33941984176635742"/>
    <n v="0.33965837955474854"/>
    <n v="0.33948254585266113"/>
    <n v="0.33926934003829956"/>
    <n v="0.33937612175941467"/>
    <n v="0.33954504132270813"/>
    <n v="0.3397403359413147"/>
    <n v="0.33886119723320007"/>
    <n v="0.33833909034729004"/>
    <n v="0.33755013346672058"/>
    <n v="0.33703237771987915"/>
    <n v="0.33634868264198303"/>
    <n v="0.3368472158908844"/>
    <n v="0.33800622820854187"/>
    <n v="0.33884486556053162"/>
    <n v="0.33968353271484375"/>
    <n v="0.33982923626899719"/>
    <n v="0.34013473987579346"/>
    <n v="0.33928003907203674"/>
    <n v="0.33906996250152588"/>
    <n v="0.33829984068870544"/>
    <n v="0.3378274142742157"/>
    <n v="0.33719676733016968"/>
    <n v="0.33675464987754822"/>
    <n v="0.33573198318481445"/>
    <n v="0.33489924669265747"/>
    <n v="0.33436843752861023"/>
    <n v="0.33431863784790039"/>
    <n v="0.33379647135734558"/>
    <n v="0.33302289247512817"/>
    <n v="0.33228975534439087"/>
    <n v="0.33188861608505249"/>
    <n v="0.33024734258651733"/>
    <n v="0.3290526270866394"/>
    <n v="0.32835152745246887"/>
    <n v="0.32721200585365295"/>
    <n v="0.3272588849067688"/>
    <n v="0.32753384113311768"/>
    <n v="0.32735526561737061"/>
    <n v="0.32697421312332153"/>
    <n v="0.32761555910110474"/>
    <n v="0.32607513666152954"/>
    <n v="0.32504564523696899"/>
    <n v="0.32453519105911255"/>
    <n v="0.32426232099533081"/>
    <n v="0.32303154468536377"/>
    <n v="0.32242697477340698"/>
    <n v="0.32131782174110413"/>
    <n v="0.3204403817653656"/>
    <n v="0.31998652219772339"/>
    <n v="0.31989273428916931"/>
    <n v="0.32042995095252991"/>
    <n v="0.3216823935508728"/>
    <n v="0.32232010364532471"/>
    <n v="0.3221592903137207"/>
    <n v="0.32205480337142944"/>
    <n v="0.32108819484710693"/>
    <n v="0.32009309530258179"/>
    <n v="0.31988245248794556"/>
    <n v="0.31990361213684082"/>
    <n v="0.32011762261390686"/>
    <n v="0.32120266556739807"/>
    <n v="0.32113167643547058"/>
    <n v="0.32036608457565308"/>
    <n v="0.31982263922691345"/>
    <n v="0.31910935044288635"/>
    <n v="0.31796339154243469"/>
    <n v="0.31791698932647705"/>
    <n v="0.31824254989624023"/>
    <n v="0.31855553388595581"/>
    <n v="0.31883761286735535"/>
    <n v="0.31880706548690796"/>
    <n v="0.31853088736534119"/>
    <n v="0.31944018602371216"/>
    <n v="0.32003054022789001"/>
    <n v="0.32007315754890442"/>
    <n v="0.31985652446746826"/>
    <n v="0.32010701298713684"/>
    <n v="0.31918048858642578"/>
    <n v="0.31828692555427551"/>
    <n v="0.31801477074623108"/>
    <n v="0.31842866539955139"/>
    <n v="0.31772798299789429"/>
    <n v="0.31743472814559937"/>
    <n v="0.31793391704559326"/>
    <n v="0.31899547576904297"/>
    <n v="0.32000502943992615"/>
    <n v="0.32195776700973511"/>
    <n v="0.32369557023048401"/>
    <n v="0.32501286268234253"/>
    <n v="0.32670885324478149"/>
    <n v="0.32821622490882874"/>
    <n v="0.32877331972122192"/>
    <n v="0.32862699031829834"/>
    <n v="0.32821974158287048"/>
    <n v="0.32679155468940735"/>
    <n v="0.32603579759597778"/>
    <n v="0.32573321461677551"/>
    <n v="0.32599267363548279"/>
    <n v="0.32647749781608582"/>
    <n v="0.32686039805412292"/>
    <n v="0.32587188482284546"/>
    <n v="0.32534682750701904"/>
    <n v="0.32477706670761108"/>
    <n v="0.32484138011932373"/>
    <n v="0.3258054256439209"/>
    <n v="0.32761818170547485"/>
    <n v="0.32925978302955627"/>
    <n v="0.33070552349090576"/>
    <n v="0.33144232630729675"/>
    <n v="0.33119800686836243"/>
    <n v="0.33087813854217529"/>
    <n v="0.33071961998939514"/>
    <n v="0.33048263192176819"/>
    <n v="0.33017724752426147"/>
    <n v="0.33006292581558228"/>
    <n v="0.33010059595108032"/>
    <n v="0.33004623651504517"/>
    <n v="0.32913428544998169"/>
    <n v="0.32828480005264282"/>
    <n v="0.32795262336730957"/>
    <n v="0.32686352729797363"/>
    <n v="0.32580211758613586"/>
    <n v="0.32604703307151794"/>
    <n v="0.32631099224090576"/>
    <n v="0.32633137702941895"/>
    <n v="0.32599705457687378"/>
    <n v="0.32468989491462708"/>
    <n v="0.32343974709510803"/>
    <n v="0.32160219550132751"/>
    <n v="0.31893914937973022"/>
    <n v="0.3166830837726593"/>
    <n v="0.31543797254562378"/>
    <n v="0.31371957063674927"/>
    <n v="0.31303742527961731"/>
    <n v="0.31283751130104065"/>
    <n v="0.31346228718757629"/>
    <n v="0.31421628594398499"/>
    <n v="0.31509929895401001"/>
    <n v="0.31494975090026855"/>
    <n v="0.31501084566116333"/>
    <n v="0.31504803895950317"/>
    <n v="0.31402730941772461"/>
    <n v="0.31224983930587769"/>
    <n v="0.31181502342224121"/>
    <n v="0.31204730272293091"/>
    <n v="0.31127637624740601"/>
    <n v="0.31072232127189636"/>
    <n v="0.31154155731201172"/>
    <n v="0.31126517057418823"/>
    <n v="0.3098314106464386"/>
    <n v="0.30935940146446228"/>
    <n v="0.30951383709907532"/>
    <n v="0.3093504011631012"/>
    <n v="0.30934089422225952"/>
    <n v="0.30952829122543335"/>
    <n v="0.309764564037323"/>
    <n v="0.3105408251285553"/>
    <n v="0.31111353635787964"/>
    <n v="0.31181687116622925"/>
    <n v="0.31173443794250488"/>
    <n v="0.31094035506248474"/>
    <n v="0.31033539772033691"/>
    <n v="0.31017881631851196"/>
    <n v="0.30965352058410645"/>
    <n v="0.30938401818275452"/>
    <n v="0.30977195501327515"/>
    <n v="0.309714674949646"/>
    <n v="0.30950248241424561"/>
    <n v="0.30964457988739014"/>
    <n v="0.31035241484642029"/>
    <n v="0.31111574172973633"/>
    <n v="0.31141826510429382"/>
    <n v="0.31134334206581116"/>
    <n v="0.31118094921112061"/>
    <n v="0.31135311722755432"/>
    <n v="0.31157955527305603"/>
    <n v="0.3124605119228363"/>
    <n v="0.31341543793678284"/>
    <n v="0.31428980827331543"/>
    <n v="0.31396090984344482"/>
    <n v="0.31332692503929138"/>
    <n v="0.31283855438232422"/>
    <n v="0.31240898370742798"/>
    <n v="0.31213939189910889"/>
    <n v="0.31278929114341736"/>
    <n v="0.31257081031799316"/>
    <n v="0.31119522452354431"/>
    <n v="0.30947950482368469"/>
    <n v="0.30748072266578674"/>
    <n v="0.30579757690429688"/>
    <n v="0.30506503582000732"/>
    <n v="0.30551204085350037"/>
    <n v="0.30579450726509094"/>
    <n v="0.30635219812393188"/>
    <n v="0.30676200985908508"/>
    <n v="0.30830886960029602"/>
    <n v="0.30924984812736511"/>
    <n v="0.31003746390342712"/>
    <n v="0.31037619709968567"/>
    <n v="0.31114649772644043"/>
    <n v="0.3117368221282959"/>
    <n v="0.31225356459617615"/>
    <n v="0.31330367922782898"/>
    <n v="0.3150152862071991"/>
    <n v="0.31622368097305298"/>
    <n v="0.3165607750415802"/>
    <n v="0.31729477643966675"/>
    <n v="0.31803712248802185"/>
    <n v="0.31838643550872803"/>
    <n v="0.31938964128494263"/>
    <n v="0.32073557376861572"/>
    <n v="0.32154875993728638"/>
    <n v="0.32239368557929993"/>
    <n v="0.32341358065605164"/>
    <n v="0.32367300987243652"/>
    <n v="0.32346802949905396"/>
    <n v="0.32350188493728638"/>
    <s v="CONTROL"/>
    <n v="0.32422880950347382"/>
    <n v="100"/>
    <n v="99.750623441396513"/>
    <n v="-9.000000000000008E-3"/>
    <n v="-9.8352493159225216E-2"/>
    <n v="-9.8805963341250372E-2"/>
    <n v="2.2706353161121823E-2"/>
    <x v="12"/>
    <x v="203"/>
  </r>
  <r>
    <x v="1"/>
    <n v="-12.222222222222221"/>
    <n v="-13.333333333333334"/>
    <s v="LT245/75R16"/>
    <x v="10"/>
    <s v="SRMT3"/>
    <n v="1250"/>
    <n v="51"/>
    <s v="7X1125V4323"/>
    <d v="2025-01-08T00:00:00"/>
    <n v="0.247"/>
    <n v="0.26200000000000001"/>
    <n v="75"/>
    <n v="76"/>
    <n v="78"/>
    <n v="79"/>
    <n v="77"/>
    <m/>
    <n v="24"/>
    <n v="77"/>
    <m/>
    <m/>
    <m/>
    <m/>
    <m/>
    <m/>
    <n v="0.12549455463886261"/>
    <n v="0.13140909373760223"/>
    <n v="0.13816989958286285"/>
    <n v="0.14566381275653839"/>
    <n v="0.15391615033149719"/>
    <n v="0.17269058525562286"/>
    <n v="0.19183312356472015"/>
    <n v="0.20931465923786163"/>
    <n v="0.22462522983551025"/>
    <n v="0.2368839830160141"/>
    <n v="0.24378283321857452"/>
    <n v="0.24801374971866608"/>
    <n v="0.25278371572494507"/>
    <n v="0.25641971826553345"/>
    <n v="0.25992280244827271"/>
    <n v="0.26343059539794922"/>
    <n v="0.26718637347221375"/>
    <n v="0.2687855064868927"/>
    <n v="0.27060341835021973"/>
    <n v="0.27188140153884888"/>
    <n v="0.27195945382118225"/>
    <n v="0.27131840586662292"/>
    <n v="0.27068811655044556"/>
    <n v="0.26896247267723083"/>
    <n v="0.26719197630882263"/>
    <n v="0.26618927717208862"/>
    <n v="0.26618233323097229"/>
    <n v="0.266948401927948"/>
    <n v="0.26868098974227905"/>
    <n v="0.27124902606010437"/>
    <n v="0.27363288402557373"/>
    <n v="0.27539119124412537"/>
    <n v="0.27723643183708191"/>
    <n v="0.27950450778007507"/>
    <n v="0.28078263998031616"/>
    <n v="0.28229951858520508"/>
    <n v="0.28410762548446655"/>
    <n v="0.28576311469078064"/>
    <n v="0.28636488318443298"/>
    <n v="0.2864290177822113"/>
    <n v="0.28648918867111206"/>
    <n v="0.2867162823677063"/>
    <n v="0.2872578501701355"/>
    <n v="0.28908237814903259"/>
    <n v="0.29211843013763428"/>
    <n v="0.2946026623249054"/>
    <n v="0.29689592123031616"/>
    <n v="0.29737505316734314"/>
    <n v="0.29622802138328552"/>
    <n v="0.29532074928283691"/>
    <n v="0.29421350359916687"/>
    <n v="0.29296219348907471"/>
    <n v="0.29264941811561584"/>
    <n v="0.29327705502510071"/>
    <n v="0.29389119148254395"/>
    <n v="0.29338473081588745"/>
    <n v="0.29255926609039307"/>
    <n v="0.29121100902557373"/>
    <n v="0.28935635089874268"/>
    <n v="0.2866722047328949"/>
    <n v="0.28510895371437073"/>
    <n v="0.2839713990688324"/>
    <n v="0.28371459245681763"/>
    <n v="0.28402072191238403"/>
    <n v="0.28448891639709473"/>
    <n v="0.2848639190196991"/>
    <n v="0.28531455993652344"/>
    <n v="0.28552186489105225"/>
    <n v="0.28565284609794617"/>
    <n v="0.28567525744438171"/>
    <n v="0.28615576028823853"/>
    <n v="0.28588840365409851"/>
    <n v="0.28504893183708191"/>
    <n v="0.2827572226524353"/>
    <n v="0.28195038437843323"/>
    <n v="0.28103557229042053"/>
    <n v="0.28041687607765198"/>
    <n v="0.28107932209968567"/>
    <n v="0.28283655643463135"/>
    <n v="0.28351703286170959"/>
    <n v="0.28429839015007019"/>
    <n v="0.28400781750679016"/>
    <n v="0.28342723846435547"/>
    <n v="0.283040851354599"/>
    <n v="0.28229007124900818"/>
    <n v="0.28113111853599548"/>
    <n v="0.28156259655952454"/>
    <n v="0.28176528215408325"/>
    <n v="0.28150567412376404"/>
    <n v="0.28128981590270996"/>
    <n v="0.28099703788757324"/>
    <n v="0.28053700923919678"/>
    <n v="0.27989238500595093"/>
    <n v="0.28005242347717285"/>
    <n v="0.28053018450737"/>
    <n v="0.2816602885723114"/>
    <n v="0.28258827328681946"/>
    <n v="0.28351205587387085"/>
    <n v="0.28426730632781982"/>
    <n v="0.28423693776130676"/>
    <n v="0.28325411677360535"/>
    <n v="0.28242841362953186"/>
    <n v="0.28181776404380798"/>
    <n v="0.28113982081413269"/>
    <n v="0.28065285086631775"/>
    <n v="0.28049319982528687"/>
    <n v="0.28029894828796387"/>
    <n v="0.27993527054786682"/>
    <n v="0.27979713678359985"/>
    <n v="0.2798551619052887"/>
    <n v="0.27986207604408264"/>
    <n v="0.27983435988426208"/>
    <n v="0.27875545620918274"/>
    <n v="0.27777311205863953"/>
    <n v="0.27665987610816956"/>
    <n v="0.2765410840511322"/>
    <n v="0.27585572004318237"/>
    <n v="0.27643868327140808"/>
    <n v="0.27656185626983643"/>
    <n v="0.27594241499900818"/>
    <n v="0.27442410588264465"/>
    <n v="0.27297502756118774"/>
    <n v="0.2709643542766571"/>
    <n v="0.2681354284286499"/>
    <n v="0.2663513720035553"/>
    <n v="0.26455464959144592"/>
    <n v="0.2630239725112915"/>
    <n v="0.26144108176231384"/>
    <n v="0.26087665557861328"/>
    <n v="0.26048612594604492"/>
    <n v="0.26037433743476868"/>
    <n v="0.26042473316192627"/>
    <n v="0.26055926084518433"/>
    <n v="0.26061567664146423"/>
    <n v="0.26055485010147095"/>
    <n v="0.26038673520088196"/>
    <n v="0.26082450151443481"/>
    <n v="0.26151600480079651"/>
    <n v="0.26179420948028564"/>
    <n v="0.26173204183578491"/>
    <n v="0.26168075203895569"/>
    <n v="0.26093024015426636"/>
    <n v="0.26010674238204956"/>
    <n v="0.25959885120391846"/>
    <n v="0.25923281908035278"/>
    <n v="0.25888437032699585"/>
    <n v="0.25878235697746277"/>
    <n v="0.25887396931648254"/>
    <n v="0.25890275835990906"/>
    <n v="0.25888717174530029"/>
    <n v="0.25884220004081726"/>
    <n v="0.25759553909301758"/>
    <n v="0.25632095336914063"/>
    <n v="0.2554982602596283"/>
    <n v="0.2552604079246521"/>
    <n v="0.25534942746162415"/>
    <n v="0.2563701868057251"/>
    <n v="0.25753071904182434"/>
    <n v="0.25838133692741394"/>
    <n v="0.25852540135383606"/>
    <n v="0.25806382298469543"/>
    <n v="0.2578585147857666"/>
    <n v="0.25744673609733582"/>
    <n v="0.25691825151443481"/>
    <n v="0.25614932179450989"/>
    <n v="0.25578802824020386"/>
    <n v="0.25551968812942505"/>
    <n v="0.25560534000396729"/>
    <n v="0.25593355298042297"/>
    <n v="0.25665754079818726"/>
    <n v="0.25748613476753235"/>
    <n v="0.25813320279121399"/>
    <n v="0.25865408778190613"/>
    <n v="0.25945517420768738"/>
    <n v="0.26033055782318115"/>
    <n v="0.26111981272697449"/>
    <n v="0.26141253113746643"/>
    <n v="0.26179778575897217"/>
    <n v="0.26171949505805969"/>
    <n v="0.26142838597297668"/>
    <n v="0.26103237271308899"/>
    <n v="0.26090899109840393"/>
    <n v="0.26062962412834167"/>
    <n v="0.26051533222198486"/>
    <n v="0.26004266738891602"/>
    <n v="0.26016902923583984"/>
    <n v="0.26061475276947021"/>
    <n v="0.26108381152153015"/>
    <n v="0.26165264844894409"/>
    <n v="0.26218006014823914"/>
    <n v="0.26118150353431702"/>
    <n v="0.26028913259506226"/>
    <n v="0.25934085249900818"/>
    <n v="0.25861302018165588"/>
    <n v="0.25857996940612793"/>
    <n v="0.25991544127464294"/>
    <n v="0.26045647263526917"/>
    <n v="0.26092740893363953"/>
    <n v="0.2610032856464386"/>
    <n v="0.26082596182823181"/>
    <n v="0.26054126024246216"/>
    <n v="0.26102054119110107"/>
    <n v="0.26110467314720154"/>
    <n v="0.26070749759674072"/>
    <n v="0.2603418231010437"/>
    <n v="0.25859791040420532"/>
    <n v="0.25713703036308289"/>
    <n v="0.25568556785583496"/>
    <n v="0.25512313842773438"/>
    <n v="0.2547881007194519"/>
    <n v="0.25576788187026978"/>
    <n v="0.25663608312606812"/>
    <n v="0.25771588087081909"/>
    <n v="0.25796839594841003"/>
    <n v="0.25750502943992615"/>
    <n v="0.25657755136489868"/>
    <n v="0.2553030252456665"/>
    <n v="0.25349032878875732"/>
    <n v="0.25202637910842896"/>
    <n v="0.25118523836135864"/>
    <n v="0.25018003582954407"/>
    <n v="0.24906592071056366"/>
    <n v="0.248080775141716"/>
    <n v="0.24746720492839813"/>
    <n v="0.24694384634494781"/>
    <n v="0.2465650886297226"/>
    <n v="0.24644383788108826"/>
    <n v="0.24715703725814819"/>
    <n v="0.24747370183467865"/>
    <n v="0.2476799488067627"/>
    <n v="0.24816934764385223"/>
    <n v="0.24883714318275452"/>
    <n v="0.24915279448032379"/>
    <n v="0.24904434382915497"/>
    <n v="0.24822753667831421"/>
    <n v="0.24626728892326355"/>
    <n v="0.24443419277667999"/>
    <n v="0.24271075427532196"/>
    <n v="0.24154311418533325"/>
    <n v="0.24133601784706116"/>
    <n v="0.24213288724422455"/>
    <n v="0.24244043231010437"/>
    <n v="0.2428794652223587"/>
    <n v="0.24320134520530701"/>
    <n v="0.24347032606601715"/>
    <n v="0.24401654303073883"/>
    <n v="0.24409592151641846"/>
    <n v="0.24392044544219971"/>
    <n v="0.24392226338386536"/>
    <n v="0.24417860805988312"/>
    <n v="0.24423474073410034"/>
    <n v="0.24499253928661346"/>
    <n v="0.2453097403049469"/>
    <n v="0.24557752907276154"/>
    <n v="0.24532356858253479"/>
    <n v="0.24483568966388702"/>
    <n v="0.24427886307239532"/>
    <n v="0.24428084492683411"/>
    <n v="0.24464909732341766"/>
    <n v="0.24518218636512756"/>
    <n v="0.24602898955345154"/>
    <n v="0.24687102437019348"/>
    <n v="0.24812594056129456"/>
    <n v="0.24955609440803528"/>
    <n v="0.2510395348072052"/>
    <n v="0.25247293710708618"/>
    <n v="0.2532418966293335"/>
    <n v="0.25360512733459473"/>
    <n v="0.2529284656047821"/>
    <n v="0.2520013153553009"/>
    <n v="0.25125071406364441"/>
    <n v="0.25137728452682495"/>
    <n v="0.25152647495269775"/>
    <n v="0.25276923179626465"/>
    <n v="0.25307348370552063"/>
    <n v="0.2531333863735199"/>
    <n v="0.25287798047065735"/>
    <n v="0.25240844488143921"/>
    <n v="0.2511235773563385"/>
    <n v="0.25067448616027832"/>
    <n v="0.25018763542175293"/>
    <n v="0.24918510019779205"/>
    <n v="0.24803078174591064"/>
    <n v="0.24748298525810242"/>
    <n v="0.24729149043560028"/>
    <n v="0.24656933546066284"/>
    <n v="0.24667303264141083"/>
    <n v="0.24719968438148499"/>
    <n v="0.24732883274555206"/>
    <n v="0.24772576987743378"/>
    <n v="0.24866215884685516"/>
    <n v="0.24947626888751984"/>
    <n v="0.25058498978614807"/>
    <n v="0.25155499577522278"/>
    <n v="0.25207334756851196"/>
    <n v="0.25254178047180176"/>
    <n v="0.25284814834594727"/>
    <n v="0.25217932462692261"/>
    <n v="0.25090375542640686"/>
    <n v="0.2496282160282135"/>
    <s v="NEW"/>
    <n v="0.26444372428693808"/>
    <n v="77"/>
    <n v="76.807980049875312"/>
    <n v="-1.5000000000000013E-2"/>
    <n v="-0.14189324071827644"/>
    <n v="-0.16369565913258893"/>
    <n v="8.7596048952460384E-2"/>
    <x v="12"/>
    <x v="204"/>
  </r>
  <r>
    <x v="1"/>
    <n v="-12.222222222222221"/>
    <n v="-13.333333333333334"/>
    <s v="LT235/80R17"/>
    <x v="11"/>
    <s v="SRMT4"/>
    <n v="1250"/>
    <n v="51"/>
    <s v="1M3LF02JX2724"/>
    <d v="2025-01-08T00:00:00"/>
    <n v="0.25700000000000001"/>
    <n v="0.26700000000000002"/>
    <n v="78"/>
    <n v="79"/>
    <n v="80"/>
    <n v="80"/>
    <n v="77"/>
    <m/>
    <n v="15"/>
    <n v="79.25"/>
    <m/>
    <m/>
    <m/>
    <m/>
    <m/>
    <m/>
    <n v="0.14579012989997864"/>
    <n v="0.15564350783824921"/>
    <n v="0.1627529114484787"/>
    <n v="0.17024391889572144"/>
    <n v="0.18063394725322723"/>
    <n v="0.19943536818027496"/>
    <n v="0.21644619107246399"/>
    <n v="0.2329256683588028"/>
    <n v="0.2457621842622757"/>
    <n v="0.25513464212417603"/>
    <n v="0.26078048348426819"/>
    <n v="0.26555466651916504"/>
    <n v="0.26899629831314087"/>
    <n v="0.27262815833091736"/>
    <n v="0.27415916323661804"/>
    <n v="0.27628892660140991"/>
    <n v="0.27667337656021118"/>
    <n v="0.27731567621231079"/>
    <n v="0.27888363599777222"/>
    <n v="0.27953803539276123"/>
    <n v="0.28095471858978271"/>
    <n v="0.28303733468055725"/>
    <n v="0.28377935290336609"/>
    <n v="0.2840735912322998"/>
    <n v="0.28526133298873901"/>
    <n v="0.28543320298194885"/>
    <n v="0.28518381714820862"/>
    <n v="0.28675571084022522"/>
    <n v="0.28802648186683655"/>
    <n v="0.28936505317687988"/>
    <n v="0.29005777835845947"/>
    <n v="0.29088464379310608"/>
    <n v="0.29043999314308167"/>
    <n v="0.29030114412307739"/>
    <n v="0.29031240940093994"/>
    <n v="0.29101121425628662"/>
    <n v="0.29208856821060181"/>
    <n v="0.29238349199295044"/>
    <n v="0.29191702604293823"/>
    <n v="0.29085239768028259"/>
    <n v="0.28962385654449463"/>
    <n v="0.28814688324928284"/>
    <n v="0.287945955991745"/>
    <n v="0.28857651352882385"/>
    <n v="0.28922808170318604"/>
    <n v="0.2895016074180603"/>
    <n v="0.28963112831115723"/>
    <n v="0.28953796625137329"/>
    <n v="0.28952959179878235"/>
    <n v="0.2894228994846344"/>
    <n v="0.28932437300682068"/>
    <n v="0.28983691334724426"/>
    <n v="0.28936773538589478"/>
    <n v="0.28806313872337341"/>
    <n v="0.2873045802116394"/>
    <n v="0.28715869784355164"/>
    <n v="0.28656011819839478"/>
    <n v="0.28692963719367981"/>
    <n v="0.28775843977928162"/>
    <n v="0.28832083940505981"/>
    <n v="0.28860068321228027"/>
    <n v="0.28919199109077454"/>
    <n v="0.28946566581726074"/>
    <n v="0.28941220045089722"/>
    <n v="0.28908231854438782"/>
    <n v="0.28819149732589722"/>
    <n v="0.2871343195438385"/>
    <n v="0.28622844815254211"/>
    <n v="0.28589931130409241"/>
    <n v="0.28605175018310547"/>
    <n v="0.28675645589828491"/>
    <n v="0.28725898265838623"/>
    <n v="0.28779661655426025"/>
    <n v="0.28836879134178162"/>
    <n v="0.2887328565120697"/>
    <n v="0.28912410140037537"/>
    <n v="0.28956285119056702"/>
    <n v="0.28924873471260071"/>
    <n v="0.28893759846687317"/>
    <n v="0.28862443566322327"/>
    <n v="0.28818294405937195"/>
    <n v="0.28748682141304016"/>
    <n v="0.2875773012638092"/>
    <n v="0.28739240765571594"/>
    <n v="0.28694364428520203"/>
    <n v="0.28507640957832336"/>
    <n v="0.28376966714859009"/>
    <n v="0.28248041868209839"/>
    <n v="0.28098481893539429"/>
    <n v="0.27935081720352173"/>
    <n v="0.27924841642379761"/>
    <n v="0.27838996052742004"/>
    <n v="0.27764719724655151"/>
    <n v="0.27702623605728149"/>
    <n v="0.27647542953491211"/>
    <n v="0.27568921446800232"/>
    <n v="0.27528515458106995"/>
    <n v="0.27459463477134705"/>
    <n v="0.27412942051887512"/>
    <n v="0.27390512824058533"/>
    <n v="0.27383649349212646"/>
    <n v="0.2737031877040863"/>
    <n v="0.27362024784088135"/>
    <n v="0.27345702052116394"/>
    <n v="0.2733188271522522"/>
    <n v="0.27316445112228394"/>
    <n v="0.27285024523735046"/>
    <n v="0.27242711186408997"/>
    <n v="0.27196726202964783"/>
    <n v="0.27144891023635864"/>
    <n v="0.27084305882453918"/>
    <n v="0.27032235264778137"/>
    <n v="0.269725501537323"/>
    <n v="0.269105464220047"/>
    <n v="0.2683861255645752"/>
    <n v="0.26772493124008179"/>
    <n v="0.26693350076675415"/>
    <n v="0.26649516820907593"/>
    <n v="0.26659613847732544"/>
    <n v="0.26674956083297729"/>
    <n v="0.26710209250450134"/>
    <n v="0.26787558197975159"/>
    <n v="0.26858848333358765"/>
    <n v="0.26867309212684631"/>
    <n v="0.26880532503128052"/>
    <n v="0.26880154013633728"/>
    <n v="0.26874479651451111"/>
    <n v="0.2686426043510437"/>
    <n v="0.26855021715164185"/>
    <n v="0.2682972252368927"/>
    <n v="0.26807710528373718"/>
    <n v="0.26776501536369324"/>
    <n v="0.26725500822067261"/>
    <n v="0.26678496599197388"/>
    <n v="0.26637515425682068"/>
    <n v="0.26613849401473999"/>
    <n v="0.26537913084030151"/>
    <n v="0.26536074280738831"/>
    <n v="0.2655714750289917"/>
    <n v="0.26585352420806885"/>
    <n v="0.26604390144348145"/>
    <n v="0.26693904399871826"/>
    <n v="0.26721751689910889"/>
    <n v="0.26738357543945313"/>
    <n v="0.26743742823600769"/>
    <n v="0.26735889911651611"/>
    <n v="0.26714962720870972"/>
    <n v="0.26697880029678345"/>
    <n v="0.2666219174861908"/>
    <n v="0.26615893840789795"/>
    <n v="0.26578927040100098"/>
    <n v="0.26522928476333618"/>
    <n v="0.26458433270454407"/>
    <n v="0.26409074664115906"/>
    <n v="0.26386934518814087"/>
    <n v="0.26358285546302795"/>
    <n v="0.26355189085006714"/>
    <n v="0.26357606053352356"/>
    <n v="0.26365441083908081"/>
    <n v="0.26358819007873535"/>
    <n v="0.26378992199897766"/>
    <n v="0.26386046409606934"/>
    <n v="0.26388919353485107"/>
    <n v="0.26328974962234497"/>
    <n v="0.26311880350112915"/>
    <n v="0.26289704442024231"/>
    <n v="0.26269841194152832"/>
    <n v="0.26265224814414978"/>
    <n v="0.26327478885650635"/>
    <n v="0.26365563273429871"/>
    <n v="0.26400664448738098"/>
    <n v="0.26461628079414368"/>
    <n v="0.26466023921966553"/>
    <n v="0.26421138644218445"/>
    <n v="0.26353424787521362"/>
    <n v="0.26295489072799683"/>
    <n v="0.26224914193153381"/>
    <n v="0.26241505146026611"/>
    <n v="0.26314955949783325"/>
    <n v="0.26399871706962585"/>
    <n v="0.26476800441741943"/>
    <n v="0.26539608836174011"/>
    <n v="0.26585036516189575"/>
    <n v="0.2660430371761322"/>
    <n v="0.2662874162197113"/>
    <n v="0.26642352342605591"/>
    <n v="0.26648056507110596"/>
    <n v="0.26721307635307312"/>
    <n v="0.26763510704040527"/>
    <n v="0.26840698719024658"/>
    <n v="0.26791819930076599"/>
    <n v="0.26761889457702637"/>
    <n v="0.26648369431495667"/>
    <n v="0.26555472612380981"/>
    <n v="0.26424321532249451"/>
    <n v="0.26418530941009521"/>
    <n v="0.26382544636726379"/>
    <n v="0.26341095566749573"/>
    <n v="0.26304584741592407"/>
    <n v="0.2628307044506073"/>
    <n v="0.2625328004360199"/>
    <n v="0.26254090666770935"/>
    <n v="0.26267322897911072"/>
    <n v="0.26296618580818176"/>
    <n v="0.2631172239780426"/>
    <n v="0.26349154114723206"/>
    <n v="0.26364493370056152"/>
    <n v="0.26381707191467285"/>
    <n v="0.26419898867607117"/>
    <n v="0.26497691869735718"/>
    <n v="0.2652553915977478"/>
    <n v="0.26554521918296814"/>
    <n v="0.26564502716064453"/>
    <n v="0.26557630300521851"/>
    <n v="0.26503381133079529"/>
    <n v="0.26457267999649048"/>
    <n v="0.26432111859321594"/>
    <n v="0.26271921396255493"/>
    <n v="0.26054126024246216"/>
    <n v="0.25978013873100281"/>
    <n v="0.25942108035087585"/>
    <n v="0.25831729173660278"/>
    <n v="0.2588331401348114"/>
    <n v="0.26011857390403748"/>
    <n v="0.25988173484802246"/>
    <n v="0.25906175374984741"/>
    <n v="0.25888672471046448"/>
    <n v="0.25855350494384766"/>
    <n v="0.25803712010383606"/>
    <n v="0.25774461030960083"/>
    <n v="0.25790807604789734"/>
    <n v="0.25877341628074646"/>
    <n v="0.25879669189453125"/>
    <n v="0.25930151343345642"/>
    <n v="0.25738158822059631"/>
    <n v="0.25660505890846252"/>
    <n v="0.25465995073318481"/>
    <n v="0.2534240186214447"/>
    <n v="0.25225162506103516"/>
    <n v="0.25233054161071777"/>
    <n v="0.25221401453018188"/>
    <n v="0.25258839130401611"/>
    <n v="0.25339406728744507"/>
    <n v="0.25347825884819031"/>
    <n v="0.25435978174209595"/>
    <n v="0.25450456142425537"/>
    <n v="0.25472220778465271"/>
    <n v="0.25401565432548523"/>
    <n v="0.25398498773574829"/>
    <n v="0.25427666306495667"/>
    <n v="0.25439056754112244"/>
    <n v="0.2546246349811554"/>
    <n v="0.25546252727508545"/>
    <n v="0.25546124577522278"/>
    <n v="0.25509700179100037"/>
    <n v="0.2547803521156311"/>
    <n v="0.25450795888900757"/>
    <n v="0.25399324297904968"/>
    <n v="0.25318008661270142"/>
    <n v="0.25309941172599792"/>
    <n v="0.25305145978927612"/>
    <n v="0.25287580490112305"/>
    <n v="0.25301516056060791"/>
    <n v="0.25376799702644348"/>
    <n v="0.25431254506111145"/>
    <n v="0.25485539436340332"/>
    <n v="0.25525051355361938"/>
    <n v="0.25558677315711975"/>
    <n v="0.25577035546302795"/>
    <n v="0.2556978166103363"/>
    <n v="0.25528508424758911"/>
    <n v="0.25460872054100037"/>
    <n v="0.25368285179138184"/>
    <n v="0.2526346743106842"/>
    <n v="0.25102150440216064"/>
    <n v="0.24968536198139191"/>
    <n v="0.24887526035308838"/>
    <n v="0.24698084592819214"/>
    <n v="0.24621360003948212"/>
    <n v="0.24611589312553406"/>
    <n v="0.2470594048500061"/>
    <n v="0.2467801421880722"/>
    <n v="0.24801249802112579"/>
    <n v="0.247842937707901"/>
    <n v="0.24763387441635132"/>
    <n v="0.24641846120357513"/>
    <n v="0.24673756957054138"/>
    <n v="0.24740411341190338"/>
    <n v="0.24857912957668304"/>
    <n v="0.2503984272480011"/>
    <n v="0.25227513909339905"/>
    <n v="0.25368413329124451"/>
    <n v="0.2544633150100708"/>
    <n v="0.25544473528862"/>
    <n v="0.2562853991985321"/>
    <n v="0.25696906447410583"/>
    <n v="0.25768095254898071"/>
    <n v="0.2582126259803772"/>
    <n v="0.25832101702690125"/>
    <n v="0.25805944204330444"/>
    <s v="NEW"/>
    <n v="0.26845666283602393"/>
    <n v="79.25"/>
    <n v="79.052369077306722"/>
    <n v="-1.0000000000000009E-2"/>
    <n v="-0.10631580346705591"/>
    <n v="-0.15040284650111907"/>
    <n v="7.4303236320990521E-2"/>
    <x v="12"/>
    <x v="205"/>
  </r>
  <r>
    <x v="1"/>
    <n v="-12.222222222222221"/>
    <n v="-12.777777777777779"/>
    <s v="P225/60R16"/>
    <x v="1"/>
    <s v="SRTT01"/>
    <n v="1171"/>
    <n v="35"/>
    <s v="AP3324"/>
    <d v="2025-01-08T00:00:00"/>
    <n v="0.33200000000000002"/>
    <n v="0.33700000000000002"/>
    <n v="100"/>
    <n v="100"/>
    <n v="100"/>
    <n v="100"/>
    <n v="77"/>
    <m/>
    <n v="275"/>
    <n v="100"/>
    <m/>
    <m/>
    <m/>
    <m/>
    <m/>
    <m/>
    <n v="0.1567608118057251"/>
    <n v="0.17111435532569885"/>
    <n v="0.18688803911209106"/>
    <n v="0.20409175753593445"/>
    <n v="0.21680796146392822"/>
    <n v="0.23919615149497986"/>
    <n v="0.26007694005966187"/>
    <n v="0.27423021197319031"/>
    <n v="0.28433564305305481"/>
    <n v="0.29432851076126099"/>
    <n v="0.3047010600566864"/>
    <n v="0.31209719181060791"/>
    <n v="0.3205515444278717"/>
    <n v="0.32552486658096313"/>
    <n v="0.32939636707305908"/>
    <n v="0.33288568258285522"/>
    <n v="0.33610579371452332"/>
    <n v="0.33875328302383423"/>
    <n v="0.3419853150844574"/>
    <n v="0.34244024753570557"/>
    <n v="0.3431108295917511"/>
    <n v="0.34201145172119141"/>
    <n v="0.3401964008808136"/>
    <n v="0.33866509795188904"/>
    <n v="0.33868327736854553"/>
    <n v="0.33836686611175537"/>
    <n v="0.33952638506889343"/>
    <n v="0.3412153422832489"/>
    <n v="0.34225466847419739"/>
    <n v="0.34351071715354919"/>
    <n v="0.34491369128227234"/>
    <n v="0.34607008099555969"/>
    <n v="0.34743610024452209"/>
    <n v="0.34871712327003479"/>
    <n v="0.34985285997390747"/>
    <n v="0.35122737288475037"/>
    <n v="0.35210615396499634"/>
    <n v="0.35223087668418884"/>
    <n v="0.35183066129684448"/>
    <n v="0.35134115815162659"/>
    <n v="0.35030302405357361"/>
    <n v="0.34961968660354614"/>
    <n v="0.35014286637306213"/>
    <n v="0.35176411271095276"/>
    <n v="0.35389396548271179"/>
    <n v="0.35574755072593689"/>
    <n v="0.35779744386672974"/>
    <n v="0.35930940508842468"/>
    <n v="0.35991925001144409"/>
    <n v="0.35984346270561218"/>
    <n v="0.36027833819389343"/>
    <n v="0.36031553149223328"/>
    <n v="0.35928726196289063"/>
    <n v="0.35855680704116821"/>
    <n v="0.35807511210441589"/>
    <n v="0.35744863748550415"/>
    <n v="0.35692721605300903"/>
    <n v="0.3576984703540802"/>
    <n v="0.35847035050392151"/>
    <n v="0.35923641920089722"/>
    <n v="0.36036646366119385"/>
    <n v="0.36157137155532837"/>
    <n v="0.36237531900405884"/>
    <n v="0.3638741672039032"/>
    <n v="0.3641335666179657"/>
    <n v="0.36403623223304749"/>
    <n v="0.36388483643531799"/>
    <n v="0.36339864134788513"/>
    <n v="0.36198264360427856"/>
    <n v="0.36174863576889038"/>
    <n v="0.3618844747543335"/>
    <n v="0.36189240217208862"/>
    <n v="0.36206221580505371"/>
    <n v="0.36246216297149658"/>
    <n v="0.36297604441642761"/>
    <n v="0.36227139830589294"/>
    <n v="0.36084598302841187"/>
    <n v="0.35965991020202637"/>
    <n v="0.35882276296615601"/>
    <n v="0.35808655619621277"/>
    <n v="0.35800042748451233"/>
    <n v="0.35833021998405457"/>
    <n v="0.35849714279174805"/>
    <n v="0.35819071531295776"/>
    <n v="0.35789301991462708"/>
    <n v="0.35700809955596924"/>
    <n v="0.35649797320365906"/>
    <n v="0.35575839877128601"/>
    <n v="0.35522374510765076"/>
    <n v="0.35443767905235291"/>
    <n v="0.35418525338172913"/>
    <n v="0.35282066464424133"/>
    <n v="0.35186329483985901"/>
    <n v="0.35084435343742371"/>
    <n v="0.3506605327129364"/>
    <n v="0.34987431764602661"/>
    <n v="0.35012245178222656"/>
    <n v="0.35023126006126404"/>
    <n v="0.35027927160263062"/>
    <n v="0.34960991144180298"/>
    <n v="0.34899720549583435"/>
    <n v="0.34755876660346985"/>
    <n v="0.34675893187522888"/>
    <n v="0.34597042202949524"/>
    <n v="0.34503540396690369"/>
    <n v="0.344959557056427"/>
    <n v="0.3460409939289093"/>
    <n v="0.34661206603050232"/>
    <n v="0.34845498204231262"/>
    <n v="0.34964138269424438"/>
    <n v="0.35078728199005127"/>
    <n v="0.35053467750549316"/>
    <n v="0.3499094545841217"/>
    <n v="0.34787538647651672"/>
    <n v="0.34670147299766541"/>
    <n v="0.34508085250854492"/>
    <n v="0.34443163871765137"/>
    <n v="0.3423001766204834"/>
    <n v="0.34129294753074646"/>
    <n v="0.33997434377670288"/>
    <n v="0.33847007155418396"/>
    <n v="0.33701404929161072"/>
    <n v="0.33753982186317444"/>
    <n v="0.33702012896537781"/>
    <n v="0.3366415798664093"/>
    <n v="0.33682346343994141"/>
    <n v="0.33705800771713257"/>
    <n v="0.33721864223480225"/>
    <n v="0.33722913265228271"/>
    <n v="0.33689174056053162"/>
    <n v="0.33681467175483704"/>
    <n v="0.33623209595680237"/>
    <n v="0.33538970351219177"/>
    <n v="0.33472928404808044"/>
    <n v="0.33458229899406433"/>
    <n v="0.3332882821559906"/>
    <n v="0.33271118998527527"/>
    <n v="0.3317294716835022"/>
    <n v="0.33050411939620972"/>
    <n v="0.32930907607078552"/>
    <n v="0.32901197671890259"/>
    <n v="0.3283354640007019"/>
    <n v="0.32796195149421692"/>
    <n v="0.32876390218734741"/>
    <n v="0.32954606413841248"/>
    <n v="0.32979065179824829"/>
    <n v="0.33014515042304993"/>
    <n v="0.33057799935340881"/>
    <n v="0.32990074157714844"/>
    <n v="0.32879447937011719"/>
    <n v="0.32834362983703613"/>
    <n v="0.32746243476867676"/>
    <n v="0.32662856578826904"/>
    <n v="0.32639384269714355"/>
    <n v="0.32675319910049438"/>
    <n v="0.32717496156692505"/>
    <n v="0.32693606615066528"/>
    <n v="0.32644307613372803"/>
    <n v="0.32559660077095032"/>
    <n v="0.32479044795036316"/>
    <n v="0.32383692264556885"/>
    <n v="0.32412326335906982"/>
    <n v="0.32493433356285095"/>
    <n v="0.32578307390213013"/>
    <n v="0.32644215226173401"/>
    <n v="0.32737225294113159"/>
    <n v="0.32793566584587097"/>
    <n v="0.32894313335418701"/>
    <n v="0.33025169372558594"/>
    <n v="0.33129650354385376"/>
    <n v="0.33174222707748413"/>
    <n v="0.33244392275810242"/>
    <n v="0.33271926641464233"/>
    <n v="0.33254581689834595"/>
    <n v="0.3325704038143158"/>
    <n v="0.33303734660148621"/>
    <n v="0.33365938067436218"/>
    <n v="0.33424592018127441"/>
    <n v="0.33524018526077271"/>
    <n v="0.33631360530853271"/>
    <n v="0.33710482716560364"/>
    <n v="0.33706626296043396"/>
    <n v="0.33699333667755127"/>
    <n v="0.33722084760665894"/>
    <n v="0.33706703782081604"/>
    <n v="0.33683326840400696"/>
    <n v="0.3373391330242157"/>
    <n v="0.33763140439987183"/>
    <n v="0.33744320273399353"/>
    <n v="0.33757409453392029"/>
    <n v="0.33807730674743652"/>
    <n v="0.33794087171554565"/>
    <n v="0.33691051602363586"/>
    <n v="0.33547529578208923"/>
    <n v="0.33401679992675781"/>
    <n v="0.33257004618644714"/>
    <n v="0.33174628019332886"/>
    <n v="0.33186843991279602"/>
    <n v="0.33216372132301331"/>
    <n v="0.33211839199066162"/>
    <n v="0.33248504996299744"/>
    <n v="0.33291518688201904"/>
    <n v="0.33312615752220154"/>
    <n v="0.33326801657676697"/>
    <n v="0.33363291621208191"/>
    <n v="0.33375313878059387"/>
    <n v="0.33304241299629211"/>
    <n v="0.33218583464622498"/>
    <n v="0.33147066831588745"/>
    <n v="0.33037465810775757"/>
    <n v="0.32845324277877808"/>
    <n v="0.32744798064231873"/>
    <n v="0.3272034227848053"/>
    <n v="0.32649603486061096"/>
    <n v="0.32584083080291748"/>
    <n v="0.3250739574432373"/>
    <n v="0.3240838348865509"/>
    <n v="0.32273134589195251"/>
    <n v="0.32204997539520264"/>
    <n v="0.32146283984184265"/>
    <n v="0.32103416323661804"/>
    <n v="0.32003545761108398"/>
    <n v="0.31881996989250183"/>
    <n v="0.31739670038223267"/>
    <n v="0.31644552946090698"/>
    <n v="0.31559014320373535"/>
    <n v="0.315500408411026"/>
    <n v="0.31653952598571777"/>
    <n v="0.31778687238693237"/>
    <n v="0.3190140426158905"/>
    <n v="0.32079631090164185"/>
    <n v="0.32190725207328796"/>
    <n v="0.32160767912864685"/>
    <n v="0.32147660851478577"/>
    <n v="0.32219532132148743"/>
    <n v="0.32302814722061157"/>
    <n v="0.32395294308662415"/>
    <n v="0.32472836971282959"/>
    <n v="0.32523700594902039"/>
    <n v="0.32478085160255432"/>
    <n v="0.32390701770782471"/>
    <n v="0.32324394583702087"/>
    <n v="0.32319805026054382"/>
    <n v="0.32301980257034302"/>
    <n v="0.32297694683074951"/>
    <n v="0.32316979765892029"/>
    <n v="0.32384210824966431"/>
    <n v="0.32381820678710938"/>
    <n v="0.32392725348472595"/>
    <n v="0.32452741265296936"/>
    <n v="0.32574152946472168"/>
    <n v="0.32682111859321594"/>
    <n v="0.32890191674232483"/>
    <n v="0.33097890019416809"/>
    <n v="0.33081299066543579"/>
    <n v="0.33006909489631653"/>
    <n v="0.32934477925300598"/>
    <n v="0.32839429378509521"/>
    <n v="0.32721865177154541"/>
    <n v="0.32787957787513733"/>
    <n v="0.32825800776481628"/>
    <n v="0.32868689298629761"/>
    <n v="0.32894670963287354"/>
    <n v="0.32969930768013"/>
    <n v="0.32994285225868225"/>
    <n v="0.33060726523399353"/>
    <n v="0.33106899261474609"/>
    <n v="0.33161753416061401"/>
    <n v="0.33166128396987915"/>
    <n v="0.3319818377494812"/>
    <n v="0.3316328227519989"/>
    <n v="0.33067634701728821"/>
    <n v="0.33001264929771423"/>
    <n v="0.32963976263999939"/>
    <n v="0.32952871918678284"/>
    <n v="0.32905572652816772"/>
    <n v="0.32909628748893738"/>
    <n v="0.32912278175354004"/>
    <n v="0.32889777421951294"/>
    <n v="0.32850369811058044"/>
    <n v="0.32887506484985352"/>
    <n v="0.3291374146938324"/>
    <n v="0.32876786589622498"/>
    <n v="0.3271763026714325"/>
    <n v="0.32557907700538635"/>
    <n v="0.32409736514091492"/>
    <n v="0.32264769077301025"/>
    <n v="0.32156693935394287"/>
    <n v="0.3218485414981842"/>
    <n v="0.32148975133895874"/>
    <n v="0.32131665945053101"/>
    <n v="0.3214576244354248"/>
    <n v="0.32148715853691101"/>
    <n v="0.3214934766292572"/>
    <n v="0.32244759798049927"/>
    <n v="0.3232419490814209"/>
    <n v="0.32388225197792053"/>
    <n v="0.32451215386390686"/>
    <n v="0.32512381672859192"/>
    <n v="0.32532909512519836"/>
    <s v="CONTROL"/>
    <n v="0.33737348820815305"/>
    <n v="100"/>
    <n v="99.750623441396513"/>
    <n v="-5.0000000000000044E-3"/>
    <n v="-8.7757779000974145E-2"/>
    <n v="-0.13145476011981369"/>
    <n v="5.5355149939685142E-2"/>
    <x v="12"/>
    <x v="206"/>
  </r>
  <r>
    <x v="1"/>
    <n v="-12.222222222222221"/>
    <n v="-12.777777777777779"/>
    <s v="P195/75R14"/>
    <x v="0"/>
    <s v="14-2 SRTT"/>
    <n v="1031"/>
    <n v="35"/>
    <s v="AP0720"/>
    <d v="2025-01-08T00:00:00"/>
    <n v="0.318"/>
    <n v="0.318"/>
    <n v="97"/>
    <n v="96"/>
    <n v="95"/>
    <n v="95"/>
    <n v="77"/>
    <m/>
    <n v="80"/>
    <n v="95.75"/>
    <m/>
    <m/>
    <m/>
    <m/>
    <m/>
    <m/>
    <n v="0.13869982957839966"/>
    <n v="0.14393852651119232"/>
    <n v="0.14801909029483795"/>
    <n v="0.15712763369083405"/>
    <n v="0.16519524157047272"/>
    <n v="0.18299242854118347"/>
    <n v="0.20556066930294037"/>
    <n v="0.22945128381252289"/>
    <n v="0.24823889136314392"/>
    <n v="0.2664283812046051"/>
    <n v="0.28062808513641357"/>
    <n v="0.28911423683166504"/>
    <n v="0.29507535696029663"/>
    <n v="0.30053505301475525"/>
    <n v="0.30459955334663391"/>
    <n v="0.30673635005950928"/>
    <n v="0.30792465806007385"/>
    <n v="0.30961012840270996"/>
    <n v="0.31134477257728577"/>
    <n v="0.31271687150001526"/>
    <n v="0.31395113468170166"/>
    <n v="0.31587797403335571"/>
    <n v="0.31759464740753174"/>
    <n v="0.31956717371940613"/>
    <n v="0.32209202647209167"/>
    <n v="0.32281202077865601"/>
    <n v="0.32300269603729248"/>
    <n v="0.32334855198860168"/>
    <n v="0.32378450036048889"/>
    <n v="0.32347309589385986"/>
    <n v="0.32417723536491394"/>
    <n v="0.32477539777755737"/>
    <n v="0.32483181357383728"/>
    <n v="0.32479512691497803"/>
    <n v="0.32522016763687134"/>
    <n v="0.32700735330581665"/>
    <n v="0.32788375020027161"/>
    <n v="0.32875111699104309"/>
    <n v="0.32940489053726196"/>
    <n v="0.32971709966659546"/>
    <n v="0.3288433849811554"/>
    <n v="0.32826581597328186"/>
    <n v="0.32744619250297546"/>
    <n v="0.32644253969192505"/>
    <n v="0.32538029551506042"/>
    <n v="0.32449331879615784"/>
    <n v="0.323545902967453"/>
    <n v="0.32293429970741272"/>
    <n v="0.32228454947471619"/>
    <n v="0.32134056091308594"/>
    <n v="0.32090955972671509"/>
    <n v="0.32097303867340088"/>
    <n v="0.32133734226226807"/>
    <n v="0.32133051753044128"/>
    <n v="0.32167267799377441"/>
    <n v="0.32171210646629333"/>
    <n v="0.32202237844467163"/>
    <n v="0.32202285528182983"/>
    <n v="0.32269996404647827"/>
    <n v="0.32262799143791199"/>
    <n v="0.32236441969871521"/>
    <n v="0.32201263308525085"/>
    <n v="0.32167968153953552"/>
    <n v="0.32082870602607727"/>
    <n v="0.3206508457660675"/>
    <n v="0.32094287872314453"/>
    <n v="0.32095754146575928"/>
    <n v="0.32039692997932434"/>
    <n v="0.31932884454727173"/>
    <n v="0.31758275628089905"/>
    <n v="0.31610843539237976"/>
    <n v="0.31487631797790527"/>
    <n v="0.31402277946472168"/>
    <n v="0.3131735622882843"/>
    <n v="0.31306153535842896"/>
    <n v="0.31224441528320313"/>
    <n v="0.31106841564178467"/>
    <n v="0.30983820557594299"/>
    <n v="0.3092610239982605"/>
    <n v="0.30904626846313477"/>
    <n v="0.30922529101371765"/>
    <n v="0.30951938033103943"/>
    <n v="0.30973294377326965"/>
    <n v="0.310158371925354"/>
    <n v="0.31034478545188904"/>
    <n v="0.31065037846565247"/>
    <n v="0.31101047992706299"/>
    <n v="0.31170061230659485"/>
    <n v="0.31211981177330017"/>
    <n v="0.31195276975631714"/>
    <n v="0.31171596050262451"/>
    <n v="0.31157964468002319"/>
    <n v="0.31137073040008545"/>
    <n v="0.31118717789649963"/>
    <n v="0.31138798594474792"/>
    <n v="0.31170558929443359"/>
    <n v="0.3120923638343811"/>
    <n v="0.3120398223400116"/>
    <n v="0.31243371963500977"/>
    <n v="0.3127962052822113"/>
    <n v="0.31397745013237"/>
    <n v="0.31420361995697021"/>
    <n v="0.31497099995613098"/>
    <n v="0.3159482479095459"/>
    <n v="0.31625568866729736"/>
    <n v="0.31541794538497925"/>
    <n v="0.31532055139541626"/>
    <n v="0.31521368026733398"/>
    <n v="0.31502202153205872"/>
    <n v="0.3155035674571991"/>
    <n v="0.31613752245903015"/>
    <n v="0.31679272651672363"/>
    <n v="0.3174436092376709"/>
    <n v="0.31765657663345337"/>
    <n v="0.31847813725471497"/>
    <n v="0.31854212284088135"/>
    <n v="0.31821519136428833"/>
    <n v="0.31825026869773865"/>
    <n v="0.31833165884017944"/>
    <n v="0.31801840662956238"/>
    <n v="0.31846520304679871"/>
    <n v="0.31921207904815674"/>
    <n v="0.31938984990119934"/>
    <n v="0.31998538970947266"/>
    <n v="0.32037878036499023"/>
    <n v="0.32073161005973816"/>
    <n v="0.32084131240844727"/>
    <n v="0.32127141952514648"/>
    <n v="0.32141336798667908"/>
    <n v="0.32066428661346436"/>
    <n v="0.31992334127426147"/>
    <n v="0.31957900524139404"/>
    <n v="0.31894296407699585"/>
    <n v="0.31810355186462402"/>
    <n v="0.31842240691184998"/>
    <n v="0.31878504157066345"/>
    <n v="0.31913048028945923"/>
    <n v="0.32016322016716003"/>
    <n v="0.32106822729110718"/>
    <n v="0.32164826989173889"/>
    <n v="0.32189762592315674"/>
    <n v="0.32178428769111633"/>
    <n v="0.3208884596824646"/>
    <n v="0.32028037309646606"/>
    <n v="0.3191484808921814"/>
    <n v="0.31870093941688538"/>
    <n v="0.31793314218521118"/>
    <n v="0.31706777215003967"/>
    <n v="0.31624317169189453"/>
    <n v="0.31593215465545654"/>
    <n v="0.31490504741668701"/>
    <n v="0.31480389833450317"/>
    <n v="0.31455469131469727"/>
    <n v="0.31375613808631897"/>
    <n v="0.31357365846633911"/>
    <n v="0.31379306316375732"/>
    <n v="0.31362432241439819"/>
    <n v="0.31365451216697693"/>
    <n v="0.3140920102596283"/>
    <n v="0.31418517231941223"/>
    <n v="0.31291839480400085"/>
    <n v="0.31170889735221863"/>
    <n v="0.31061261892318726"/>
    <n v="0.30957037210464478"/>
    <n v="0.30857011675834656"/>
    <n v="0.30884528160095215"/>
    <n v="0.30911940336227417"/>
    <n v="0.30932724475860596"/>
    <n v="0.30977845191955566"/>
    <n v="0.31005194783210754"/>
    <n v="0.31024184823036194"/>
    <n v="0.31035184860229492"/>
    <n v="0.31120285391807556"/>
    <n v="0.31129422783851624"/>
    <n v="0.31129032373428345"/>
    <n v="0.31144839525222778"/>
    <n v="0.31202378869056702"/>
    <n v="0.31187310814857483"/>
    <n v="0.31196850538253784"/>
    <n v="0.31122481822967529"/>
    <n v="0.31057041883468628"/>
    <n v="0.30944052338600159"/>
    <n v="0.30856877565383911"/>
    <n v="0.30822005867958069"/>
    <n v="0.30902957916259766"/>
    <n v="0.31090283393859863"/>
    <n v="0.31298521161079407"/>
    <n v="0.31499874591827393"/>
    <n v="0.31676948070526123"/>
    <n v="0.31819158792495728"/>
    <n v="0.31851688027381897"/>
    <n v="0.31866884231567383"/>
    <n v="0.31743797659873962"/>
    <n v="0.31658956408500671"/>
    <n v="0.31667959690093994"/>
    <n v="0.31660774350166321"/>
    <n v="0.31622841954231262"/>
    <n v="0.31672778725624084"/>
    <n v="0.31718102097511292"/>
    <n v="0.31692761182785034"/>
    <n v="0.31691908836364746"/>
    <n v="0.31725919246673584"/>
    <n v="0.31828734278678894"/>
    <n v="0.31923630833625793"/>
    <n v="0.31972834467887878"/>
    <n v="0.31983226537704468"/>
    <n v="0.3194749653339386"/>
    <n v="0.31852906942367554"/>
    <n v="0.31741884350776672"/>
    <n v="0.31665128469467163"/>
    <n v="0.31527599692344666"/>
    <n v="0.31450313329696655"/>
    <n v="0.31450560688972473"/>
    <n v="0.31477263569831848"/>
    <n v="0.31615948677062988"/>
    <n v="0.31897833943367004"/>
    <n v="0.31979256868362427"/>
    <n v="0.3192150890827179"/>
    <n v="0.3191167414188385"/>
    <n v="0.3178752064704895"/>
    <n v="0.31587854027748108"/>
    <n v="0.31606605648994446"/>
    <n v="0.31645703315734863"/>
    <n v="0.31589654088020325"/>
    <n v="0.31564447283744812"/>
    <n v="0.31568831205368042"/>
    <n v="0.31526926159858704"/>
    <n v="0.31551024317741394"/>
    <n v="0.31499746441841125"/>
    <n v="0.31416055560112"/>
    <n v="0.31312897801399231"/>
    <n v="0.31199976801872253"/>
    <n v="0.3107450008392334"/>
    <n v="0.31021487712860107"/>
    <n v="0.30963295698165894"/>
    <n v="0.30902644991874695"/>
    <n v="0.30895334482192993"/>
    <n v="0.30916222929954529"/>
    <n v="0.30954992771148682"/>
    <n v="0.30905431509017944"/>
    <n v="0.30867999792098999"/>
    <n v="0.30823820829391479"/>
    <n v="0.30749934911727905"/>
    <n v="0.30620792508125305"/>
    <n v="0.30690133571624756"/>
    <n v="0.30738884210586548"/>
    <n v="0.30878451466560364"/>
    <n v="0.31066280603408813"/>
    <n v="0.31330174207687378"/>
    <n v="0.3149448037147522"/>
    <n v="0.31696620583534241"/>
    <n v="0.31744170188903809"/>
    <n v="0.31792178750038147"/>
    <n v="0.31868675351142883"/>
    <n v="0.31970545649528503"/>
    <n v="0.32037994265556335"/>
    <n v="0.32145208120346069"/>
    <n v="0.32217499613761902"/>
    <n v="0.32257601618766785"/>
    <n v="0.32260334491729736"/>
    <n v="0.32287383079528809"/>
    <n v="0.32313549518585205"/>
    <n v="0.32373139262199402"/>
    <n v="0.32430565357208252"/>
    <n v="0.32420855760574341"/>
    <n v="0.32392603158950806"/>
    <n v="0.32375448942184448"/>
    <n v="0.32278481125831604"/>
    <n v="0.32139343023300171"/>
    <n v="0.32070475816726685"/>
    <n v="0.3202119767665863"/>
    <n v="0.319845050573349"/>
    <n v="0.32026627659797668"/>
    <n v="0.32070517539978027"/>
    <n v="0.32093340158462524"/>
    <n v="0.31977647542953491"/>
    <n v="0.31797799468040466"/>
    <n v="0.31628662347793579"/>
    <n v="0.31587269902229309"/>
    <n v="0.31674644351005554"/>
    <n v="0.31871718168258667"/>
    <n v="0.32150325179100037"/>
    <n v="0.32399889826774597"/>
    <n v="0.32532751560211182"/>
    <n v="0.32642567157745361"/>
    <n v="0.32769665122032166"/>
    <n v="0.32897976040840149"/>
    <n v="0.3297976553440094"/>
    <n v="0.33044490218162537"/>
    <n v="0.3304724395275116"/>
    <n v="0.33033430576324463"/>
    <n v="0.32990920543670654"/>
    <n v="0.3289417028427124"/>
    <n v="0.32736000418663025"/>
    <n v="0.32598236203193665"/>
    <n v="0.32325917482376099"/>
    <n v="0.32096317410469055"/>
    <n v="0.31943219900131226"/>
    <n v="0.3185957670211792"/>
    <n v="0.31745225191116333"/>
    <s v="GM SRTT14 - 50 SPIN"/>
    <n v="0.3174329689601138"/>
    <n v="95.75"/>
    <n v="95.511221945137166"/>
    <n v="0"/>
    <n v="2.6449248914759499E-2"/>
    <n v="-2.5154114940360919E-3"/>
    <n v="-7.358419868609245E-2"/>
    <x v="12"/>
    <x v="207"/>
  </r>
  <r>
    <x v="1"/>
    <n v="-12.222222222222221"/>
    <n v="-12.777777777777779"/>
    <s v="P225/60R16"/>
    <x v="1"/>
    <s v="SRTT01"/>
    <n v="1171"/>
    <n v="35"/>
    <s v="AP3324"/>
    <d v="2025-01-08T00:00:00"/>
    <n v="0.32900000000000001"/>
    <n v="0.33100000000000002"/>
    <n v="100"/>
    <n v="100"/>
    <n v="100"/>
    <n v="100"/>
    <n v="77"/>
    <m/>
    <n v="290"/>
    <n v="100"/>
    <m/>
    <m/>
    <m/>
    <m/>
    <m/>
    <m/>
    <n v="0.15944190323352814"/>
    <n v="0.17889420688152313"/>
    <n v="0.18593388795852661"/>
    <n v="0.18619714677333832"/>
    <n v="0.19351397454738617"/>
    <n v="0.21433515846729279"/>
    <n v="0.23143970966339111"/>
    <n v="0.2496391087770462"/>
    <n v="0.27150425314903259"/>
    <n v="0.28865072131156921"/>
    <n v="0.29916372895240784"/>
    <n v="0.3069021999835968"/>
    <n v="0.3144477903842926"/>
    <n v="0.32128298282623291"/>
    <n v="0.32558807730674744"/>
    <n v="0.32951217889785767"/>
    <n v="0.3325464129447937"/>
    <n v="0.33449444174766541"/>
    <n v="0.33631870150566101"/>
    <n v="0.33819091320037842"/>
    <n v="0.33954140543937683"/>
    <n v="0.34077686071395874"/>
    <n v="0.34150347113609314"/>
    <n v="0.34252986311912537"/>
    <n v="0.34364053606987"/>
    <n v="0.34356233477592468"/>
    <n v="0.34380289912223816"/>
    <n v="0.34533786773681641"/>
    <n v="0.34628230333328247"/>
    <n v="0.34740200638771057"/>
    <n v="0.34936463832855225"/>
    <n v="0.35050228238105774"/>
    <n v="0.35089436173439026"/>
    <n v="0.35132259130477905"/>
    <n v="0.3517920970916748"/>
    <n v="0.35218489170074463"/>
    <n v="0.35319215059280396"/>
    <n v="0.35374963283538818"/>
    <n v="0.35430493950843811"/>
    <n v="0.35453572869300842"/>
    <n v="0.35461193323135376"/>
    <n v="0.35442882776260376"/>
    <n v="0.35489368438720703"/>
    <n v="0.35500568151473999"/>
    <n v="0.35543298721313477"/>
    <n v="0.35545104742050171"/>
    <n v="0.35648974776268005"/>
    <n v="0.35740739107131958"/>
    <n v="0.35885253548622131"/>
    <n v="0.35995912551879883"/>
    <n v="0.36136415600776672"/>
    <n v="0.36154505610466003"/>
    <n v="0.36153960227966309"/>
    <n v="0.36018702387809753"/>
    <n v="0.36033296585083008"/>
    <n v="0.35993492603302002"/>
    <n v="0.35903698205947876"/>
    <n v="0.35790929198265076"/>
    <n v="0.35798445343971252"/>
    <n v="0.35662519931793213"/>
    <n v="0.35612833499908447"/>
    <n v="0.35617914795875549"/>
    <n v="0.35641306638717651"/>
    <n v="0.35671994090080261"/>
    <n v="0.35712462663650513"/>
    <n v="0.35709309577941895"/>
    <n v="0.35698384046554565"/>
    <n v="0.35706445574760437"/>
    <n v="0.35709676146507263"/>
    <n v="0.35699409246444702"/>
    <n v="0.35689330101013184"/>
    <n v="0.35680818557739258"/>
    <n v="0.35670268535614014"/>
    <n v="0.35595956444740295"/>
    <n v="0.35487771034240723"/>
    <n v="0.35374817252159119"/>
    <n v="0.35276743769645691"/>
    <n v="0.35157036781311035"/>
    <n v="0.35098212957382202"/>
    <n v="0.35085797309875488"/>
    <n v="0.35071873664855957"/>
    <n v="0.3504377007484436"/>
    <n v="0.35027366876602173"/>
    <n v="0.35003843903541565"/>
    <n v="0.35022252798080444"/>
    <n v="0.35039094090461731"/>
    <n v="0.34980815649032593"/>
    <n v="0.34889939427375793"/>
    <n v="0.34798091650009155"/>
    <n v="0.34673005342483521"/>
    <n v="0.34563177824020386"/>
    <n v="0.34563758969306946"/>
    <n v="0.34587016701698303"/>
    <n v="0.34623983502388"/>
    <n v="0.34649437665939331"/>
    <n v="0.34703400731086731"/>
    <n v="0.34714698791503906"/>
    <n v="0.34739762544631958"/>
    <n v="0.34786087274551392"/>
    <n v="0.3476199209690094"/>
    <n v="0.34628322720527649"/>
    <n v="0.34421965479850769"/>
    <n v="0.34112009406089783"/>
    <n v="0.33759859204292297"/>
    <n v="0.33518168330192566"/>
    <n v="0.33401420712471008"/>
    <n v="0.33362120389938354"/>
    <n v="0.33419042825698853"/>
    <n v="0.33476907014846802"/>
    <n v="0.33456459641456604"/>
    <n v="0.33407777547836304"/>
    <n v="0.33387023210525513"/>
    <n v="0.33380156755447388"/>
    <n v="0.3348139226436615"/>
    <n v="0.33598825335502625"/>
    <n v="0.3371187150478363"/>
    <n v="0.33807462453842163"/>
    <n v="0.33908170461654663"/>
    <n v="0.33889463543891907"/>
    <n v="0.33807322382926941"/>
    <n v="0.337349534034729"/>
    <n v="0.33649036288261414"/>
    <n v="0.33564600348472595"/>
    <n v="0.33509638905525208"/>
    <n v="0.33539703488349915"/>
    <n v="0.33564382791519165"/>
    <n v="0.33677542209625244"/>
    <n v="0.33764541149139404"/>
    <n v="0.33842989802360535"/>
    <n v="0.33891648054122925"/>
    <n v="0.33930167555809021"/>
    <n v="0.33892303705215454"/>
    <n v="0.33834484219551086"/>
    <n v="0.3372427225112915"/>
    <n v="0.3366662859916687"/>
    <n v="0.33502507209777832"/>
    <n v="0.33353438973426819"/>
    <n v="0.33222642540931702"/>
    <n v="0.33141306042671204"/>
    <n v="0.33034136891365051"/>
    <n v="0.33063450455665588"/>
    <n v="0.33073887228965759"/>
    <n v="0.33122357726097107"/>
    <n v="0.33220458030700684"/>
    <n v="0.33279690146446228"/>
    <n v="0.33301639556884766"/>
    <n v="0.3329823911190033"/>
    <n v="0.33274146914482117"/>
    <n v="0.33214384317398071"/>
    <n v="0.3325602114200592"/>
    <n v="0.33150258660316467"/>
    <n v="0.33025294542312622"/>
    <n v="0.32920709252357483"/>
    <n v="0.32801571488380432"/>
    <n v="0.32682085037231445"/>
    <n v="0.32672625780105591"/>
    <n v="0.32779958844184875"/>
    <n v="0.32843676209449768"/>
    <n v="0.32918214797973633"/>
    <n v="0.32915091514587402"/>
    <n v="0.32949110865592957"/>
    <n v="0.3287995457649231"/>
    <n v="0.32796874642372131"/>
    <n v="0.32691693305969238"/>
    <n v="0.32608166337013245"/>
    <n v="0.32479405403137207"/>
    <n v="0.32372453808784485"/>
    <n v="0.32306289672851563"/>
    <n v="0.3225785493850708"/>
    <n v="0.32258939743041992"/>
    <n v="0.32321268320083618"/>
    <n v="0.32432001829147339"/>
    <n v="0.32604396343231201"/>
    <n v="0.32789728045463562"/>
    <n v="0.32941693067550659"/>
    <n v="0.33114895224571228"/>
    <n v="0.33226087689399719"/>
    <n v="0.33243036270141602"/>
    <n v="0.33203312754631042"/>
    <n v="0.33137917518615723"/>
    <n v="0.3306046724319458"/>
    <n v="0.3300534188747406"/>
    <n v="0.32963430881500244"/>
    <n v="0.32954937219619751"/>
    <n v="0.32889741659164429"/>
    <n v="0.32808199524879456"/>
    <n v="0.3273625373840332"/>
    <n v="0.32667067646980286"/>
    <n v="0.32595261931419373"/>
    <n v="0.32606807351112366"/>
    <n v="0.32535547018051147"/>
    <n v="0.32378873229026794"/>
    <n v="0.32232362031936646"/>
    <n v="0.32098537683486938"/>
    <n v="0.31924375891685486"/>
    <n v="0.31915700435638428"/>
    <n v="0.31808429956436157"/>
    <n v="0.31679931282997131"/>
    <n v="0.31606689095497131"/>
    <n v="0.31593775749206543"/>
    <n v="0.3158755898475647"/>
    <n v="0.31866040825843811"/>
    <n v="0.3208678662776947"/>
    <n v="0.32189857959747314"/>
    <n v="0.32246825098991394"/>
    <n v="0.3218974769115448"/>
    <n v="0.32054769992828369"/>
    <n v="0.31974908709526062"/>
    <n v="0.31983816623687744"/>
    <n v="0.3201773464679718"/>
    <n v="0.32080742716789246"/>
    <n v="0.32092037796974182"/>
    <n v="0.32176351547241211"/>
    <n v="0.32326841354370117"/>
    <n v="0.32445225119590759"/>
    <n v="0.32593804597854614"/>
    <n v="0.32656911015510559"/>
    <n v="0.32584834098815918"/>
    <n v="0.32410827279090881"/>
    <n v="0.32353439927101135"/>
    <n v="0.32139146327972412"/>
    <n v="0.32055458426475525"/>
    <n v="0.32004204392433167"/>
    <n v="0.32026168704032898"/>
    <n v="0.31937879323959351"/>
    <n v="0.32019200921058655"/>
    <n v="0.32146134972572327"/>
    <n v="0.32316523790359497"/>
    <n v="0.32415634393692017"/>
    <n v="0.32452937960624695"/>
    <n v="0.32493895292282104"/>
    <n v="0.32480251789093018"/>
    <n v="0.32534748315811157"/>
    <n v="0.32596215605735779"/>
    <n v="0.32714495062828064"/>
    <n v="0.32785329222679138"/>
    <n v="0.32850784063339233"/>
    <n v="0.3284129798412323"/>
    <n v="0.32797995209693909"/>
    <n v="0.32769328355789185"/>
    <n v="0.32768261432647705"/>
    <n v="0.32779741287231445"/>
    <n v="0.32803726196289063"/>
    <n v="0.32902428507804871"/>
    <n v="0.32995477318763733"/>
    <n v="0.33073663711547852"/>
    <n v="0.33152976632118225"/>
    <n v="0.33241477608680725"/>
    <n v="0.33282762765884399"/>
    <n v="0.33283334970474243"/>
    <n v="0.33256277441978455"/>
    <n v="0.33222135901451111"/>
    <n v="0.33174064755439758"/>
    <n v="0.33124411106109619"/>
    <n v="0.33157601952552795"/>
    <n v="0.33249375224113464"/>
    <n v="0.33330479264259338"/>
    <n v="0.33392652869224548"/>
    <n v="0.33455359935760498"/>
    <n v="0.333219975233078"/>
    <n v="0.33231312036514282"/>
    <n v="0.33082079887390137"/>
    <n v="0.32948079705238342"/>
    <n v="0.3277072012424469"/>
    <n v="0.32763046026229858"/>
    <n v="0.32662105560302734"/>
    <n v="0.3259207010269165"/>
    <n v="0.32550007104873657"/>
    <n v="0.32551047205924988"/>
    <n v="0.32540693879127502"/>
    <n v="0.32530555129051208"/>
    <n v="0.32527545094490051"/>
    <n v="0.3246748149394989"/>
    <n v="0.32428538799285889"/>
    <n v="0.32382538914680481"/>
    <n v="0.32294502854347229"/>
    <n v="0.32202121615409851"/>
    <n v="0.32164657115936279"/>
    <n v="0.32098689675331116"/>
    <n v="0.32057502865791321"/>
    <n v="0.32057899236679077"/>
    <n v="0.32060715556144714"/>
    <n v="0.32005670666694641"/>
    <n v="0.32004955410957336"/>
    <n v="0.31988546252250671"/>
    <n v="0.32065963745117188"/>
    <n v="0.32114109396934509"/>
    <n v="0.32244420051574707"/>
    <n v="0.32338371872901917"/>
    <n v="0.32431697845458984"/>
    <n v="0.32393330335617065"/>
    <n v="0.32364863157272339"/>
    <n v="0.32237127423286438"/>
    <n v="0.32143175601959229"/>
    <n v="0.32045897841453552"/>
    <n v="0.32001525163650513"/>
    <n v="0.32007128000259399"/>
    <n v="0.32069987058639526"/>
    <n v="0.32112282514572144"/>
    <n v="0.32177555561065674"/>
    <s v="CONTROL"/>
    <n v="0.33490829726555171"/>
    <n v="100"/>
    <n v="99.750623441396513"/>
    <n v="-2.0000000000000018E-3"/>
    <n v="-6.8445785395835207E-2"/>
    <n v="-0.12981460788026658"/>
    <n v="5.3714997700138031E-2"/>
    <x v="12"/>
    <x v="208"/>
  </r>
  <r>
    <x v="1"/>
    <n v="-11.666666666666666"/>
    <n v="-13.333333333333334"/>
    <s v="P225/60R16"/>
    <x v="1"/>
    <s v="SRTT01-R"/>
    <n v="1171"/>
    <n v="35"/>
    <s v="AP3324"/>
    <d v="2025-01-10T00:00:00"/>
    <n v="0.32"/>
    <n v="0.32200000000000001"/>
    <n v="100"/>
    <n v="100"/>
    <n v="100"/>
    <n v="100"/>
    <n v="76"/>
    <s v="rev"/>
    <n v="40"/>
    <n v="100"/>
    <m/>
    <m/>
    <m/>
    <m/>
    <m/>
    <m/>
    <n v="0.15726737678050995"/>
    <n v="0.16691367328166962"/>
    <n v="0.17303003370761871"/>
    <n v="0.18307644128799438"/>
    <n v="0.19361448287963867"/>
    <n v="0.20975123345851898"/>
    <n v="0.22365227341651917"/>
    <n v="0.23638719320297241"/>
    <n v="0.24731990694999695"/>
    <n v="0.25483888387680054"/>
    <n v="0.26275911927223206"/>
    <n v="0.27032339572906494"/>
    <n v="0.27852508425712585"/>
    <n v="0.28365921974182129"/>
    <n v="0.28584912419319153"/>
    <n v="0.28745347261428833"/>
    <n v="0.28910490870475769"/>
    <n v="0.2891370952129364"/>
    <n v="0.28842675685882568"/>
    <n v="0.29005691409111023"/>
    <n v="0.29181209206581116"/>
    <n v="0.29193681478500366"/>
    <n v="0.29227444529533386"/>
    <n v="0.29294416308403015"/>
    <n v="0.29387089610099792"/>
    <n v="0.29518252611160278"/>
    <n v="0.29628598690032959"/>
    <n v="0.29805648326873779"/>
    <n v="0.30000123381614685"/>
    <n v="0.3015238344669342"/>
    <n v="0.30285656452178955"/>
    <n v="0.30536976456642151"/>
    <n v="0.30722981691360474"/>
    <n v="0.30836263298988342"/>
    <n v="0.30930930376052856"/>
    <n v="0.31005623936653137"/>
    <n v="0.3105887770652771"/>
    <n v="0.3118317723274231"/>
    <n v="0.31343987584114075"/>
    <n v="0.31503045558929443"/>
    <n v="0.31625887751579285"/>
    <n v="0.31877478957176208"/>
    <n v="0.32137283682823181"/>
    <n v="0.3241075873374939"/>
    <n v="0.32522252202033997"/>
    <n v="0.3263201117515564"/>
    <n v="0.32614520192146301"/>
    <n v="0.32474875450134277"/>
    <n v="0.32396805286407471"/>
    <n v="0.32424196600914001"/>
    <n v="0.32522663474082947"/>
    <n v="0.32624047994613647"/>
    <n v="0.32769104838371277"/>
    <n v="0.32736986875534058"/>
    <n v="0.32798999547958374"/>
    <n v="0.32773059606552124"/>
    <n v="0.32654842734336853"/>
    <n v="0.3253588080406189"/>
    <n v="0.32514876127243042"/>
    <n v="0.32446461915969849"/>
    <n v="0.32395598292350769"/>
    <n v="0.32358106970787048"/>
    <n v="0.3229726254940033"/>
    <n v="0.32423380017280579"/>
    <n v="0.32564336061477661"/>
    <n v="0.32707697153091431"/>
    <n v="0.32849040627479553"/>
    <n v="0.33039766550064087"/>
    <n v="0.32961365580558777"/>
    <n v="0.32777735590934753"/>
    <n v="0.32588177919387817"/>
    <n v="0.32433590292930603"/>
    <n v="0.32251730561256409"/>
    <n v="0.31845489144325256"/>
    <n v="0.31805342435836792"/>
    <n v="0.31742164492607117"/>
    <n v="0.31622746586799622"/>
    <n v="0.31498569250106812"/>
    <n v="0.31702139973640442"/>
    <n v="0.31613045930862427"/>
    <n v="0.31546452641487122"/>
    <n v="0.31543189287185669"/>
    <n v="0.31629598140716553"/>
    <n v="0.31699660420417786"/>
    <n v="0.31798624992370605"/>
    <n v="0.31910079717636108"/>
    <n v="0.31941008567810059"/>
    <n v="0.31931608915328979"/>
    <n v="0.31899073719978333"/>
    <n v="0.31869712471961975"/>
    <n v="0.31846046447753906"/>
    <n v="0.31915393471717834"/>
    <n v="0.32034966349601746"/>
    <n v="0.32132634520530701"/>
    <n v="0.32260692119598389"/>
    <n v="0.32343745231628418"/>
    <n v="0.32524693012237549"/>
    <n v="0.32485046982765198"/>
    <n v="0.32442057132720947"/>
    <n v="0.32325312495231628"/>
    <n v="0.3227229118347168"/>
    <n v="0.32025924324989319"/>
    <n v="0.31908372044563293"/>
    <n v="0.31817987561225891"/>
    <n v="0.3174794614315033"/>
    <n v="0.31638145446777344"/>
    <n v="0.31576544046401978"/>
    <n v="0.31528910994529724"/>
    <n v="0.31503161787986755"/>
    <n v="0.31359049677848816"/>
    <n v="0.31214028596878052"/>
    <n v="0.31140074133872986"/>
    <n v="0.31067374348640442"/>
    <n v="0.31026270985603333"/>
    <n v="0.31112349033355713"/>
    <n v="0.31234419345855713"/>
    <n v="0.31324949860572815"/>
    <n v="0.3141772449016571"/>
    <n v="0.31494301557540894"/>
    <n v="0.315908282995224"/>
    <n v="0.31699392199516296"/>
    <n v="0.31743991374969482"/>
    <n v="0.3172721266746521"/>
    <n v="0.31601077318191528"/>
    <n v="0.31456008553504944"/>
    <n v="0.31322082877159119"/>
    <n v="0.3124125599861145"/>
    <n v="0.31203168630599976"/>
    <n v="0.31281909346580505"/>
    <n v="0.31413367390632629"/>
    <n v="0.31491938233375549"/>
    <n v="0.31534174084663391"/>
    <n v="0.31521320343017578"/>
    <n v="0.31477096676826477"/>
    <n v="0.31411463022232056"/>
    <n v="0.3124522864818573"/>
    <n v="0.31037935614585876"/>
    <n v="0.30929863452911377"/>
    <n v="0.3085988461971283"/>
    <n v="0.30777350068092346"/>
    <n v="0.30795997381210327"/>
    <n v="0.30982384085655212"/>
    <n v="0.31152692437171936"/>
    <n v="0.31197959184646606"/>
    <n v="0.31243550777435303"/>
    <n v="0.31218805909156799"/>
    <n v="0.31104597449302673"/>
    <n v="0.30963665246963501"/>
    <n v="0.30919614434242249"/>
    <n v="0.30875805020332336"/>
    <n v="0.30912497639656067"/>
    <n v="0.31072971224784851"/>
    <n v="0.31202369928359985"/>
    <n v="0.31387373805046082"/>
    <n v="0.3160836398601532"/>
    <n v="0.31894034147262573"/>
    <n v="0.32092610001564026"/>
    <n v="0.32367795705795288"/>
    <n v="0.32610949873924255"/>
    <n v="0.32849544286727905"/>
    <n v="0.32894030213356018"/>
    <n v="0.32989984750747681"/>
    <n v="0.33019179105758667"/>
    <n v="0.33044847846031189"/>
    <n v="0.33005428314208984"/>
    <n v="0.33071237802505493"/>
    <n v="0.33023837208747864"/>
    <n v="0.3297373354434967"/>
    <n v="0.32844701409339905"/>
    <n v="0.3267761766910553"/>
    <n v="0.32534924149513245"/>
    <n v="0.32450491189956665"/>
    <n v="0.32390716671943665"/>
    <n v="0.32379862666130066"/>
    <n v="0.32445183396339417"/>
    <n v="0.32509121298789978"/>
    <n v="0.32456693053245544"/>
    <n v="0.32447132468223572"/>
    <n v="0.32361170649528503"/>
    <n v="0.32228568196296692"/>
    <n v="0.31958287954330444"/>
    <n v="0.31702560186386108"/>
    <n v="0.31445580720901489"/>
    <n v="0.3133789598941803"/>
    <n v="0.31229424476623535"/>
    <n v="0.31250658631324768"/>
    <n v="0.31312587857246399"/>
    <n v="0.31323838233947754"/>
    <n v="0.31262886524200439"/>
    <n v="0.31256470084190369"/>
    <n v="0.31250014901161194"/>
    <n v="0.3129386305809021"/>
    <n v="0.31356203556060791"/>
    <n v="0.31382966041564941"/>
    <n v="0.31397372484207153"/>
    <n v="0.31372714042663574"/>
    <n v="0.31345802545547485"/>
    <n v="0.31259244680404663"/>
    <n v="0.31219542026519775"/>
    <n v="0.31210073828697205"/>
    <n v="0.31223511695861816"/>
    <n v="0.31203421950340271"/>
    <n v="0.31280654668807983"/>
    <n v="0.31351935863494873"/>
    <n v="0.31383797526359558"/>
    <n v="0.31421130895614624"/>
    <n v="0.3148224949836731"/>
    <n v="0.31535828113555908"/>
    <n v="0.31513500213623047"/>
    <n v="0.31436675786972046"/>
    <n v="0.31387567520141602"/>
    <n v="0.31309288740158081"/>
    <n v="0.31188374757766724"/>
    <n v="0.31147915124893188"/>
    <n v="0.3115193247795105"/>
    <n v="0.31156811118125916"/>
    <n v="0.31207099556922913"/>
    <n v="0.31291142106056213"/>
    <n v="0.31347876787185669"/>
    <n v="0.31558346748352051"/>
    <n v="0.31729334592819214"/>
    <n v="0.31904336810112"/>
    <n v="0.32087397575378418"/>
    <n v="0.32263681292533875"/>
    <n v="0.32335719466209412"/>
    <n v="0.32485446333885193"/>
    <n v="0.32538554072380066"/>
    <n v="0.32561933994293213"/>
    <n v="0.3262077271938324"/>
    <n v="0.32660186290740967"/>
    <n v="0.32635506987571716"/>
    <n v="0.32712471485137939"/>
    <n v="0.32817760109901428"/>
    <n v="0.32844161987304688"/>
    <n v="0.32905086874961853"/>
    <n v="0.3296821117401123"/>
    <n v="0.33028042316436768"/>
    <n v="0.33011433482170105"/>
    <n v="0.32903218269348145"/>
    <n v="0.32727321982383728"/>
    <n v="0.3258441686630249"/>
    <n v="0.32408151030540466"/>
    <n v="0.32330238819122314"/>
    <n v="0.32470038533210754"/>
    <n v="0.32679134607315063"/>
    <n v="0.32887235283851624"/>
    <n v="0.3310839831829071"/>
    <n v="0.33289724588394165"/>
    <n v="0.33341673016548157"/>
    <n v="0.33350321650505066"/>
    <n v="0.33354908227920532"/>
    <n v="0.33317196369171143"/>
    <n v="0.33271524310112"/>
    <n v="0.33290523290634155"/>
    <n v="0.33262941241264343"/>
    <n v="0.33212736248970032"/>
    <n v="0.33055245876312256"/>
    <n v="0.32904413342475891"/>
    <n v="0.32689070701599121"/>
    <n v="0.32495087385177612"/>
    <n v="0.32288789749145508"/>
    <n v="0.32189458608627319"/>
    <n v="0.3211512565612793"/>
    <n v="0.32099133729934692"/>
    <n v="0.32051137089729309"/>
    <n v="0.3201257586479187"/>
    <n v="0.32004430890083313"/>
    <n v="0.31967344880104065"/>
    <n v="0.31908616423606873"/>
    <n v="0.31857529282569885"/>
    <n v="0.3182138204574585"/>
    <n v="0.31772354245185852"/>
    <n v="0.31751397252082825"/>
    <n v="0.31772699952125549"/>
    <n v="0.31816813349723816"/>
    <n v="0.31852829456329346"/>
    <n v="0.31896200776100159"/>
    <n v="0.31903278827667236"/>
    <n v="0.31893810629844666"/>
    <n v="0.31898432970046997"/>
    <n v="0.31889647245407104"/>
    <n v="0.31910282373428345"/>
    <n v="0.31954023241996765"/>
    <n v="0.32028001546859741"/>
    <n v="0.32114410400390625"/>
    <n v="0.32207411527633667"/>
    <n v="0.32318669557571411"/>
    <n v="0.32428857684135437"/>
    <n v="0.32522818446159363"/>
    <n v="0.32613173127174377"/>
    <n v="0.32701721787452698"/>
    <n v="0.32777824997901917"/>
    <n v="0.32847493886947632"/>
    <n v="0.32891395688056946"/>
    <n v="0.32907858490943909"/>
    <n v="0.32913988828659058"/>
    <n v="0.32887721061706543"/>
    <n v="0.3283008337020874"/>
    <n v="0.32774165272712708"/>
    <n v="0.32722768187522888"/>
    <s v="CONTROL-REV"/>
    <n v="0.31893012882127458"/>
    <n v="100"/>
    <n v="99.50248756218906"/>
    <n v="-2.0000000000000018E-3"/>
    <n v="6.1104379025100346E-2"/>
    <n v="4.0224725203944323E-2"/>
    <n v="-7.1989460873909922E-2"/>
    <x v="13"/>
    <x v="209"/>
  </r>
  <r>
    <x v="1"/>
    <n v="-11.666666666666666"/>
    <n v="-13.333333333333334"/>
    <s v="P195/75R14"/>
    <x v="0"/>
    <s v="14-2 SRTT"/>
    <n v="1031"/>
    <n v="35"/>
    <s v="AP0720"/>
    <d v="2025-01-10T00:00:00"/>
    <n v="0.314"/>
    <n v="0.316"/>
    <n v="98"/>
    <n v="98"/>
    <n v="98"/>
    <n v="98"/>
    <n v="76"/>
    <m/>
    <n v="91"/>
    <n v="98"/>
    <m/>
    <m/>
    <m/>
    <m/>
    <m/>
    <m/>
    <n v="0.12360642105340958"/>
    <n v="0.13169486820697784"/>
    <n v="0.13803493976593018"/>
    <n v="0.14788441359996796"/>
    <n v="0.15912270545959473"/>
    <n v="0.18047548830509186"/>
    <n v="0.20139575004577637"/>
    <n v="0.22253133356571198"/>
    <n v="0.24014422297477722"/>
    <n v="0.25382119417190552"/>
    <n v="0.2618025541305542"/>
    <n v="0.26815003156661987"/>
    <n v="0.27246251702308655"/>
    <n v="0.27467632293701172"/>
    <n v="0.2757713794708252"/>
    <n v="0.27821424603462219"/>
    <n v="0.28064426779747009"/>
    <n v="0.28443565964698792"/>
    <n v="0.28817668557167053"/>
    <n v="0.29174450039863586"/>
    <n v="0.29456204175949097"/>
    <n v="0.29643785953521729"/>
    <n v="0.29594036936759949"/>
    <n v="0.29658931493759155"/>
    <n v="0.29791313409805298"/>
    <n v="0.29937931895256042"/>
    <n v="0.30096656084060669"/>
    <n v="0.30373984575271606"/>
    <n v="0.30535176396369934"/>
    <n v="0.30619031190872192"/>
    <n v="0.30868586897850037"/>
    <n v="0.31110262870788574"/>
    <n v="0.31282445788383484"/>
    <n v="0.31497547030448914"/>
    <n v="0.31674209237098694"/>
    <n v="0.31563970446586609"/>
    <n v="0.31439328193664551"/>
    <n v="0.31414824724197388"/>
    <n v="0.31489294767379761"/>
    <n v="0.31667965650558472"/>
    <n v="0.31950205564498901"/>
    <n v="0.32193714380264282"/>
    <n v="0.32037624716758728"/>
    <n v="0.31778225302696228"/>
    <n v="0.3161805272102356"/>
    <n v="0.31350427865982056"/>
    <n v="0.31116092205047607"/>
    <n v="0.31201004981994629"/>
    <n v="0.31320926547050476"/>
    <n v="0.31329506635665894"/>
    <n v="0.31485840678215027"/>
    <n v="0.31555300951004028"/>
    <n v="0.31619465351104736"/>
    <n v="0.31664860248565674"/>
    <n v="0.31667038798332214"/>
    <n v="0.31450930237770081"/>
    <n v="0.31334707140922546"/>
    <n v="0.31188124418258667"/>
    <n v="0.31077882647514343"/>
    <n v="0.31017866730690002"/>
    <n v="0.310728520154953"/>
    <n v="0.3114260733127594"/>
    <n v="0.31293222308158875"/>
    <n v="0.31382298469543457"/>
    <n v="0.31414294242858887"/>
    <n v="0.31507626175880432"/>
    <n v="0.31567353010177612"/>
    <n v="0.31614112854003906"/>
    <n v="0.31696328520774841"/>
    <n v="0.31706982851028442"/>
    <n v="0.31651362776756287"/>
    <n v="0.3162083625793457"/>
    <n v="0.31568795442581177"/>
    <n v="0.31531676650047302"/>
    <n v="0.31489235162734985"/>
    <n v="0.31524336338043213"/>
    <n v="0.31483533978462219"/>
    <n v="0.31461647152900696"/>
    <n v="0.31353306770324707"/>
    <n v="0.312694251537323"/>
    <n v="0.31178385019302368"/>
    <n v="0.31123310327529907"/>
    <n v="0.31045907735824585"/>
    <n v="0.31015589833259583"/>
    <n v="0.31024041771888733"/>
    <n v="0.30984798073768616"/>
    <n v="0.30968782305717468"/>
    <n v="0.30945351719856262"/>
    <n v="0.30915370583534241"/>
    <n v="0.30922859907150269"/>
    <n v="0.309560626745224"/>
    <n v="0.31030464172363281"/>
    <n v="0.31136122345924377"/>
    <n v="0.31221428513526917"/>
    <n v="0.31273519992828369"/>
    <n v="0.31351837515830994"/>
    <n v="0.31385380029678345"/>
    <n v="0.31377047300338745"/>
    <n v="0.31406056880950928"/>
    <n v="0.31436946988105774"/>
    <n v="0.31426241993904114"/>
    <n v="0.31438478827476501"/>
    <n v="0.31395864486694336"/>
    <n v="0.31331223249435425"/>
    <n v="0.31274417042732239"/>
    <n v="0.31249958276748657"/>
    <n v="0.31214335560798645"/>
    <n v="0.3129042387008667"/>
    <n v="0.31378236413002014"/>
    <n v="0.3142375648021698"/>
    <n v="0.31475064158439636"/>
    <n v="0.31503105163574219"/>
    <n v="0.31478786468505859"/>
    <n v="0.31435409188270569"/>
    <n v="0.31429523229598999"/>
    <n v="0.31407341361045837"/>
    <n v="0.31364014744758606"/>
    <n v="0.31295007467269897"/>
    <n v="0.31232908368110657"/>
    <n v="0.31174668669700623"/>
    <n v="0.31137779355049133"/>
    <n v="0.31076931953430176"/>
    <n v="0.31053629517555237"/>
    <n v="0.31071433424949646"/>
    <n v="0.31126642227172852"/>
    <n v="0.31169125437736511"/>
    <n v="0.31243154406547546"/>
    <n v="0.31305995583534241"/>
    <n v="0.31273499131202698"/>
    <n v="0.31134063005447388"/>
    <n v="0.31029859185218811"/>
    <n v="0.3097899854183197"/>
    <n v="0.30921351909637451"/>
    <n v="0.30895724892616272"/>
    <n v="0.30916997790336609"/>
    <n v="0.30846986174583435"/>
    <n v="0.30762135982513428"/>
    <n v="0.30738651752471924"/>
    <n v="0.30748587846755981"/>
    <n v="0.30772718787193298"/>
    <n v="0.30850362777709961"/>
    <n v="0.30929544568061829"/>
    <n v="0.30951684713363647"/>
    <n v="0.30962666869163513"/>
    <n v="0.30965855717658997"/>
    <n v="0.31006616353988647"/>
    <n v="0.30942597985267639"/>
    <n v="0.31060513854026794"/>
    <n v="0.31118202209472656"/>
    <n v="0.31162941455841064"/>
    <n v="0.31144905090332031"/>
    <n v="0.31073048710823059"/>
    <n v="0.30892485380172729"/>
    <n v="0.30777251720428467"/>
    <n v="0.30717417597770691"/>
    <n v="0.30684792995452881"/>
    <n v="0.30821982026100159"/>
    <n v="0.30947038531303406"/>
    <n v="0.31076949834823608"/>
    <n v="0.31192117929458618"/>
    <n v="0.31286033987998962"/>
    <n v="0.31317228078842163"/>
    <n v="0.31303423643112183"/>
    <n v="0.31280845403671265"/>
    <n v="0.3124406635761261"/>
    <n v="0.31301438808441162"/>
    <n v="0.31324318051338196"/>
    <n v="0.31399068236351013"/>
    <n v="0.31507420539855957"/>
    <n v="0.31635868549346924"/>
    <n v="0.31661933660507202"/>
    <n v="0.31766873598098755"/>
    <n v="0.31740832328796387"/>
    <n v="0.31630691885948181"/>
    <n v="0.31479135155677795"/>
    <n v="0.31349426507949829"/>
    <n v="0.31268399953842163"/>
    <n v="0.31312233209609985"/>
    <n v="0.31408709287643433"/>
    <n v="0.3153807520866394"/>
    <n v="0.3168032169342041"/>
    <n v="0.31786343455314636"/>
    <n v="0.31819316744804382"/>
    <n v="0.31848680973052979"/>
    <n v="0.31872686743736267"/>
    <n v="0.31955301761627197"/>
    <n v="0.32051172852516174"/>
    <n v="0.32077249884605408"/>
    <n v="0.3209780752658844"/>
    <n v="0.32134929299354553"/>
    <n v="0.32115605473518372"/>
    <n v="0.32018700242042542"/>
    <n v="0.31904259324073792"/>
    <n v="0.31808334589004517"/>
    <n v="0.31693166494369507"/>
    <n v="0.31567451357841492"/>
    <n v="0.31487104296684265"/>
    <n v="0.31481084227561951"/>
    <n v="0.31457972526550293"/>
    <n v="0.31443449854850769"/>
    <n v="0.31472834944725037"/>
    <n v="0.31518846750259399"/>
    <n v="0.31608900427818298"/>
    <n v="0.31721264123916626"/>
    <n v="0.3185025155544281"/>
    <n v="0.31938350200653076"/>
    <n v="0.31987243890762329"/>
    <n v="0.32042235136032104"/>
    <n v="0.32070985436439514"/>
    <n v="0.32086649537086487"/>
    <n v="0.32118713855743408"/>
    <n v="0.32163575291633606"/>
    <n v="0.32138672471046448"/>
    <n v="0.32064047455787659"/>
    <n v="0.32082647085189819"/>
    <n v="0.32078015804290771"/>
    <n v="0.32114827632904053"/>
    <n v="0.32255500555038452"/>
    <n v="0.32455044984817505"/>
    <n v="0.3250274658203125"/>
    <n v="0.32527515292167664"/>
    <n v="0.32527881860733032"/>
    <n v="0.32464322447776794"/>
    <n v="0.32437464594841003"/>
    <n v="0.32487261295318604"/>
    <n v="0.32481199502944946"/>
    <n v="0.3247542679309845"/>
    <n v="0.32509076595306396"/>
    <n v="0.32512104511260986"/>
    <n v="0.32493570446968079"/>
    <n v="0.32595479488372803"/>
    <n v="0.32713660597801208"/>
    <n v="0.32671773433685303"/>
    <n v="0.32696408033370972"/>
    <n v="0.32714763283729553"/>
    <n v="0.32681173086166382"/>
    <n v="0.32611146569252014"/>
    <n v="0.32651379704475403"/>
    <n v="0.32635074853897095"/>
    <n v="0.32617089152336121"/>
    <n v="0.32591062784194946"/>
    <n v="0.32558327913284302"/>
    <n v="0.32542935013771057"/>
    <n v="0.32518574595451355"/>
    <n v="0.32394802570343018"/>
    <n v="0.32415771484375"/>
    <n v="0.32497447729110718"/>
    <n v="0.32530072331428528"/>
    <n v="0.32513639330863953"/>
    <n v="0.3257710337638855"/>
    <n v="0.32521721720695496"/>
    <n v="0.32392817735671997"/>
    <n v="0.32289910316467285"/>
    <n v="0.32251319289207458"/>
    <n v="0.32241499423980713"/>
    <n v="0.32206481695175171"/>
    <n v="0.32148107886314392"/>
    <n v="0.32086840271949768"/>
    <n v="0.32010692358016968"/>
    <n v="0.3191530704498291"/>
    <n v="0.31852236390113831"/>
    <n v="0.31813594698905945"/>
    <n v="0.31827348470687866"/>
    <n v="0.31845009326934814"/>
    <n v="0.31954038143157959"/>
    <n v="0.32048395276069641"/>
    <n v="0.32099783420562744"/>
    <n v="0.32070386409759521"/>
    <n v="0.32182365655899048"/>
    <n v="0.32229587435722351"/>
    <n v="0.3233165442943573"/>
    <n v="0.32507199048995972"/>
    <n v="0.3270447850227356"/>
    <n v="0.32750323414802551"/>
    <n v="0.32791993021965027"/>
    <n v="0.32784038782119751"/>
    <n v="0.32775995135307312"/>
    <n v="0.32794833183288574"/>
    <n v="0.32868161797523499"/>
    <n v="0.32924401760101318"/>
    <n v="0.32984688878059387"/>
    <n v="0.33030638098716736"/>
    <n v="0.33096259832382202"/>
    <n v="0.33116012811660767"/>
    <n v="0.33142849802970886"/>
    <n v="0.33191743493080139"/>
    <n v="0.33266869187355042"/>
    <n v="0.33351898193359375"/>
    <n v="0.3348066508769989"/>
    <n v="0.3362862765789032"/>
    <n v="0.3371087908744812"/>
    <n v="0.33721879124641418"/>
    <n v="0.33712729811668396"/>
    <n v="0.33636677265167236"/>
    <n v="0.33540278673171997"/>
    <n v="0.33477842807769775"/>
    <n v="0.33469206094741821"/>
    <n v="0.33456772565841675"/>
    <n v="0.33462363481521606"/>
    <n v="0.33462020754814148"/>
    <s v="GM SRTT14 - 50 SPIN"/>
    <n v="0.31710797474053409"/>
    <n v="98"/>
    <n v="97.512437810945272"/>
    <n v="-2.0000000000000018E-3"/>
    <n v="0.11486802501729204"/>
    <n v="7.7279142397209732E-2"/>
    <n v="-0.10904387806717533"/>
    <x v="13"/>
    <x v="210"/>
  </r>
  <r>
    <x v="1"/>
    <n v="-11.666666666666666"/>
    <n v="-13.333333333333334"/>
    <s v="P225/60R16"/>
    <x v="12"/>
    <s v="SRTT02"/>
    <n v="1171"/>
    <n v="35"/>
    <m/>
    <d v="2025-01-10T00:00:00"/>
    <e v="#N/A"/>
    <e v="#N/A"/>
    <e v="#N/A"/>
    <e v="#N/A"/>
    <e v="#N/A"/>
    <e v="#N/A"/>
    <e v="#N/A"/>
    <e v="#N/A"/>
    <e v="#N/A"/>
    <e v="#N/A"/>
    <m/>
    <m/>
    <m/>
    <m/>
    <m/>
    <m/>
    <n v="0.14691086113452911"/>
    <n v="0.16477997601032257"/>
    <n v="0.17269524931907654"/>
    <n v="0.17478123307228088"/>
    <n v="0.18186040222644806"/>
    <n v="0.2004578560590744"/>
    <n v="0.21695432066917419"/>
    <n v="0.23708537220954895"/>
    <n v="0.25922492146492004"/>
    <n v="0.27719005942344666"/>
    <n v="0.2915230393409729"/>
    <n v="0.30155026912689209"/>
    <n v="0.3070504367351532"/>
    <n v="0.3127230703830719"/>
    <n v="0.31750279664993286"/>
    <n v="0.32037836313247681"/>
    <n v="0.32251244783401489"/>
    <n v="0.32509326934814453"/>
    <n v="0.32726731896400452"/>
    <n v="0.32891800999641418"/>
    <n v="0.33061084151268005"/>
    <n v="0.33276993036270142"/>
    <n v="0.33428850769996643"/>
    <n v="0.33533957600593567"/>
    <n v="0.33542674779891968"/>
    <n v="0.33452421426773071"/>
    <n v="0.33337107300758362"/>
    <n v="0.33216875791549683"/>
    <n v="0.33157777786254883"/>
    <n v="0.33188816905021667"/>
    <n v="0.33285582065582275"/>
    <n v="0.33402392268180847"/>
    <n v="0.33524680137634277"/>
    <n v="0.33616852760314941"/>
    <n v="0.33679664134979248"/>
    <n v="0.33720314502716064"/>
    <n v="0.33701589703559875"/>
    <n v="0.33530470728874207"/>
    <n v="0.33368194103240967"/>
    <n v="0.3323998749256134"/>
    <n v="0.33114665746688843"/>
    <n v="0.32942485809326172"/>
    <n v="0.32972431182861328"/>
    <n v="0.32978814840316772"/>
    <n v="0.32966473698616028"/>
    <n v="0.32935160398483276"/>
    <n v="0.32978937029838562"/>
    <n v="0.33017298579216003"/>
    <n v="0.33136194944381714"/>
    <n v="0.33240276575088501"/>
    <n v="0.33362817764282227"/>
    <n v="0.33490428328514099"/>
    <n v="0.33596068620681763"/>
    <n v="0.33645555377006531"/>
    <n v="0.3371242880821228"/>
    <n v="0.33749529719352722"/>
    <n v="0.33784303069114685"/>
    <n v="0.33813959360122681"/>
    <n v="0.33848011493682861"/>
    <n v="0.33825120329856873"/>
    <n v="0.33840686082839966"/>
    <n v="0.33872285485267639"/>
    <n v="0.33860629796981812"/>
    <n v="0.33779233694076538"/>
    <n v="0.33758059144020081"/>
    <n v="0.33750912547111511"/>
    <n v="0.33684918284416199"/>
    <n v="0.33658522367477417"/>
    <n v="0.3366561233997345"/>
    <n v="0.33650800585746765"/>
    <n v="0.33631682395935059"/>
    <n v="0.33599323034286499"/>
    <n v="0.33517321944236755"/>
    <n v="0.33470165729522705"/>
    <n v="0.33466899394989014"/>
    <n v="0.33494395017623901"/>
    <n v="0.33596661686897278"/>
    <n v="0.33749487996101379"/>
    <n v="0.33822152018547058"/>
    <n v="0.33815786242485046"/>
    <n v="0.33768284320831299"/>
    <n v="0.33721005916595459"/>
    <n v="0.3364102840423584"/>
    <n v="0.33644410967826843"/>
    <n v="0.33657759428024292"/>
    <n v="0.33581611514091492"/>
    <n v="0.33421894907951355"/>
    <n v="0.33257606625556946"/>
    <n v="0.33058175444602966"/>
    <n v="0.32921218872070313"/>
    <n v="0.32911485433578491"/>
    <n v="0.33007431030273438"/>
    <n v="0.33128279447555542"/>
    <n v="0.33224678039550781"/>
    <n v="0.33254238963127136"/>
    <n v="0.33263811469078064"/>
    <n v="0.33224096894264221"/>
    <n v="0.33200928568840027"/>
    <n v="0.33250150084495544"/>
    <n v="0.33357712626457214"/>
    <n v="0.33471816778182983"/>
    <n v="0.33566328883171082"/>
    <n v="0.33637139201164246"/>
    <n v="0.33660587668418884"/>
    <n v="0.33621135354042053"/>
    <n v="0.33525818586349487"/>
    <n v="0.33410516381263733"/>
    <n v="0.33360052108764648"/>
    <n v="0.33303290605545044"/>
    <n v="0.33293244242668152"/>
    <n v="0.33324778079986572"/>
    <n v="0.33345043659210205"/>
    <n v="0.33259424567222595"/>
    <n v="0.33192431926727295"/>
    <n v="0.33120357990264893"/>
    <n v="0.33052319288253784"/>
    <n v="0.32959899306297302"/>
    <n v="0.32875052094459534"/>
    <n v="0.32744792103767395"/>
    <n v="0.32555487751960754"/>
    <n v="0.32355305552482605"/>
    <n v="0.32226309180259705"/>
    <n v="0.32121336460113525"/>
    <n v="0.32073050737380981"/>
    <n v="0.3208889365196228"/>
    <n v="0.32122352719306946"/>
    <n v="0.32151010632514954"/>
    <n v="0.32177159190177917"/>
    <n v="0.32148662209510803"/>
    <n v="0.32122910022735596"/>
    <n v="0.32088378071784973"/>
    <n v="0.32084867358207703"/>
    <n v="0.32085150480270386"/>
    <n v="0.32166990637779236"/>
    <n v="0.32280281186103821"/>
    <n v="0.32373160123825073"/>
    <n v="0.3244452178478241"/>
    <n v="0.32531771063804626"/>
    <n v="0.32540509104728699"/>
    <n v="0.32504349946975708"/>
    <n v="0.32471245527267456"/>
    <n v="0.32306784391403198"/>
    <n v="0.32148200273513794"/>
    <n v="0.32065480947494507"/>
    <n v="0.32033234834671021"/>
    <n v="0.3203214704990387"/>
    <n v="0.32169187068939209"/>
    <n v="0.32309454679489136"/>
    <n v="0.32408633828163147"/>
    <n v="0.3247208297252655"/>
    <n v="0.32485044002532959"/>
    <n v="0.32492485642433167"/>
    <n v="0.32484540343284607"/>
    <n v="0.32469061017036438"/>
    <n v="0.32421469688415527"/>
    <n v="0.32370981574058533"/>
    <n v="0.32335260510444641"/>
    <n v="0.32301124930381775"/>
    <n v="0.32215827703475952"/>
    <n v="0.32156983017921448"/>
    <n v="0.32127326726913452"/>
    <n v="0.32027244567871094"/>
    <n v="0.31978729367256165"/>
    <n v="0.31990498304367065"/>
    <n v="0.32053056359291077"/>
    <n v="0.32117640972137451"/>
    <n v="0.32136881351470947"/>
    <n v="0.32058748602867126"/>
    <n v="0.31953275203704834"/>
    <n v="0.31793010234832764"/>
    <n v="0.3166835606098175"/>
    <n v="0.31641450524330139"/>
    <n v="0.31518808007240295"/>
    <n v="0.31445693969726563"/>
    <n v="0.31409451365470886"/>
    <n v="0.31330618262290955"/>
    <n v="0.31245791912078857"/>
    <n v="0.31301295757293701"/>
    <n v="0.31339678168296814"/>
    <n v="0.31369078159332275"/>
    <n v="0.31282362341880798"/>
    <n v="0.31215745210647583"/>
    <n v="0.3111388087272644"/>
    <n v="0.30939289927482605"/>
    <n v="0.30779808759689331"/>
    <n v="0.3074297308921814"/>
    <n v="0.30663812160491943"/>
    <n v="0.30617672204971313"/>
    <n v="0.30626535415649414"/>
    <n v="0.30602976679801941"/>
    <n v="0.30610829591751099"/>
    <n v="0.30643323063850403"/>
    <n v="0.3068796694278717"/>
    <n v="0.30803287029266357"/>
    <n v="0.30938342213630676"/>
    <n v="0.31104141473770142"/>
    <n v="0.31246823072433472"/>
    <n v="0.31323704123497009"/>
    <n v="0.31292137503623962"/>
    <n v="0.31248021125793457"/>
    <n v="0.31160148978233337"/>
    <n v="0.31148543953895569"/>
    <n v="0.31178402900695801"/>
    <n v="0.31268781423568726"/>
    <n v="0.31366023421287537"/>
    <n v="0.31460043787956238"/>
    <n v="0.31582021713256836"/>
    <n v="0.31733638048171997"/>
    <n v="0.31884872913360596"/>
    <n v="0.32024452090263367"/>
    <n v="0.32033145427703857"/>
    <n v="0.31878963112831116"/>
    <n v="0.31703314185142517"/>
    <n v="0.31538453698158264"/>
    <n v="0.31401908397674561"/>
    <n v="0.31385603547096252"/>
    <n v="0.31496629118919373"/>
    <n v="0.31593772768974304"/>
    <n v="0.3164050281047821"/>
    <n v="0.31610459089279175"/>
    <n v="0.3155415952205658"/>
    <n v="0.31445741653442383"/>
    <n v="0.31367647647857666"/>
    <n v="0.31348106265068054"/>
    <n v="0.31404191255569458"/>
    <n v="0.31495669484138489"/>
    <n v="0.31693288683891296"/>
    <n v="0.31800845265388489"/>
    <n v="0.31874790787696838"/>
    <n v="0.31909927725791931"/>
    <n v="0.31905192136764526"/>
    <n v="0.31788018345832825"/>
    <n v="0.31755372881889343"/>
    <n v="0.31608489155769348"/>
    <n v="0.31449079513549805"/>
    <n v="0.31331440806388855"/>
    <n v="0.31225273013114929"/>
    <n v="0.31112343072891235"/>
    <n v="0.31153365969657898"/>
    <n v="0.31166177988052368"/>
    <n v="0.31123515963554382"/>
    <n v="0.31118312478065491"/>
    <n v="0.31129699945449829"/>
    <n v="0.31105136871337891"/>
    <n v="0.31158876419067383"/>
    <n v="0.31265437602996826"/>
    <n v="0.31261184811592102"/>
    <n v="0.31185993552207947"/>
    <n v="0.31353327631950378"/>
    <n v="0.31488412618637085"/>
    <n v="0.31601786613464355"/>
    <n v="0.31798574328422546"/>
    <n v="0.32071605324745178"/>
    <n v="0.32094657421112061"/>
    <n v="0.32040593028068542"/>
    <n v="0.32009884715080261"/>
    <n v="0.32010215520858765"/>
    <n v="0.31917032599449158"/>
    <n v="0.31862145662307739"/>
    <n v="0.31916537880897522"/>
    <n v="0.32031470537185669"/>
    <n v="0.3210565447807312"/>
    <n v="0.32264891266822815"/>
    <n v="0.3241850733757019"/>
    <n v="0.32543164491653442"/>
    <n v="0.32743287086486816"/>
    <n v="0.3292011022567749"/>
    <n v="0.32952421903610229"/>
    <n v="0.32952407002449036"/>
    <n v="0.3295522928237915"/>
    <n v="0.32741737365722656"/>
    <n v="0.32480490207672119"/>
    <n v="0.32245492935180664"/>
    <n v="0.32156381011009216"/>
    <n v="0.32067131996154785"/>
    <n v="0.32023227214813232"/>
    <n v="0.32032647728919983"/>
    <n v="0.32142007350921631"/>
    <n v="0.32095834612846375"/>
    <n v="0.31999155879020691"/>
    <n v="0.31959456205368042"/>
    <n v="0.31954386830329895"/>
    <n v="0.31972292065620422"/>
    <n v="0.32014098763465881"/>
    <n v="0.32106795907020569"/>
    <n v="0.32179808616638184"/>
    <n v="0.32254031300544739"/>
    <n v="0.32234689593315125"/>
    <n v="0.32153201103210449"/>
    <n v="0.31981053948402405"/>
    <n v="0.31697496771812439"/>
    <n v="0.31335440278053284"/>
    <n v="0.31068471074104309"/>
    <n v="0.30903777480125427"/>
    <n v="0.30831176042556763"/>
    <n v="0.30847063660621643"/>
    <n v="0.30949380993843079"/>
    <n v="0.30957791209220886"/>
    <n v="0.30918535590171814"/>
    <n v="0.30879208445549011"/>
    <m/>
    <n v="0.32347393301033889"/>
    <m/>
    <m/>
    <m/>
    <n v="-5.6010901892715702E-2"/>
    <n v="-8.6516546540152561E-2"/>
    <n v="5.4751810870186962E-2"/>
    <x v="13"/>
    <x v="211"/>
  </r>
  <r>
    <x v="1"/>
    <n v="-11.111111111111111"/>
    <n v="-12.777777777777779"/>
    <s v="P225/60R16"/>
    <x v="1"/>
    <s v="SRTT01-R"/>
    <n v="1171"/>
    <n v="35"/>
    <s v="AP3324"/>
    <d v="2025-01-10T00:00:00"/>
    <n v="0.32100000000000001"/>
    <n v="0.32"/>
    <n v="100"/>
    <n v="100"/>
    <n v="100"/>
    <n v="100"/>
    <n v="76"/>
    <s v="rev"/>
    <n v="53"/>
    <n v="100"/>
    <m/>
    <m/>
    <m/>
    <m/>
    <m/>
    <m/>
    <n v="0.12872783839702606"/>
    <n v="0.14875051379203796"/>
    <n v="0.15379314124584198"/>
    <n v="0.15635143220424652"/>
    <n v="0.16241772472858429"/>
    <n v="0.17909155786037445"/>
    <n v="0.19050031900405884"/>
    <n v="0.20527666807174683"/>
    <n v="0.22228701412677765"/>
    <n v="0.23995821177959442"/>
    <n v="0.25623196363449097"/>
    <n v="0.27163049578666687"/>
    <n v="0.28560492396354675"/>
    <n v="0.29810822010040283"/>
    <n v="0.30516031384468079"/>
    <n v="0.30864384770393372"/>
    <n v="0.31048232316970825"/>
    <n v="0.31203824281692505"/>
    <n v="0.31277906894683838"/>
    <n v="0.31413555145263672"/>
    <n v="0.31587627530097961"/>
    <n v="0.31771916151046753"/>
    <n v="0.31939941644668579"/>
    <n v="0.32057622075080872"/>
    <n v="0.32100257277488708"/>
    <n v="0.32110059261322021"/>
    <n v="0.3219432532787323"/>
    <n v="0.32228362560272217"/>
    <n v="0.32339644432067871"/>
    <n v="0.32495769858360291"/>
    <n v="0.32662680745124817"/>
    <n v="0.32766067981719971"/>
    <n v="0.32878983020782471"/>
    <n v="0.32963994145393372"/>
    <n v="0.32956981658935547"/>
    <n v="0.32911905646324158"/>
    <n v="0.32811269164085388"/>
    <n v="0.32764801383018494"/>
    <n v="0.32816082239151001"/>
    <n v="0.3294588029384613"/>
    <n v="0.33048567175865173"/>
    <n v="0.33147484064102173"/>
    <n v="0.3321135938167572"/>
    <n v="0.33191940188407898"/>
    <n v="0.33175912499427795"/>
    <n v="0.33244636654853821"/>
    <n v="0.33315956592559814"/>
    <n v="0.33316695690155029"/>
    <n v="0.33324927091598511"/>
    <n v="0.33397209644317627"/>
    <n v="0.33365118503570557"/>
    <n v="0.33298125863075256"/>
    <n v="0.33241972327232361"/>
    <n v="0.33109638094902039"/>
    <n v="0.32921621203422546"/>
    <n v="0.32753485441207886"/>
    <n v="0.32589620351791382"/>
    <n v="0.32474598288536072"/>
    <n v="0.32426407933235168"/>
    <n v="0.32388108968734741"/>
    <n v="0.32442504167556763"/>
    <n v="0.3256986141204834"/>
    <n v="0.32710564136505127"/>
    <n v="0.32874706387519836"/>
    <n v="0.33019840717315674"/>
    <n v="0.33028951287269592"/>
    <n v="0.33005651831626892"/>
    <n v="0.32964247465133667"/>
    <n v="0.3289167582988739"/>
    <n v="0.32830396294593811"/>
    <n v="0.32879480719566345"/>
    <n v="0.32860341668128967"/>
    <n v="0.32905516028404236"/>
    <n v="0.32948917150497437"/>
    <n v="0.32991063594818115"/>
    <n v="0.3302401602268219"/>
    <n v="0.33129340410232544"/>
    <n v="0.33133029937744141"/>
    <n v="0.33082157373428345"/>
    <n v="0.32991927862167358"/>
    <n v="0.32846543192863464"/>
    <n v="0.3266582190990448"/>
    <n v="0.32553356885910034"/>
    <n v="0.32527095079421997"/>
    <n v="0.32552793622016907"/>
    <n v="0.32603409886360168"/>
    <n v="0.32684829831123352"/>
    <n v="0.32731780409812927"/>
    <n v="0.32792666554450989"/>
    <n v="0.32824981212615967"/>
    <n v="0.32852005958557129"/>
    <n v="0.32882925868034363"/>
    <n v="0.32866567373275757"/>
    <n v="0.32867765426635742"/>
    <n v="0.32863768935203552"/>
    <n v="0.32891741394996643"/>
    <n v="0.32923084497451782"/>
    <n v="0.32957297563552856"/>
    <n v="0.32955563068389893"/>
    <n v="0.32973989844322205"/>
    <n v="0.32950723171234131"/>
    <n v="0.32881751656532288"/>
    <n v="0.32854118943214417"/>
    <n v="0.32839643955230713"/>
    <n v="0.32794848084449768"/>
    <n v="0.3277568519115448"/>
    <n v="0.32822033762931824"/>
    <n v="0.32863357663154602"/>
    <n v="0.32839033007621765"/>
    <n v="0.32865852117538452"/>
    <n v="0.32928642630577087"/>
    <n v="0.32958984375"/>
    <n v="0.32923027873039246"/>
    <n v="0.32859280705451965"/>
    <n v="0.32678571343421936"/>
    <n v="0.32467815279960632"/>
    <n v="0.32213181257247925"/>
    <n v="0.32094967365264893"/>
    <n v="0.32007670402526855"/>
    <n v="0.32020103931427002"/>
    <n v="0.32020920515060425"/>
    <n v="0.32103800773620605"/>
    <n v="0.3215116560459137"/>
    <n v="0.32203623652458191"/>
    <n v="0.32223430275917053"/>
    <n v="0.32259693741798401"/>
    <n v="0.32259240746498108"/>
    <n v="0.32230037450790405"/>
    <n v="0.32202395796775818"/>
    <n v="0.32200396060943604"/>
    <n v="0.32173401117324829"/>
    <n v="0.3213992714881897"/>
    <n v="0.32041597366333008"/>
    <n v="0.31897750496864319"/>
    <n v="0.31768089532852173"/>
    <n v="0.31668537855148315"/>
    <n v="0.31599587202072144"/>
    <n v="0.31587255001068115"/>
    <n v="0.31636139750480652"/>
    <n v="0.31686109304428101"/>
    <n v="0.31665992736816406"/>
    <n v="0.31649959087371826"/>
    <n v="0.31671544909477234"/>
    <n v="0.31668686866760254"/>
    <n v="0.31672310829162598"/>
    <n v="0.31686699390411377"/>
    <n v="0.31685495376586914"/>
    <n v="0.31665104627609253"/>
    <n v="0.31610780954360962"/>
    <n v="0.31619378924369812"/>
    <n v="0.31625214219093323"/>
    <n v="0.31560400128364563"/>
    <n v="0.31455701589584351"/>
    <n v="0.31434428691864014"/>
    <n v="0.31355810165405273"/>
    <n v="0.31286975741386414"/>
    <n v="0.312855064868927"/>
    <n v="0.31279212236404419"/>
    <n v="0.3125852644443512"/>
    <n v="0.31228196620941162"/>
    <n v="0.31197544932365417"/>
    <n v="0.31169164180755615"/>
    <n v="0.3119623064994812"/>
    <n v="0.31212553381919861"/>
    <n v="0.31275224685668945"/>
    <n v="0.3142240047454834"/>
    <n v="0.31599560379981995"/>
    <n v="0.31775707006454468"/>
    <n v="0.3198496401309967"/>
    <n v="0.32127025723457336"/>
    <n v="0.32061094045639038"/>
    <n v="0.32119765877723694"/>
    <n v="0.31911841034889221"/>
    <n v="0.31652772426605225"/>
    <n v="0.31421029567718506"/>
    <n v="0.31289917230606079"/>
    <n v="0.31042954325675964"/>
    <n v="0.30995133519172668"/>
    <n v="0.30933579802513123"/>
    <n v="0.30981305241584778"/>
    <n v="0.31131961941719055"/>
    <n v="0.31286123394966125"/>
    <n v="0.31399229168891907"/>
    <n v="0.31597223877906799"/>
    <n v="0.31662091612815857"/>
    <n v="0.31787800788879395"/>
    <n v="0.31824654340744019"/>
    <n v="0.31894183158874512"/>
    <n v="0.3193364143371582"/>
    <n v="0.32004275918006897"/>
    <n v="0.31955763697624207"/>
    <n v="0.32037076354026794"/>
    <n v="0.32150140404701233"/>
    <n v="0.32227739691734314"/>
    <n v="0.32250258326530457"/>
    <n v="0.32176381349563599"/>
    <n v="0.32042151689529419"/>
    <n v="0.31867438554763794"/>
    <n v="0.31715577840805054"/>
    <n v="0.31570658087730408"/>
    <n v="0.31519201397895813"/>
    <n v="0.3145006000995636"/>
    <n v="0.31430685520172119"/>
    <n v="0.31376105546951294"/>
    <n v="0.31337457895278931"/>
    <n v="0.31319499015808105"/>
    <n v="0.31243219971656799"/>
    <n v="0.31145069003105164"/>
    <n v="0.3107571005821228"/>
    <n v="0.31001055240631104"/>
    <n v="0.30909255146980286"/>
    <n v="0.30854520201683044"/>
    <n v="0.30829307436943054"/>
    <n v="0.30793741345405579"/>
    <n v="0.30804651975631714"/>
    <n v="0.30944514274597168"/>
    <n v="0.31054052710533142"/>
    <n v="0.31199494004249573"/>
    <n v="0.3131481409072876"/>
    <n v="0.3137352466583252"/>
    <n v="0.31227302551269531"/>
    <n v="0.31147873401641846"/>
    <n v="0.31010174751281738"/>
    <n v="0.30921021103858948"/>
    <n v="0.30843523144721985"/>
    <n v="0.30845090746879578"/>
    <n v="0.30871549248695374"/>
    <n v="0.30966225266456604"/>
    <n v="0.31061768531799316"/>
    <n v="0.31224358081817627"/>
    <n v="0.31407493352890015"/>
    <n v="0.31499850749969482"/>
    <n v="0.315877765417099"/>
    <n v="0.31641781330108643"/>
    <n v="0.3158743679523468"/>
    <n v="0.31480804085731506"/>
    <n v="0.31445649266242981"/>
    <n v="0.31389701366424561"/>
    <n v="0.31354796886444092"/>
    <n v="0.31316584348678589"/>
    <n v="0.31417569518089294"/>
    <n v="0.31512793898582458"/>
    <n v="0.31676420569419861"/>
    <n v="0.3186403214931488"/>
    <n v="0.32118025422096252"/>
    <n v="0.32232111692428589"/>
    <n v="0.32316133379936218"/>
    <n v="0.32220831513404846"/>
    <n v="0.32166045904159546"/>
    <n v="0.32098478078842163"/>
    <n v="0.32077595591545105"/>
    <n v="0.32068240642547607"/>
    <n v="0.32178956270217896"/>
    <n v="0.32223236560821533"/>
    <n v="0.3226587176322937"/>
    <n v="0.32235139608383179"/>
    <n v="0.3211919367313385"/>
    <n v="0.32029277086257935"/>
    <n v="0.31947463750839233"/>
    <n v="0.31805998086929321"/>
    <n v="0.31743520498275757"/>
    <n v="0.31770381331443787"/>
    <n v="0.31700372695922852"/>
    <n v="0.31656864285469055"/>
    <n v="0.31676790118217468"/>
    <n v="0.31706249713897705"/>
    <n v="0.31721323728561401"/>
    <n v="0.31767117977142334"/>
    <n v="0.3175947368144989"/>
    <n v="0.31726574897766113"/>
    <n v="0.31681182980537415"/>
    <n v="0.31604757905006409"/>
    <n v="0.31533390283584595"/>
    <n v="0.31494352221488953"/>
    <n v="0.31427082419395447"/>
    <n v="0.31312766671180725"/>
    <n v="0.31231200695037842"/>
    <n v="0.3117097020149231"/>
    <n v="0.31111052632331848"/>
    <n v="0.31034767627716064"/>
    <n v="0.30970245599746704"/>
    <n v="0.30926984548568726"/>
    <n v="0.30962562561035156"/>
    <n v="0.31035414338111877"/>
    <n v="0.31188502907752991"/>
    <n v="0.3138052225112915"/>
    <n v="0.31572458148002625"/>
    <n v="0.31671187281608582"/>
    <n v="0.31747955083847046"/>
    <n v="0.31827268004417419"/>
    <n v="0.319172203540802"/>
    <n v="0.31986773014068604"/>
    <n v="0.32077047228813171"/>
    <n v="0.32177388668060303"/>
    <n v="0.32263708114624023"/>
    <n v="0.32353174686431885"/>
    <n v="0.32444703578948975"/>
    <n v="0.32524526119232178"/>
    <n v="0.32567104697227478"/>
    <n v="0.32646942138671875"/>
    <s v="CONTROL-REV"/>
    <n v="0.3203258985302202"/>
    <n v="100"/>
    <n v="99.50248756218906"/>
    <n v="1.0000000000000009E-3"/>
    <n v="-3.0890142035057987E-2"/>
    <n v="-5.5609661302223133E-2"/>
    <n v="2.3844925632257534E-2"/>
    <x v="13"/>
    <x v="212"/>
  </r>
  <r>
    <x v="1"/>
    <n v="-11.111111111111111"/>
    <n v="-12.777777777777779"/>
    <s v="P225/60R16"/>
    <x v="2"/>
    <s v="16-4 SRTT"/>
    <n v="1171"/>
    <n v="35"/>
    <s v="AP3324"/>
    <d v="2025-01-10T00:00:00"/>
    <n v="0.27700000000000002"/>
    <n v="0.28999999999999998"/>
    <n v="86"/>
    <n v="86"/>
    <n v="90"/>
    <n v="90"/>
    <n v="76"/>
    <m/>
    <n v="20"/>
    <n v="88"/>
    <m/>
    <m/>
    <m/>
    <m/>
    <m/>
    <m/>
    <n v="0.15315103530883789"/>
    <n v="0.16725324094295502"/>
    <n v="0.18273550271987915"/>
    <n v="0.1927754133939743"/>
    <n v="0.20346787571907043"/>
    <n v="0.22659711539745331"/>
    <n v="0.24455343186855316"/>
    <n v="0.25562343001365662"/>
    <n v="0.26664292812347412"/>
    <n v="0.27444168925285339"/>
    <n v="0.2774549126625061"/>
    <n v="0.2815595269203186"/>
    <n v="0.28670164942741394"/>
    <n v="0.28976741433143616"/>
    <n v="0.2916749119758606"/>
    <n v="0.29406264424324036"/>
    <n v="0.29597276449203491"/>
    <n v="0.29730743169784546"/>
    <n v="0.29901847243309021"/>
    <n v="0.2999168336391449"/>
    <n v="0.30084708333015442"/>
    <n v="0.30116349458694458"/>
    <n v="0.30174708366394043"/>
    <n v="0.30294403433799744"/>
    <n v="0.30469271540641785"/>
    <n v="0.30632269382476807"/>
    <n v="0.3077462911605835"/>
    <n v="0.30833175778388977"/>
    <n v="0.30793097615242004"/>
    <n v="0.3069184422492981"/>
    <n v="0.30585348606109619"/>
    <n v="0.3047173023223877"/>
    <n v="0.30353206396102905"/>
    <n v="0.3026297390460968"/>
    <n v="0.30274155735969543"/>
    <n v="0.30299094319343567"/>
    <n v="0.30344000458717346"/>
    <n v="0.30512672662734985"/>
    <n v="0.30642679333686829"/>
    <n v="0.30694910883903503"/>
    <n v="0.30763426423072815"/>
    <n v="0.30839565396308899"/>
    <n v="0.30881184339523315"/>
    <n v="0.30940133333206177"/>
    <n v="0.30982908606529236"/>
    <n v="0.30996313691139221"/>
    <n v="0.30976602435112"/>
    <n v="0.30941644310951233"/>
    <n v="0.30939707159996033"/>
    <n v="0.30994796752929688"/>
    <n v="0.31058159470558167"/>
    <n v="0.31115537881851196"/>
    <n v="0.31141975522041321"/>
    <n v="0.31163233518600464"/>
    <n v="0.31183773279190063"/>
    <n v="0.31196439266204834"/>
    <n v="0.31185081601142883"/>
    <n v="0.31177997589111328"/>
    <n v="0.3121507465839386"/>
    <n v="0.3111431896686554"/>
    <n v="0.30946025252342224"/>
    <n v="0.30780133605003357"/>
    <n v="0.30652806162834167"/>
    <n v="0.30479538440704346"/>
    <n v="0.30450987815856934"/>
    <n v="0.30455780029296875"/>
    <n v="0.30529522895812988"/>
    <n v="0.30521541833877563"/>
    <n v="0.30487304925918579"/>
    <n v="0.30405765771865845"/>
    <n v="0.30355435609817505"/>
    <n v="0.30279654264450073"/>
    <n v="0.30308374762535095"/>
    <n v="0.3039419949054718"/>
    <n v="0.30538579821586609"/>
    <n v="0.30633914470672607"/>
    <n v="0.30704313516616821"/>
    <n v="0.30743587017059326"/>
    <n v="0.30763876438140869"/>
    <n v="0.30771136283874512"/>
    <n v="0.30842617154121399"/>
    <n v="0.30926251411437988"/>
    <n v="0.31010293960571289"/>
    <n v="0.31037795543670654"/>
    <n v="0.3100200891494751"/>
    <n v="0.30970188975334167"/>
    <n v="0.30890229344367981"/>
    <n v="0.30576932430267334"/>
    <n v="0.30289497971534729"/>
    <n v="0.30073782801628113"/>
    <n v="0.29832327365875244"/>
    <n v="0.29642051458358765"/>
    <n v="0.29687252640724182"/>
    <n v="0.29794132709503174"/>
    <n v="0.29858019948005676"/>
    <n v="0.29883682727813721"/>
    <n v="0.29851791262626648"/>
    <n v="0.29762551188468933"/>
    <n v="0.29578948020935059"/>
    <n v="0.29459348320960999"/>
    <n v="0.29380455613136292"/>
    <n v="0.29363405704498291"/>
    <n v="0.29387855529785156"/>
    <n v="0.29460704326629639"/>
    <n v="0.29508939385414124"/>
    <n v="0.29555696249008179"/>
    <n v="0.2955925464630127"/>
    <n v="0.29550692439079285"/>
    <n v="0.29562342166900635"/>
    <n v="0.29562315344810486"/>
    <n v="0.29564917087554932"/>
    <n v="0.29561701416969299"/>
    <n v="0.29547461867332458"/>
    <n v="0.29478442668914795"/>
    <n v="0.29423344135284424"/>
    <n v="0.29395732283592224"/>
    <n v="0.29357033967971802"/>
    <n v="0.2924710214138031"/>
    <n v="0.29097390174865723"/>
    <n v="0.28999099135398865"/>
    <n v="0.28871473670005798"/>
    <n v="0.2878347635269165"/>
    <n v="0.28771057724952698"/>
    <n v="0.2884800136089325"/>
    <n v="0.28867349028587341"/>
    <n v="0.28877225518226624"/>
    <n v="0.28873765468597412"/>
    <n v="0.28839239478111267"/>
    <n v="0.28804785013198853"/>
    <n v="0.2875647246837616"/>
    <n v="0.28734639286994934"/>
    <n v="0.28725379705429077"/>
    <n v="0.28770080208778381"/>
    <n v="0.28802981972694397"/>
    <n v="0.28852853178977966"/>
    <n v="0.28920134902000427"/>
    <n v="0.28954887390136719"/>
    <n v="0.2884502112865448"/>
    <n v="0.28756922483444214"/>
    <n v="0.28591883182525635"/>
    <n v="0.28327605128288269"/>
    <n v="0.28112336993217468"/>
    <n v="0.28045818209648132"/>
    <n v="0.27951815724372864"/>
    <n v="0.27854999899864197"/>
    <n v="0.27749812602996826"/>
    <n v="0.2763582170009613"/>
    <n v="0.2755756676197052"/>
    <n v="0.27453893423080444"/>
    <n v="0.27417409420013428"/>
    <n v="0.27393060922622681"/>
    <n v="0.27389416098594666"/>
    <n v="0.27425432205200195"/>
    <n v="0.27523711323738098"/>
    <n v="0.27639052271842957"/>
    <n v="0.27824309468269348"/>
    <n v="0.28050613403320313"/>
    <n v="0.2826569676399231"/>
    <n v="0.28495693206787109"/>
    <n v="0.28708493709564209"/>
    <n v="0.28941741585731506"/>
    <n v="0.29066139459609985"/>
    <n v="0.29113486409187317"/>
    <n v="0.29073569178581238"/>
    <n v="0.2898821234703064"/>
    <n v="0.28867176175117493"/>
    <n v="0.28802615404129028"/>
    <n v="0.28742799162864685"/>
    <n v="0.28644397854804993"/>
    <n v="0.28620803356170654"/>
    <n v="0.28620940446853638"/>
    <n v="0.28626164793968201"/>
    <n v="0.28624564409255981"/>
    <n v="0.286967933177948"/>
    <n v="0.2877826988697052"/>
    <n v="0.28910022974014282"/>
    <n v="0.29090145230293274"/>
    <n v="0.29273208975791931"/>
    <n v="0.29433679580688477"/>
    <n v="0.29556134343147278"/>
    <n v="0.2960394024848938"/>
    <n v="0.29563173651695251"/>
    <n v="0.2953772246837616"/>
    <n v="0.29513955116271973"/>
    <n v="0.29376733303070068"/>
    <n v="0.29340645670890808"/>
    <n v="0.29330116510391235"/>
    <n v="0.29264199733734131"/>
    <n v="0.29231172800064087"/>
    <n v="0.29336035251617432"/>
    <n v="0.2928796112537384"/>
    <n v="0.29185962677001953"/>
    <n v="0.29131761193275452"/>
    <n v="0.29059669375419617"/>
    <n v="0.28951042890548706"/>
    <n v="0.28893694281578064"/>
    <n v="0.2887837290763855"/>
    <n v="0.28862300515174866"/>
    <n v="0.28843009471893311"/>
    <n v="0.28828129172325134"/>
    <n v="0.28820788860321045"/>
    <n v="0.28795173764228821"/>
    <n v="0.28770869970321655"/>
    <n v="0.28750523924827576"/>
    <n v="0.28733685612678528"/>
    <n v="0.28702461719512939"/>
    <n v="0.28682231903076172"/>
    <n v="0.28608763217926025"/>
    <n v="0.28491240739822388"/>
    <n v="0.28400656580924988"/>
    <n v="0.28171724081039429"/>
    <n v="0.27955964207649231"/>
    <n v="0.27774357795715332"/>
    <n v="0.27654087543487549"/>
    <n v="0.27482146024703979"/>
    <n v="0.27457413077354431"/>
    <n v="0.27433696389198303"/>
    <n v="0.27406862378120422"/>
    <n v="0.2738204300403595"/>
    <n v="0.27400106191635132"/>
    <n v="0.27423694729804993"/>
    <n v="0.27443349361419678"/>
    <n v="0.27448847889900208"/>
    <n v="0.27481892704963684"/>
    <n v="0.27509665489196777"/>
    <n v="0.27546045184135437"/>
    <n v="0.2758486270904541"/>
    <n v="0.27627819776535034"/>
    <n v="0.2761533260345459"/>
    <n v="0.27609381079673767"/>
    <n v="0.27587422728538513"/>
    <n v="0.27657237648963928"/>
    <n v="0.278321772813797"/>
    <n v="0.27884805202484131"/>
    <n v="0.27841761708259583"/>
    <n v="0.27831736207008362"/>
    <n v="0.27739435434341431"/>
    <n v="0.27551817893981934"/>
    <n v="0.27489322423934937"/>
    <n v="0.27498909831047058"/>
    <n v="0.27529028058052063"/>
    <n v="0.2754594087600708"/>
    <n v="0.27651858329772949"/>
    <n v="0.27771198749542236"/>
    <n v="0.27859914302825928"/>
    <n v="0.27882960438728333"/>
    <n v="0.2790839672088623"/>
    <n v="0.27860212326049805"/>
    <n v="0.27836897969245911"/>
    <n v="0.27849054336547852"/>
    <n v="0.2790617048740387"/>
    <n v="0.27982434630393982"/>
    <n v="0.28061932325363159"/>
    <n v="0.28124949336051941"/>
    <n v="0.28200608491897583"/>
    <n v="0.28260764479637146"/>
    <n v="0.2829444408416748"/>
    <n v="0.28361052274703979"/>
    <n v="0.28380388021469116"/>
    <n v="0.2831369936466217"/>
    <n v="0.28220051527023315"/>
    <n v="0.28136643767356873"/>
    <n v="0.2804582417011261"/>
    <n v="0.27959766983985901"/>
    <n v="0.27910381555557251"/>
    <n v="0.27744707465171814"/>
    <n v="0.27678000926971436"/>
    <n v="0.27560767531394958"/>
    <n v="0.27507171034812927"/>
    <n v="0.27458977699279785"/>
    <n v="0.27506527304649353"/>
    <n v="0.27400049567222595"/>
    <n v="0.27261298894882202"/>
    <n v="0.27085250616073608"/>
    <n v="0.26967790722846985"/>
    <n v="0.26880216598510742"/>
    <n v="0.26827439665794373"/>
    <n v="0.26853933930397034"/>
    <n v="0.26889625191688538"/>
    <n v="0.26796376705169678"/>
    <n v="0.26712769269943237"/>
    <n v="0.26638761162757874"/>
    <n v="0.26503857970237732"/>
    <n v="0.26349234580993652"/>
    <n v="0.26320832967758179"/>
    <n v="0.26280087232589722"/>
    <n v="0.26253005862236023"/>
    <n v="0.26278916001319885"/>
    <n v="0.26320728659629822"/>
    <n v="0.26351946592330933"/>
    <n v="0.26389339566230774"/>
    <n v="0.26429849863052368"/>
    <n v="0.26416158676147461"/>
    <n v="0.26410314440727234"/>
    <n v="0.26378622651100159"/>
    <n v="0.26336419582366943"/>
    <n v="0.26225244998931885"/>
    <n v="0.26146337389945984"/>
    <n v="0.26058357954025269"/>
    <n v="0.25986215472221375"/>
    <s v="200 MILE-CIRCUIT 1 TX"/>
    <n v="0.28863137122575072"/>
    <n v="88"/>
    <n v="87.562189054726375"/>
    <n v="-1.2999999999999956E-2"/>
    <n v="-0.12701816144503253"/>
    <n v="-0.15223457361461937"/>
    <n v="0.12046983794465377"/>
    <x v="13"/>
    <x v="213"/>
  </r>
  <r>
    <x v="1"/>
    <n v="-11.111111111111111"/>
    <n v="-12.777777777777779"/>
    <s v="P225/60R16"/>
    <x v="5"/>
    <s v="TPI-02"/>
    <n v="1171"/>
    <n v="35"/>
    <s v="AP3324"/>
    <d v="2025-01-10T00:00:00"/>
    <n v="0.32200000000000001"/>
    <n v="0.32700000000000001"/>
    <n v="100"/>
    <n v="100"/>
    <n v="101"/>
    <n v="101"/>
    <n v="76"/>
    <m/>
    <n v="11"/>
    <n v="100.5"/>
    <m/>
    <m/>
    <m/>
    <m/>
    <m/>
    <m/>
    <n v="0.21215850114822388"/>
    <n v="0.18998770415782928"/>
    <n v="0.17985449731349945"/>
    <n v="0.17707033455371857"/>
    <n v="0.17788919806480408"/>
    <n v="0.17909343540668488"/>
    <n v="0.19426840543746948"/>
    <n v="0.21454526484012604"/>
    <n v="0.23436903953552246"/>
    <n v="0.25302457809448242"/>
    <n v="0.26443794369697571"/>
    <n v="0.27281489968299866"/>
    <n v="0.27983549237251282"/>
    <n v="0.28697153925895691"/>
    <n v="0.29333072900772095"/>
    <n v="0.30030876398086548"/>
    <n v="0.3066563606262207"/>
    <n v="0.31113657355308533"/>
    <n v="0.31411370635032654"/>
    <n v="0.31824672222137451"/>
    <n v="0.32084983587265015"/>
    <n v="0.32278820872306824"/>
    <n v="0.32461228966712952"/>
    <n v="0.32664981484413147"/>
    <n v="0.32741826772689819"/>
    <n v="0.3284379243850708"/>
    <n v="0.32945683598518372"/>
    <n v="0.32970038056373596"/>
    <n v="0.33077764511108398"/>
    <n v="0.33216813206672668"/>
    <n v="0.33357897400856018"/>
    <n v="0.33355677127838135"/>
    <n v="0.33412301540374756"/>
    <n v="0.33401519060134888"/>
    <n v="0.33347910642623901"/>
    <n v="0.33376538753509521"/>
    <n v="0.33485314249992371"/>
    <n v="0.33607378602027893"/>
    <n v="0.33718612790107727"/>
    <n v="0.33701056241989136"/>
    <n v="0.33660250902175903"/>
    <n v="0.33622217178344727"/>
    <n v="0.33622077107429504"/>
    <n v="0.33622872829437256"/>
    <n v="0.33755204081535339"/>
    <n v="0.33877328038215637"/>
    <n v="0.3386533260345459"/>
    <n v="0.33774203062057495"/>
    <n v="0.33762332797050476"/>
    <n v="0.3369782567024231"/>
    <n v="0.3364071249961853"/>
    <n v="0.33646765351295471"/>
    <n v="0.33690032362937927"/>
    <n v="0.33602690696716309"/>
    <n v="0.33528834581375122"/>
    <n v="0.33438083529472351"/>
    <n v="0.33409461379051208"/>
    <n v="0.33361193537712097"/>
    <n v="0.33312833309173584"/>
    <n v="0.33267799019813538"/>
    <n v="0.332398921251297"/>
    <n v="0.33148327469825745"/>
    <n v="0.33076140284538269"/>
    <n v="0.33093467354774475"/>
    <n v="0.33117377758026123"/>
    <n v="0.33133721351623535"/>
    <n v="0.3313424289226532"/>
    <n v="0.33208373188972473"/>
    <n v="0.3322519063949585"/>
    <n v="0.33241936564445496"/>
    <n v="0.33258640766143799"/>
    <n v="0.33320018649101257"/>
    <n v="0.33278343081474304"/>
    <n v="0.33236771821975708"/>
    <n v="0.33206832408905029"/>
    <n v="0.33158499002456665"/>
    <n v="0.33111768960952759"/>
    <n v="0.331175297498703"/>
    <n v="0.33081221580505371"/>
    <n v="0.33036142587661743"/>
    <n v="0.33037316799163818"/>
    <n v="0.33067592978477478"/>
    <n v="0.33097055554389954"/>
    <n v="0.33164289593696594"/>
    <n v="0.33156690001487732"/>
    <n v="0.33107292652130127"/>
    <n v="0.33083909749984741"/>
    <n v="0.33052724599838257"/>
    <n v="0.3299042284488678"/>
    <n v="0.32996240258216858"/>
    <n v="0.33014553785324097"/>
    <n v="0.32964500784873962"/>
    <n v="0.32874369621276855"/>
    <n v="0.32825192809104919"/>
    <n v="0.32751888036727905"/>
    <n v="0.32675603032112122"/>
    <n v="0.32637828588485718"/>
    <n v="0.32610079646110535"/>
    <n v="0.32601234316825867"/>
    <n v="0.3268701434135437"/>
    <n v="0.32728433609008789"/>
    <n v="0.32788705825805664"/>
    <n v="0.32883498072624207"/>
    <n v="0.32973882555961609"/>
    <n v="0.33012038469314575"/>
    <n v="0.33107021450996399"/>
    <n v="0.33183854818344116"/>
    <n v="0.33241564035415649"/>
    <n v="0.33267056941986084"/>
    <n v="0.3327033519744873"/>
    <n v="0.33200100064277649"/>
    <n v="0.33105012774467468"/>
    <n v="0.33014366030693054"/>
    <n v="0.32953581213951111"/>
    <n v="0.32882896065711975"/>
    <n v="0.32885989546775818"/>
    <n v="0.32915797829627991"/>
    <n v="0.32979327440261841"/>
    <n v="0.33067703247070313"/>
    <n v="0.33160257339477539"/>
    <n v="0.33262544870376587"/>
    <n v="0.33335646986961365"/>
    <n v="0.33418071269989014"/>
    <n v="0.33433538675308228"/>
    <n v="0.33549931645393372"/>
    <n v="0.33653810620307922"/>
    <n v="0.33795231580734253"/>
    <n v="0.33889117836952209"/>
    <n v="0.33936157822608948"/>
    <n v="0.33851504325866699"/>
    <n v="0.33728328347206116"/>
    <n v="0.33600726723670959"/>
    <n v="0.33462846279144287"/>
    <n v="0.33387461304664612"/>
    <n v="0.33294102549552917"/>
    <n v="0.33164042234420776"/>
    <n v="0.32973569631576538"/>
    <n v="0.32717230916023254"/>
    <n v="0.3247603178024292"/>
    <n v="0.32274171710014343"/>
    <n v="0.32250666618347168"/>
    <n v="0.32315334677696228"/>
    <n v="0.32491371035575867"/>
    <n v="0.3264508843421936"/>
    <n v="0.32759174704551697"/>
    <n v="0.32787811756134033"/>
    <n v="0.32780420780181885"/>
    <n v="0.32706460356712341"/>
    <n v="0.32650506496429443"/>
    <n v="0.32658436894416809"/>
    <n v="0.32631340622901917"/>
    <n v="0.32614809274673462"/>
    <n v="0.32632908225059509"/>
    <n v="0.32707184553146362"/>
    <n v="0.32693621516227722"/>
    <n v="0.3268488347530365"/>
    <n v="0.32592615485191345"/>
    <n v="0.32454624772071838"/>
    <n v="0.32267329096794128"/>
    <n v="0.32153135538101196"/>
    <n v="0.32067453861236572"/>
    <n v="0.32064425945281982"/>
    <n v="0.32104983925819397"/>
    <n v="0.32119306921958923"/>
    <n v="0.32117998600006104"/>
    <n v="0.32069486379623413"/>
    <n v="0.32014566659927368"/>
    <n v="0.32010209560394287"/>
    <n v="0.32030072808265686"/>
    <n v="0.321470707654953"/>
    <n v="0.32287001609802246"/>
    <n v="0.32461279630661011"/>
    <n v="0.32582360506057739"/>
    <n v="0.32735279202461243"/>
    <n v="0.32900229096412659"/>
    <n v="0.33089464902877808"/>
    <n v="0.33177867531776428"/>
    <n v="0.33179003000259399"/>
    <n v="0.33092361688613892"/>
    <n v="0.32856279611587524"/>
    <n v="0.32498630881309509"/>
    <n v="0.32193630933761597"/>
    <n v="0.31949776411056519"/>
    <n v="0.31780186295509338"/>
    <n v="0.31699135899543762"/>
    <n v="0.31709000468254089"/>
    <n v="0.31695389747619629"/>
    <n v="0.31730362772941589"/>
    <n v="0.31728914380073547"/>
    <n v="0.31830096244812012"/>
    <n v="0.32019564509391785"/>
    <n v="0.32286444306373596"/>
    <n v="0.32550159096717834"/>
    <n v="0.32813689112663269"/>
    <n v="0.32955700159072876"/>
    <n v="0.32973027229309082"/>
    <n v="0.3290412425994873"/>
    <n v="0.3280985951423645"/>
    <n v="0.32704031467437744"/>
    <n v="0.32630610466003418"/>
    <n v="0.32609707117080688"/>
    <n v="0.32571408152580261"/>
    <n v="0.32469978928565979"/>
    <n v="0.32426744699478149"/>
    <n v="0.32450443506240845"/>
    <n v="0.32584324479103088"/>
    <n v="0.32812926173210144"/>
    <n v="0.33152869343757629"/>
    <n v="0.33452412486076355"/>
    <n v="0.33666396141052246"/>
    <n v="0.337654709815979"/>
    <n v="0.33842131495475769"/>
    <n v="0.33792516589164734"/>
    <n v="0.33704346418380737"/>
    <n v="0.33593958616256714"/>
    <n v="0.33443969488143921"/>
    <n v="0.33299243450164795"/>
    <n v="0.33239954710006714"/>
    <n v="0.33227232098579407"/>
    <n v="0.33251920342445374"/>
    <n v="0.33302095532417297"/>
    <n v="0.3335532546043396"/>
    <n v="0.33442547917366028"/>
    <n v="0.33528387546539307"/>
    <n v="0.33579897880554199"/>
    <n v="0.33631014823913574"/>
    <n v="0.33659219741821289"/>
    <n v="0.33662965893745422"/>
    <n v="0.33665609359741211"/>
    <n v="0.33547505736351013"/>
    <n v="0.33311840891838074"/>
    <n v="0.33213096857070923"/>
    <n v="0.33045545220375061"/>
    <n v="0.32782042026519775"/>
    <n v="0.32636195421218872"/>
    <n v="0.32643929123878479"/>
    <n v="0.3254300057888031"/>
    <n v="0.32501009106636047"/>
    <n v="0.32600533962249756"/>
    <n v="0.32684996724128723"/>
    <n v="0.32748740911483765"/>
    <n v="0.3279859721660614"/>
    <n v="0.32864585518836975"/>
    <n v="0.32872962951660156"/>
    <n v="0.3289048969745636"/>
    <n v="0.32865771651268005"/>
    <n v="0.32872536778450012"/>
    <n v="0.32765114307403564"/>
    <n v="0.32641014456748962"/>
    <n v="0.32512480020523071"/>
    <n v="0.32413935661315918"/>
    <n v="0.32260885834693909"/>
    <n v="0.32225903868675232"/>
    <n v="0.32232910394668579"/>
    <n v="0.32279592752456665"/>
    <n v="0.32290753722190857"/>
    <n v="0.32283785939216614"/>
    <n v="0.3227476179599762"/>
    <n v="0.32161444425582886"/>
    <n v="0.32028457522392273"/>
    <n v="0.3193812370300293"/>
    <n v="0.31883901357650757"/>
    <n v="0.31813624501228333"/>
    <n v="0.31822314858436584"/>
    <n v="0.31818827986717224"/>
    <n v="0.31813156604766846"/>
    <n v="0.318592369556427"/>
    <n v="0.31924307346343994"/>
    <n v="0.3199424147605896"/>
    <n v="0.32054910063743591"/>
    <n v="0.32188400626182556"/>
    <n v="0.32275852560997009"/>
    <n v="0.32374414801597595"/>
    <n v="0.32461285591125488"/>
    <n v="0.32551625370979309"/>
    <n v="0.32452911138534546"/>
    <n v="0.32487565279006958"/>
    <n v="0.32363402843475342"/>
    <n v="0.32259148359298706"/>
    <n v="0.3215939998626709"/>
    <n v="0.32341143488883972"/>
    <n v="0.32397851347923279"/>
    <n v="0.32597953081130981"/>
    <n v="0.32813304662704468"/>
    <n v="0.32997119426727295"/>
    <n v="0.32914924621582031"/>
    <n v="0.32794979214668274"/>
    <n v="0.32664775848388672"/>
    <n v="0.32534229755401611"/>
    <n v="0.32441157102584839"/>
    <n v="0.32446965575218201"/>
    <n v="0.32449933886528015"/>
    <n v="0.3245692253112793"/>
    <n v="0.32447189092636108"/>
    <n v="0.32438421249389648"/>
    <n v="0.32426163554191589"/>
    <n v="0.3245982825756073"/>
    <n v="0.32471224665641785"/>
    <n v="0.32476216554641724"/>
    <n v="0.32481208443641663"/>
    <s v="WITNESS SRTT FWD-1"/>
    <n v="0.32854992723974047"/>
    <n v="100.5"/>
    <n v="100"/>
    <n v="-5.0000000000000044E-3"/>
    <n v="-2.9643478519687145E-2"/>
    <n v="-3.1764735669965599E-2"/>
    <n v="0"/>
    <x v="13"/>
    <x v="214"/>
  </r>
  <r>
    <x v="1"/>
    <n v="-11.111111111111111"/>
    <n v="-12.777777777777779"/>
    <s v="P225/60R16"/>
    <x v="1"/>
    <s v="SRTT01-R"/>
    <n v="1171"/>
    <n v="35"/>
    <s v="AP3324"/>
    <d v="2025-01-10T00:00:00"/>
    <n v="0.32300000000000001"/>
    <n v="0.32700000000000001"/>
    <n v="100"/>
    <n v="100"/>
    <n v="100"/>
    <n v="100"/>
    <n v="76"/>
    <s v="rev"/>
    <n v="64"/>
    <n v="100"/>
    <m/>
    <m/>
    <m/>
    <m/>
    <m/>
    <m/>
    <n v="0.13938173651695251"/>
    <n v="0.14822503924369812"/>
    <n v="0.15356667339801788"/>
    <n v="0.15884695947170258"/>
    <n v="0.16775019466876984"/>
    <n v="0.18669137358665466"/>
    <n v="0.20438161492347717"/>
    <n v="0.22356361150741577"/>
    <n v="0.24217016994953156"/>
    <n v="0.25680208206176758"/>
    <n v="0.26589506864547729"/>
    <n v="0.272520512342453"/>
    <n v="0.27801191806793213"/>
    <n v="0.28290656208992004"/>
    <n v="0.28713002800941467"/>
    <n v="0.29104912281036377"/>
    <n v="0.29693537950515747"/>
    <n v="0.30140551924705505"/>
    <n v="0.30530914664268494"/>
    <n v="0.30822381377220154"/>
    <n v="0.31065559387207031"/>
    <n v="0.31134459376335144"/>
    <n v="0.31211522221565247"/>
    <n v="0.3125300407409668"/>
    <n v="0.31276479363441467"/>
    <n v="0.31350597739219666"/>
    <n v="0.31420645117759705"/>
    <n v="0.31382334232330322"/>
    <n v="0.31452253460884094"/>
    <n v="0.31642031669616699"/>
    <n v="0.31836000084877014"/>
    <n v="0.3203585147857666"/>
    <n v="0.32319843769073486"/>
    <n v="0.32512333989143372"/>
    <n v="0.32620403170585632"/>
    <n v="0.32646650075912476"/>
    <n v="0.32747846841812134"/>
    <n v="0.32871991395950317"/>
    <n v="0.32886120676994324"/>
    <n v="0.32894513010978699"/>
    <n v="0.32970702648162842"/>
    <n v="0.32955622673034668"/>
    <n v="0.32864663004875183"/>
    <n v="0.32906824350357056"/>
    <n v="0.32896712422370911"/>
    <n v="0.32812404632568359"/>
    <n v="0.32779526710510254"/>
    <n v="0.3283255398273468"/>
    <n v="0.32855251431465149"/>
    <n v="0.32850030064582825"/>
    <n v="0.32825130224227905"/>
    <n v="0.32776302099227905"/>
    <n v="0.32658091187477112"/>
    <n v="0.3251044750213623"/>
    <n v="0.324392169713974"/>
    <n v="0.32478085160255432"/>
    <n v="0.32529869675636292"/>
    <n v="0.32610619068145752"/>
    <n v="0.32692092657089233"/>
    <n v="0.32728064060211182"/>
    <n v="0.32724058628082275"/>
    <n v="0.32693195343017578"/>
    <n v="0.32639798521995544"/>
    <n v="0.32619822025299072"/>
    <n v="0.32609328627586365"/>
    <n v="0.32604613900184631"/>
    <n v="0.32603603601455688"/>
    <n v="0.32612559199333191"/>
    <n v="0.32604151964187622"/>
    <n v="0.3263460099697113"/>
    <n v="0.32660925388336182"/>
    <n v="0.32711312174797058"/>
    <n v="0.3279874324798584"/>
    <n v="0.32800281047821045"/>
    <n v="0.32780298590660095"/>
    <n v="0.32744327187538147"/>
    <n v="0.32665258646011353"/>
    <n v="0.32518947124481201"/>
    <n v="0.32412821054458618"/>
    <n v="0.32263579964637756"/>
    <n v="0.32165214419364929"/>
    <n v="0.32076877355575562"/>
    <n v="0.31982597708702087"/>
    <n v="0.31936147809028625"/>
    <n v="0.31940627098083496"/>
    <n v="0.31910315155982971"/>
    <n v="0.31885665655136108"/>
    <n v="0.31916669011116028"/>
    <n v="0.31908833980560303"/>
    <n v="0.31934183835983276"/>
    <n v="0.31977039575576782"/>
    <n v="0.32012996077537537"/>
    <n v="0.3200799822807312"/>
    <n v="0.32077863812446594"/>
    <n v="0.32135471701622009"/>
    <n v="0.32232147455215454"/>
    <n v="0.32301256060600281"/>
    <n v="0.3239581286907196"/>
    <n v="0.32454153895378113"/>
    <n v="0.32481208443641663"/>
    <n v="0.32487651705741882"/>
    <n v="0.32546398043632507"/>
    <n v="0.32528436183929443"/>
    <n v="0.32403263449668884"/>
    <n v="0.3221152126789093"/>
    <n v="0.31962776184082031"/>
    <n v="0.316773921251297"/>
    <n v="0.3146306574344635"/>
    <n v="0.31372806429862976"/>
    <n v="0.31357300281524658"/>
    <n v="0.31377992033958435"/>
    <n v="0.31419694423675537"/>
    <n v="0.31500953435897827"/>
    <n v="0.31630125641822815"/>
    <n v="0.31809845566749573"/>
    <n v="0.32006654143333435"/>
    <n v="0.32224196195602417"/>
    <n v="0.32383993268013"/>
    <n v="0.32506591081619263"/>
    <n v="0.32600748538970947"/>
    <n v="0.32669273018836975"/>
    <n v="0.3272419273853302"/>
    <n v="0.32821521162986755"/>
    <n v="0.3286113440990448"/>
    <n v="0.32848307490348816"/>
    <n v="0.32814568281173706"/>
    <n v="0.32780346274375916"/>
    <n v="0.32723471522331238"/>
    <n v="0.32709285616874695"/>
    <n v="0.32719168066978455"/>
    <n v="0.32729747891426086"/>
    <n v="0.32733196020126343"/>
    <n v="0.32762238383293152"/>
    <n v="0.32791826128959656"/>
    <n v="0.32842329144477844"/>
    <n v="0.32878342270851135"/>
    <n v="0.32919886708259583"/>
    <n v="0.32911604642868042"/>
    <n v="0.32905954122543335"/>
    <n v="0.32879051566123962"/>
    <n v="0.32888558506965637"/>
    <n v="0.32905241847038269"/>
    <n v="0.32942125201225281"/>
    <n v="0.32957610487937927"/>
    <n v="0.32968819141387939"/>
    <n v="0.32968878746032715"/>
    <n v="0.33011436462402344"/>
    <n v="0.331024169921875"/>
    <n v="0.33198001980781555"/>
    <n v="0.33286136388778687"/>
    <n v="0.33362215757369995"/>
    <n v="0.33386602997779846"/>
    <n v="0.33337306976318359"/>
    <n v="0.33295941352844238"/>
    <n v="0.33203297853469849"/>
    <n v="0.33142107725143433"/>
    <n v="0.3301851749420166"/>
    <n v="0.32893511652946472"/>
    <n v="0.32692614197731018"/>
    <n v="0.32564577460289001"/>
    <n v="0.3243851363658905"/>
    <n v="0.32382354140281677"/>
    <n v="0.32361695170402527"/>
    <n v="0.32362329959869385"/>
    <n v="0.32317963242530823"/>
    <n v="0.32247516512870789"/>
    <n v="0.32157215476036072"/>
    <n v="0.32075735926628113"/>
    <n v="0.32056012749671936"/>
    <n v="0.32059961557388306"/>
    <n v="0.32075104117393494"/>
    <n v="0.32106390595436096"/>
    <n v="0.32106956839561462"/>
    <n v="0.32068902254104614"/>
    <n v="0.32041352987289429"/>
    <n v="0.32008004188537598"/>
    <n v="0.31939405202865601"/>
    <n v="0.31843867897987366"/>
    <n v="0.3178841769695282"/>
    <n v="0.31719732284545898"/>
    <n v="0.31586727499961853"/>
    <n v="0.31444165110588074"/>
    <n v="0.31380310654640198"/>
    <n v="0.31341379880905151"/>
    <n v="0.3131374716758728"/>
    <n v="0.31351450085639954"/>
    <n v="0.31418406963348389"/>
    <n v="0.31475433707237244"/>
    <n v="0.31464368104934692"/>
    <n v="0.31424883008003235"/>
    <n v="0.31388193368911743"/>
    <n v="0.31368318200111389"/>
    <n v="0.31423941254615784"/>
    <n v="0.3150341808795929"/>
    <n v="0.31606310606002808"/>
    <n v="0.31757280230522156"/>
    <n v="0.3192199170589447"/>
    <n v="0.3196759819984436"/>
    <n v="0.32004392147064209"/>
    <n v="0.32064291834831238"/>
    <n v="0.32099413871765137"/>
    <n v="0.32101261615753174"/>
    <n v="0.32049450278282166"/>
    <n v="0.31985700130462646"/>
    <n v="0.31884509325027466"/>
    <n v="0.31746783852577209"/>
    <n v="0.31683525443077087"/>
    <n v="0.31725838780403137"/>
    <n v="0.31835579872131348"/>
    <n v="0.31989642977714539"/>
    <n v="0.32249358296394348"/>
    <n v="0.32319888472557068"/>
    <n v="0.32372516393661499"/>
    <n v="0.3232230544090271"/>
    <n v="0.32190379500389099"/>
    <n v="0.31953909993171692"/>
    <n v="0.31858253479003906"/>
    <n v="0.31804394721984863"/>
    <n v="0.31859371066093445"/>
    <n v="0.3199361264705658"/>
    <n v="0.32270634174346924"/>
    <n v="0.32404518127441406"/>
    <n v="0.32500666379928589"/>
    <n v="0.32557544112205505"/>
    <n v="0.32600268721580505"/>
    <n v="0.32491192221641541"/>
    <n v="0.32478365302085876"/>
    <n v="0.32402646541595459"/>
    <n v="0.32381457090377808"/>
    <n v="0.32368677854537964"/>
    <n v="0.3227546215057373"/>
    <n v="0.32126733660697937"/>
    <n v="0.31970641016960144"/>
    <n v="0.31946146488189697"/>
    <n v="0.31905689835548401"/>
    <n v="0.31997385621070862"/>
    <n v="0.32363441586494446"/>
    <n v="0.32779523730278015"/>
    <n v="0.33006343245506287"/>
    <n v="0.33209219574928284"/>
    <n v="0.3336448073387146"/>
    <n v="0.33328419923782349"/>
    <n v="0.33204576373100281"/>
    <n v="0.33022361993789673"/>
    <n v="0.32759851217269897"/>
    <n v="0.32607626914978027"/>
    <n v="0.32456764578819275"/>
    <n v="0.32374060153961182"/>
    <n v="0.32394134998321533"/>
    <n v="0.32469198107719421"/>
    <n v="0.32464537024497986"/>
    <n v="0.32487970590591431"/>
    <n v="0.32632121443748474"/>
    <n v="0.32642817497253418"/>
    <n v="0.32712492346763611"/>
    <n v="0.32779747247695923"/>
    <n v="0.32790166139602661"/>
    <n v="0.32723146677017212"/>
    <n v="0.32751616835594177"/>
    <n v="0.32775002717971802"/>
    <n v="0.32748731970787048"/>
    <n v="0.32707700133323669"/>
    <n v="0.3264041543006897"/>
    <n v="0.325654536485672"/>
    <n v="0.32489299774169922"/>
    <n v="0.32476526498794556"/>
    <n v="0.32504099607467651"/>
    <n v="0.32522785663604736"/>
    <n v="0.32538950443267822"/>
    <n v="0.32513740658760071"/>
    <n v="0.32498481869697571"/>
    <n v="0.32473886013031006"/>
    <n v="0.32459115982055664"/>
    <n v="0.32469359040260315"/>
    <n v="0.32543671131134033"/>
    <n v="0.3259010910987854"/>
    <n v="0.32660475373268127"/>
    <n v="0.32749953866004944"/>
    <n v="0.32714924216270447"/>
    <n v="0.32572633028030396"/>
    <n v="0.32398891448974609"/>
    <n v="0.32199984788894653"/>
    <n v="0.31996938586235046"/>
    <n v="0.31932297348976135"/>
    <n v="0.3189130425453186"/>
    <n v="0.31864181160926819"/>
    <n v="0.31853616237640381"/>
    <n v="0.31841260194778442"/>
    <n v="0.31792458891868591"/>
    <n v="0.31829845905303955"/>
    <n v="0.31872099637985229"/>
    <n v="0.3194459080696106"/>
    <n v="0.31917238235473633"/>
    <n v="0.31846553087234497"/>
    <n v="0.31749093532562256"/>
    <n v="0.31654167175292969"/>
    <n v="0.31557172536849976"/>
    <n v="0.3154788613319397"/>
    <n v="0.31573203206062317"/>
    <n v="0.31642463803291321"/>
    <s v="CONTROL-REV"/>
    <n v="0.32312904123309666"/>
    <n v="100"/>
    <n v="99.50248756218906"/>
    <n v="-4.0000000000000036E-3"/>
    <n v="-9.6009253521904068E-3"/>
    <n v="-3.40897431116891E-3"/>
    <n v="-2.835576135879669E-2"/>
    <x v="13"/>
    <x v="215"/>
  </r>
  <r>
    <x v="1"/>
    <n v="-11.111111111111111"/>
    <n v="-12.777777777777779"/>
    <s v="225/45R17"/>
    <x v="6"/>
    <s v="SRMT2"/>
    <n v="1093"/>
    <n v="42"/>
    <n v="3424"/>
    <d v="2025-01-10T00:00:00"/>
    <n v="0.34699999999999998"/>
    <n v="0.33800000000000002"/>
    <n v="108"/>
    <n v="108"/>
    <n v="105"/>
    <n v="104"/>
    <n v="76"/>
    <m/>
    <n v="33"/>
    <n v="106.25"/>
    <m/>
    <m/>
    <m/>
    <m/>
    <m/>
    <m/>
    <n v="0.14741681516170502"/>
    <n v="0.14760975539684296"/>
    <n v="0.15226967632770538"/>
    <n v="0.15730324387550354"/>
    <n v="0.16305822134017944"/>
    <n v="0.1736888587474823"/>
    <n v="0.18619528412818909"/>
    <n v="0.20141042768955231"/>
    <n v="0.215007483959198"/>
    <n v="0.2277267724275589"/>
    <n v="0.23738488554954529"/>
    <n v="0.24581862986087799"/>
    <n v="0.25013762712478638"/>
    <n v="0.25460895895957947"/>
    <n v="0.2582840621471405"/>
    <n v="0.26412081718444824"/>
    <n v="0.27065747976303101"/>
    <n v="0.2775818407535553"/>
    <n v="0.28228795528411865"/>
    <n v="0.28639712929725647"/>
    <n v="0.29009571671485901"/>
    <n v="0.29217004776000977"/>
    <n v="0.29362836480140686"/>
    <n v="0.29691419005393982"/>
    <n v="0.29969477653503418"/>
    <n v="0.30068066716194153"/>
    <n v="0.30242359638214111"/>
    <n v="0.30158689618110657"/>
    <n v="0.30104327201843262"/>
    <n v="0.30173391103744507"/>
    <n v="0.30256906151771545"/>
    <n v="0.30292260646820068"/>
    <n v="0.30551353096961975"/>
    <n v="0.30740290880203247"/>
    <n v="0.3082212507724762"/>
    <n v="0.30921491980552673"/>
    <n v="0.31029132008552551"/>
    <n v="0.30968755483627319"/>
    <n v="0.31032377481460571"/>
    <n v="0.31106895208358765"/>
    <n v="0.31169843673706055"/>
    <n v="0.31206861138343811"/>
    <n v="0.31317707896232605"/>
    <n v="0.31332769989967346"/>
    <n v="0.31376999616622925"/>
    <n v="0.3142855167388916"/>
    <n v="0.31499585509300232"/>
    <n v="0.31523704528808594"/>
    <n v="0.31483384966850281"/>
    <n v="0.31462723016738892"/>
    <n v="0.31507194042205811"/>
    <n v="0.31605100631713867"/>
    <n v="0.31751605868339539"/>
    <n v="0.31785884499549866"/>
    <n v="0.3188386857509613"/>
    <n v="0.31926912069320679"/>
    <n v="0.3194919228553772"/>
    <n v="0.32057741284370422"/>
    <n v="0.32393041253089905"/>
    <n v="0.32732892036437988"/>
    <n v="0.33082818984985352"/>
    <n v="0.33389610052108765"/>
    <n v="0.33621808886528015"/>
    <n v="0.33665147423744202"/>
    <n v="0.33590784668922424"/>
    <n v="0.33466166257858276"/>
    <n v="0.3336690366268158"/>
    <n v="0.33238571882247925"/>
    <n v="0.33262652158737183"/>
    <n v="0.33304348587989807"/>
    <n v="0.33368086814880371"/>
    <n v="0.33371567726135254"/>
    <n v="0.33434176445007324"/>
    <n v="0.33486452698707581"/>
    <n v="0.33510884642601013"/>
    <n v="0.33460724353790283"/>
    <n v="0.3346826434135437"/>
    <n v="0.33517900109291077"/>
    <n v="0.33547648787498474"/>
    <n v="0.3357662558555603"/>
    <n v="0.33722981810569763"/>
    <n v="0.33878752589225769"/>
    <n v="0.33966031670570374"/>
    <n v="0.34065243601799011"/>
    <n v="0.34172329306602478"/>
    <n v="0.34283939003944397"/>
    <n v="0.34406709671020508"/>
    <n v="0.34566405415534973"/>
    <n v="0.3470018208026886"/>
    <n v="0.3482668399810791"/>
    <n v="0.34930282831192017"/>
    <n v="0.35003843903541565"/>
    <n v="0.350444495677948"/>
    <n v="0.35108250379562378"/>
    <n v="0.35145434737205505"/>
    <n v="0.35023355484008789"/>
    <n v="0.34999611973762512"/>
    <n v="0.34987920522689819"/>
    <n v="0.34987407922744751"/>
    <n v="0.34977895021438599"/>
    <n v="0.3508630096912384"/>
    <n v="0.35055956244468689"/>
    <n v="0.34933993220329285"/>
    <n v="0.3485558032989502"/>
    <n v="0.34845069050788879"/>
    <n v="0.34838259220123291"/>
    <n v="0.34807062149047852"/>
    <n v="0.34830588102340698"/>
    <n v="0.34801170229911804"/>
    <n v="0.34705978631973267"/>
    <n v="0.34628310799598694"/>
    <n v="0.34594342112541199"/>
    <n v="0.34578055143356323"/>
    <n v="0.34466645121574402"/>
    <n v="0.34380894899368286"/>
    <n v="0.3418540358543396"/>
    <n v="0.33995619416236877"/>
    <n v="0.33892467617988586"/>
    <n v="0.33835482597351074"/>
    <n v="0.33771464228630066"/>
    <n v="0.33810150623321533"/>
    <n v="0.33823448419570923"/>
    <n v="0.33742573857307434"/>
    <n v="0.33600834012031555"/>
    <n v="0.33374431729316711"/>
    <n v="0.33158966898918152"/>
    <n v="0.32949802279472351"/>
    <n v="0.327432781457901"/>
    <n v="0.32802733778953552"/>
    <n v="0.32865363359451294"/>
    <n v="0.32805666327476501"/>
    <n v="0.32777932286262512"/>
    <n v="0.32757365703582764"/>
    <n v="0.32571077346801758"/>
    <n v="0.32445180416107178"/>
    <n v="0.32307207584381104"/>
    <n v="0.32138758897781372"/>
    <n v="0.32055041193962097"/>
    <n v="0.31949397921562195"/>
    <n v="0.31887912750244141"/>
    <n v="0.31938490271568298"/>
    <n v="0.3198983371257782"/>
    <n v="0.31961029767990112"/>
    <n v="0.31967639923095703"/>
    <n v="0.31982305645942688"/>
    <n v="0.3204835057258606"/>
    <n v="0.32091221213340759"/>
    <n v="0.32231903076171875"/>
    <n v="0.32426783442497253"/>
    <n v="0.3263380229473114"/>
    <n v="0.32879436016082764"/>
    <n v="0.33163666725158691"/>
    <n v="0.33443138003349304"/>
    <n v="0.33568000793457031"/>
    <n v="0.33694213628768921"/>
    <n v="0.33762368559837341"/>
    <n v="0.3388131856918335"/>
    <n v="0.33953660726547241"/>
    <n v="0.34060874581336975"/>
    <n v="0.34164345264434814"/>
    <n v="0.34304460883140564"/>
    <n v="0.34460180997848511"/>
    <n v="0.34586143493652344"/>
    <n v="0.34765464067459106"/>
    <n v="0.34922489523887634"/>
    <n v="0.3503652811050415"/>
    <n v="0.35085242986679077"/>
    <n v="0.35096877813339233"/>
    <n v="0.35098785161972046"/>
    <n v="0.35064828395843506"/>
    <n v="0.35014364123344421"/>
    <n v="0.34960126876831055"/>
    <n v="0.34921965003013611"/>
    <n v="0.34876507520675659"/>
    <n v="0.34820514917373657"/>
    <n v="0.34723004698753357"/>
    <n v="0.34606713056564331"/>
    <n v="0.34487947821617126"/>
    <n v="0.34446194767951965"/>
    <n v="0.3440248966217041"/>
    <n v="0.34343481063842773"/>
    <n v="0.34301543235778809"/>
    <n v="0.34303414821624756"/>
    <n v="0.34213405847549438"/>
    <n v="0.34156525135040283"/>
    <n v="0.34163627028465271"/>
    <n v="0.34135851263999939"/>
    <n v="0.34069189429283142"/>
    <n v="0.34003311395645142"/>
    <n v="0.33963185548782349"/>
    <n v="0.33916866779327393"/>
    <n v="0.33915385603904724"/>
    <n v="0.33966928720474243"/>
    <n v="0.34059181809425354"/>
    <n v="0.34147292375564575"/>
    <n v="0.34246993064880371"/>
    <n v="0.34382548928260803"/>
    <n v="0.34407219290733337"/>
    <n v="0.34427493810653687"/>
    <n v="0.34450629353523254"/>
    <n v="0.34454706311225891"/>
    <n v="0.34464707970619202"/>
    <n v="0.34544479846954346"/>
    <n v="0.34649014472961426"/>
    <n v="0.34879148006439209"/>
    <n v="0.35110992193222046"/>
    <n v="0.35322165489196777"/>
    <n v="0.35560056567192078"/>
    <n v="0.35770502686500549"/>
    <n v="0.35838261246681213"/>
    <n v="0.35910239815711975"/>
    <n v="0.35953682661056519"/>
    <n v="0.35966429114341736"/>
    <n v="0.35970008373260498"/>
    <n v="0.3593311607837677"/>
    <n v="0.35916388034820557"/>
    <n v="0.35902139544487"/>
    <n v="0.35910347104072571"/>
    <n v="0.35934352874755859"/>
    <n v="0.35953778028488159"/>
    <n v="0.35971361398696899"/>
    <n v="0.35823798179626465"/>
    <n v="0.35695454478263855"/>
    <n v="0.3555169403553009"/>
    <n v="0.35437226295471191"/>
    <n v="0.35317644476890564"/>
    <n v="0.35385191440582275"/>
    <n v="0.35406213998794556"/>
    <n v="0.3543810248374939"/>
    <n v="0.35496062040328979"/>
    <n v="0.35580897331237793"/>
    <n v="0.35714936256408691"/>
    <n v="0.35876759886741638"/>
    <n v="0.35916781425476074"/>
    <n v="0.36054721474647522"/>
    <n v="0.36086824536323547"/>
    <n v="0.36013957858085632"/>
    <n v="0.3591962456703186"/>
    <n v="0.35947251319885254"/>
    <n v="0.35889044404029846"/>
    <n v="0.35899829864501953"/>
    <n v="0.35977008938789368"/>
    <n v="0.36064231395721436"/>
    <n v="0.36057981848716736"/>
    <n v="0.36194124817848206"/>
    <n v="0.36394461989402771"/>
    <n v="0.36536341905593872"/>
    <n v="0.36625063419342041"/>
    <n v="0.36831018328666687"/>
    <n v="0.36855456233024597"/>
    <n v="0.36791744828224182"/>
    <n v="0.36755630373954773"/>
    <n v="0.36783459782600403"/>
    <n v="0.36782878637313843"/>
    <n v="0.36760875582695007"/>
    <n v="0.36800673604011536"/>
    <n v="0.36908385157585144"/>
    <n v="0.36913442611694336"/>
    <n v="0.36973163485527039"/>
    <n v="0.37069356441497803"/>
    <n v="0.37183502316474915"/>
    <n v="0.37226226925849915"/>
    <n v="0.37343701720237732"/>
    <n v="0.37384480237960815"/>
    <n v="0.37361356616020203"/>
    <n v="0.37375590205192566"/>
    <n v="0.37431442737579346"/>
    <n v="0.37531813979148865"/>
    <n v="0.37649944424629211"/>
    <n v="0.37897023558616638"/>
    <n v="0.38108247518539429"/>
    <n v="0.381927490234375"/>
    <n v="0.38216978311538696"/>
    <n v="0.38267773389816284"/>
    <n v="0.38157069683074951"/>
    <n v="0.37979859113693237"/>
    <n v="0.37882652878761292"/>
    <n v="0.37724289298057556"/>
    <n v="0.37559598684310913"/>
    <n v="0.37474459409713745"/>
    <n v="0.37378853559494019"/>
    <n v="0.37258562445640564"/>
    <n v="0.37228766083717346"/>
    <n v="0.37205231189727783"/>
    <n v="0.3711782693862915"/>
    <n v="0.37038534879684448"/>
    <n v="0.36981481313705444"/>
    <n v="0.36938866972923279"/>
    <n v="0.36912176012992859"/>
    <n v="0.36965221166610718"/>
    <n v="0.37060999870300293"/>
    <n v="0.37069082260131836"/>
    <n v="0.37060850858688354"/>
    <n v="0.3699364960193634"/>
    <n v="0.36981582641601563"/>
    <n v="0.36948126554489136"/>
    <n v="0.37039065361022949"/>
    <n v="0.37082579731941223"/>
    <n v="0.37238419055938721"/>
    <n v="0.37282419204711914"/>
    <s v="17-3 -- NEW"/>
    <n v="0.34399324443416662"/>
    <n v="106.25"/>
    <n v="105.72139303482587"/>
    <n v="8.9999999999999525E-3"/>
    <n v="0.23715005718800269"/>
    <n v="0.22377997859549259"/>
    <n v="-0.25554471426545822"/>
    <x v="13"/>
    <x v="216"/>
  </r>
  <r>
    <x v="1"/>
    <n v="-11.111111111111111"/>
    <n v="-12.777777777777779"/>
    <s v="205/55R16"/>
    <x v="7"/>
    <s v="SRMT1"/>
    <n v="1093"/>
    <n v="42"/>
    <s v="16Y2X7YAA4024"/>
    <d v="2025-01-10T00:00:00"/>
    <n v="0.33100000000000002"/>
    <n v="0.32300000000000001"/>
    <n v="103"/>
    <n v="103"/>
    <n v="100"/>
    <n v="100"/>
    <n v="76"/>
    <m/>
    <n v="23"/>
    <n v="101.5"/>
    <m/>
    <m/>
    <m/>
    <m/>
    <m/>
    <m/>
    <n v="0.15524555742740631"/>
    <n v="0.17930825054645538"/>
    <n v="0.20000413060188293"/>
    <n v="0.2129029780626297"/>
    <n v="0.21960872411727905"/>
    <n v="0.23859570920467377"/>
    <n v="0.24977594614028931"/>
    <n v="0.25403448939323425"/>
    <n v="0.25796625018119812"/>
    <n v="0.26349315047264099"/>
    <n v="0.26829725503921509"/>
    <n v="0.26936876773834229"/>
    <n v="0.27027943730354309"/>
    <n v="0.26939570903778076"/>
    <n v="0.26882937550544739"/>
    <n v="0.26899316906929016"/>
    <n v="0.2719942033290863"/>
    <n v="0.27515861392021179"/>
    <n v="0.27898979187011719"/>
    <n v="0.28226602077484131"/>
    <n v="0.28491941094398499"/>
    <n v="0.28684946894645691"/>
    <n v="0.28816723823547363"/>
    <n v="0.28972968459129333"/>
    <n v="0.29099330306053162"/>
    <n v="0.2923901379108429"/>
    <n v="0.29374510049819946"/>
    <n v="0.29599368572235107"/>
    <n v="0.29718455672264099"/>
    <n v="0.29872706532478333"/>
    <n v="0.3000030517578125"/>
    <n v="0.30107828974723816"/>
    <n v="0.3011164665222168"/>
    <n v="0.30137225985527039"/>
    <n v="0.30099469423294067"/>
    <n v="0.30074131488800049"/>
    <n v="0.30109125375747681"/>
    <n v="0.30181729793548584"/>
    <n v="0.30255734920501709"/>
    <n v="0.30359649658203125"/>
    <n v="0.30362975597381592"/>
    <n v="0.30312317609786987"/>
    <n v="0.30274435877799988"/>
    <n v="0.30297374725341797"/>
    <n v="0.30353960394859314"/>
    <n v="0.30486994981765747"/>
    <n v="0.30629774928092957"/>
    <n v="0.30743867158889771"/>
    <n v="0.30840107798576355"/>
    <n v="0.30926346778869629"/>
    <n v="0.3104100227355957"/>
    <n v="0.31179869174957275"/>
    <n v="0.31290966272354126"/>
    <n v="0.31402021646499634"/>
    <n v="0.31475406885147095"/>
    <n v="0.31391686201095581"/>
    <n v="0.3130994439125061"/>
    <n v="0.31312006711959839"/>
    <n v="0.31340250372886658"/>
    <n v="0.31308799982070923"/>
    <n v="0.31418448686599731"/>
    <n v="0.31515604257583618"/>
    <n v="0.31645235419273376"/>
    <n v="0.3175632655620575"/>
    <n v="0.31864902377128601"/>
    <n v="0.32007548213005066"/>
    <n v="0.32257866859436035"/>
    <n v="0.32382789254188538"/>
    <n v="0.32388591766357422"/>
    <n v="0.32384353876113892"/>
    <n v="0.32349032163619995"/>
    <n v="0.32156726717948914"/>
    <n v="0.31956547498703003"/>
    <n v="0.31872677803039551"/>
    <n v="0.31953498721122742"/>
    <n v="0.32017990946769714"/>
    <n v="0.32058340311050415"/>
    <n v="0.322721928358078"/>
    <n v="0.32220619916915894"/>
    <n v="0.32091665267944336"/>
    <n v="0.32025012373924255"/>
    <n v="0.3204839825630188"/>
    <n v="0.31947746872901917"/>
    <n v="0.32140281796455383"/>
    <n v="0.32344374060630798"/>
    <n v="0.32531943917274475"/>
    <n v="0.32669287919998169"/>
    <n v="0.32708224654197693"/>
    <n v="0.32510340213775635"/>
    <n v="0.32294160127639771"/>
    <n v="0.31998521089553833"/>
    <n v="0.31712609529495239"/>
    <n v="0.31532385945320129"/>
    <n v="0.31570351123809814"/>
    <n v="0.31632456183433533"/>
    <n v="0.31762468814849854"/>
    <n v="0.31940904259681702"/>
    <n v="0.32013842463493347"/>
    <n v="0.31998690962791443"/>
    <n v="0.31972566246986389"/>
    <n v="0.31855499744415283"/>
    <n v="0.31739902496337891"/>
    <n v="0.31844079494476318"/>
    <n v="0.3207070529460907"/>
    <n v="0.32132881879806519"/>
    <n v="0.32118839025497437"/>
    <n v="0.32103845477104187"/>
    <n v="0.31968265771865845"/>
    <n v="0.31759026646614075"/>
    <n v="0.31730121374130249"/>
    <n v="0.31832829117774963"/>
    <n v="0.31895884871482849"/>
    <n v="0.31949687004089355"/>
    <n v="0.32006147503852844"/>
    <n v="0.32029038667678833"/>
    <n v="0.32015025615692139"/>
    <n v="0.32007378339767456"/>
    <n v="0.31935745477676392"/>
    <n v="0.31869527697563171"/>
    <n v="0.3182564377784729"/>
    <n v="0.31841647624969482"/>
    <n v="0.3179035484790802"/>
    <n v="0.31734445691108704"/>
    <n v="0.31711691617965698"/>
    <n v="0.31673726439476013"/>
    <n v="0.3162401020526886"/>
    <n v="0.31615597009658813"/>
    <n v="0.31666779518127441"/>
    <n v="0.31647652387619019"/>
    <n v="0.31635281443595886"/>
    <n v="0.3162720799446106"/>
    <n v="0.31628352403640747"/>
    <n v="0.31647530198097229"/>
    <n v="0.31673377752304077"/>
    <n v="0.31652936339378357"/>
    <n v="0.31647524237632751"/>
    <n v="0.31663945317268372"/>
    <n v="0.31653735041618347"/>
    <n v="0.31634119153022766"/>
    <n v="0.31586474180221558"/>
    <n v="0.31495457887649536"/>
    <n v="0.3136974573135376"/>
    <n v="0.31231790781021118"/>
    <n v="0.31112939119338989"/>
    <n v="0.31199237704277039"/>
    <n v="0.31301116943359375"/>
    <n v="0.31394737958908081"/>
    <n v="0.31500336527824402"/>
    <n v="0.31619378924369812"/>
    <n v="0.31581869721412659"/>
    <n v="0.31537485122680664"/>
    <n v="0.31516551971435547"/>
    <n v="0.31569364666938782"/>
    <n v="0.31603705883026123"/>
    <n v="0.31667113304138184"/>
    <n v="0.31762018799781799"/>
    <n v="0.31877124309539795"/>
    <n v="0.31946387887001038"/>
    <n v="0.32044970989227295"/>
    <n v="0.32144889235496521"/>
    <n v="0.32230275869369507"/>
    <n v="0.32347017526626587"/>
    <n v="0.32387486100196838"/>
    <n v="0.32356888055801392"/>
    <n v="0.32340121269226074"/>
    <n v="0.32363355159759521"/>
    <n v="0.32310497760772705"/>
    <n v="0.32330295443534851"/>
    <n v="0.3240019679069519"/>
    <n v="0.32402008771896362"/>
    <n v="0.32392361760139465"/>
    <n v="0.32429113984107971"/>
    <n v="0.3244766891002655"/>
    <n v="0.32366117835044861"/>
    <n v="0.32300063967704773"/>
    <n v="0.32193183898925781"/>
    <n v="0.32052814960479736"/>
    <n v="0.31967669725418091"/>
    <n v="0.32068935036659241"/>
    <n v="0.32340496778488159"/>
    <n v="0.32596835494041443"/>
    <n v="0.32777917385101318"/>
    <n v="0.32880845665931702"/>
    <n v="0.32876944541931152"/>
    <n v="0.32662400603294373"/>
    <n v="0.32501202821731567"/>
    <n v="0.32429280877113342"/>
    <n v="0.3240160346031189"/>
    <n v="0.32439422607421875"/>
    <n v="0.32445165514945984"/>
    <n v="0.32429152727127075"/>
    <n v="0.32382577657699585"/>
    <n v="0.32414844632148743"/>
    <n v="0.32412987947463989"/>
    <n v="0.32591497898101807"/>
    <n v="0.3263697624206543"/>
    <n v="0.32637086510658264"/>
    <n v="0.32553768157958984"/>
    <n v="0.32469978928565979"/>
    <n v="0.32277026772499084"/>
    <n v="0.32242017984390259"/>
    <n v="0.3232961893081665"/>
    <n v="0.32437795400619507"/>
    <n v="0.32582831382751465"/>
    <n v="0.32746878266334534"/>
    <n v="0.32803651690483093"/>
    <n v="0.32869997620582581"/>
    <n v="0.32947364449501038"/>
    <n v="0.32985717058181763"/>
    <n v="0.33001428842544556"/>
    <n v="0.33119675517082214"/>
    <n v="0.33206164836883545"/>
    <n v="0.33215060830116272"/>
    <n v="0.3337293267250061"/>
    <n v="0.33677414059638977"/>
    <n v="0.34007719159126282"/>
    <n v="0.3431643545627594"/>
    <n v="0.34690812230110168"/>
    <n v="0.34825259447097778"/>
    <n v="0.34860348701477051"/>
    <n v="0.34853017330169678"/>
    <n v="0.3480556309223175"/>
    <n v="0.34743115305900574"/>
    <n v="0.34768193960189819"/>
    <n v="0.34778416156768799"/>
    <n v="0.34758377075195313"/>
    <n v="0.3476053774356842"/>
    <n v="0.34741029143333435"/>
    <n v="0.34660491347312927"/>
    <n v="0.34590670466423035"/>
    <n v="0.3458855152130127"/>
    <n v="0.34619489312171936"/>
    <n v="0.34681767225265503"/>
    <n v="0.34760692715644836"/>
    <n v="0.34827521443367004"/>
    <n v="0.34814369678497314"/>
    <n v="0.34771159291267395"/>
    <n v="0.34669995307922363"/>
    <n v="0.3459419310092926"/>
    <n v="0.34527912735939026"/>
    <n v="0.34449625015258789"/>
    <n v="0.34327176213264465"/>
    <n v="0.34280702471733093"/>
    <n v="0.34214198589324951"/>
    <n v="0.34088265895843506"/>
    <n v="0.33929345011711121"/>
    <n v="0.33842760324478149"/>
    <n v="0.33649542927742004"/>
    <n v="0.33472001552581787"/>
    <n v="0.33335143327713013"/>
    <n v="0.33276695013046265"/>
    <n v="0.33207136392593384"/>
    <n v="0.33188158273696899"/>
    <n v="0.33178627490997314"/>
    <n v="0.33188220858573914"/>
    <n v="0.33162811398506165"/>
    <n v="0.33182758092880249"/>
    <n v="0.33265313506126404"/>
    <n v="0.33392423391342163"/>
    <n v="0.33490327000617981"/>
    <n v="0.33636137843132019"/>
    <n v="0.33737137913703918"/>
    <n v="0.33784407377243042"/>
    <n v="0.33808532357215881"/>
    <n v="0.33914095163345337"/>
    <n v="0.34008708596229553"/>
    <n v="0.34087985754013062"/>
    <n v="0.34181883931159973"/>
    <n v="0.34325358271598816"/>
    <n v="0.344532310962677"/>
    <n v="0.34648606181144714"/>
    <n v="0.34835213422775269"/>
    <n v="0.35065704584121704"/>
    <n v="0.35286340117454529"/>
    <n v="0.35467469692230225"/>
    <n v="0.35535207390785217"/>
    <n v="0.35628774762153625"/>
    <n v="0.35633751749992371"/>
    <n v="0.35625326633453369"/>
    <n v="0.35655021667480469"/>
    <n v="0.35728803277015686"/>
    <n v="0.35822272300720215"/>
    <n v="0.35941269993782043"/>
    <n v="0.3604428768157959"/>
    <n v="0.36114579439163208"/>
    <n v="0.36181208491325378"/>
    <n v="0.36217707395553589"/>
    <n v="0.36274531483650208"/>
    <n v="0.36343121528625488"/>
    <n v="0.36444458365440369"/>
    <n v="0.36532548069953918"/>
    <n v="0.36582601070404053"/>
    <n v="0.36560121178627014"/>
    <n v="0.36507251858711243"/>
    <n v="0.36382168531417847"/>
    <n v="0.36268633604049683"/>
    <n v="0.36199066042900085"/>
    <n v="0.36204630136489868"/>
    <n v="0.36216509342193604"/>
    <n v="0.36255434155464172"/>
    <s v="WET CIRCLE BREAKIN"/>
    <n v="0.32643848201558257"/>
    <n v="101.5"/>
    <n v="100.99502487562188"/>
    <n v="8.0000000000000071E-3"/>
    <n v="0.23433089370792359"/>
    <n v="0.18831490809488605"/>
    <n v="-0.22007964376485165"/>
    <x v="13"/>
    <x v="217"/>
  </r>
  <r>
    <x v="1"/>
    <n v="-10"/>
    <n v="-12.222222222222221"/>
    <s v="P225/60R16"/>
    <x v="1"/>
    <s v="SRTT01-R"/>
    <n v="1171"/>
    <n v="35"/>
    <s v="AP3324"/>
    <d v="2025-01-10T00:00:00"/>
    <n v="0.318"/>
    <n v="0.32100000000000001"/>
    <n v="100"/>
    <n v="100"/>
    <n v="100"/>
    <n v="100"/>
    <n v="76"/>
    <s v="rev"/>
    <n v="74"/>
    <n v="100"/>
    <m/>
    <m/>
    <m/>
    <m/>
    <m/>
    <m/>
    <n v="0.15908131003379822"/>
    <n v="0.1701677143573761"/>
    <n v="0.18580000102519989"/>
    <n v="0.19428072869777679"/>
    <n v="0.20575974881649017"/>
    <n v="0.2266220897436142"/>
    <n v="0.24291791021823883"/>
    <n v="0.2541145384311676"/>
    <n v="0.26830071210861206"/>
    <n v="0.27726331353187561"/>
    <n v="0.28413668274879456"/>
    <n v="0.29185128211975098"/>
    <n v="0.29733145236968994"/>
    <n v="0.30019131302833557"/>
    <n v="0.30361151695251465"/>
    <n v="0.30700308084487915"/>
    <n v="0.30983316898345947"/>
    <n v="0.31309062242507935"/>
    <n v="0.31555595993995667"/>
    <n v="0.31668388843536377"/>
    <n v="0.31793573498725891"/>
    <n v="0.31954073905944824"/>
    <n v="0.32100683450698853"/>
    <n v="0.32253375649452209"/>
    <n v="0.32341104745864868"/>
    <n v="0.32399898767471313"/>
    <n v="0.32432264089584351"/>
    <n v="0.32461819052696228"/>
    <n v="0.32504016160964966"/>
    <n v="0.32689228653907776"/>
    <n v="0.32827264070510864"/>
    <n v="0.32940560579299927"/>
    <n v="0.33040618896484375"/>
    <n v="0.33083981275558472"/>
    <n v="0.33001744747161865"/>
    <n v="0.32932272553443909"/>
    <n v="0.32831636071205139"/>
    <n v="0.32710713148117065"/>
    <n v="0.32622206211090088"/>
    <n v="0.32522284984588623"/>
    <n v="0.32389539480209351"/>
    <n v="0.32307526469230652"/>
    <n v="0.32333084940910339"/>
    <n v="0.32379394769668579"/>
    <n v="0.32403168082237244"/>
    <n v="0.3248978853225708"/>
    <n v="0.32593470811843872"/>
    <n v="0.32642555236816406"/>
    <n v="0.32722967863082886"/>
    <n v="0.32829338312149048"/>
    <n v="0.32869991660118103"/>
    <n v="0.3291659951210022"/>
    <n v="0.3296559751033783"/>
    <n v="0.32966876029968262"/>
    <n v="0.32992091774940491"/>
    <n v="0.33032852411270142"/>
    <n v="0.32968300580978394"/>
    <n v="0.32865253090858459"/>
    <n v="0.32761546969413757"/>
    <n v="0.32651686668395996"/>
    <n v="0.32592606544494629"/>
    <n v="0.32654649019241333"/>
    <n v="0.32750165462493896"/>
    <n v="0.32843297719955444"/>
    <n v="0.33002784848213196"/>
    <n v="0.33198580145835876"/>
    <n v="0.33323696255683899"/>
    <n v="0.33476248383522034"/>
    <n v="0.33619600534439087"/>
    <n v="0.33689633011817932"/>
    <n v="0.3372783362865448"/>
    <n v="0.3379632830619812"/>
    <n v="0.33813214302062988"/>
    <n v="0.33756518363952637"/>
    <n v="0.33705112338066101"/>
    <n v="0.33600074052810669"/>
    <n v="0.33433994650840759"/>
    <n v="0.33276152610778809"/>
    <n v="0.33195534348487854"/>
    <n v="0.33198580145835876"/>
    <n v="0.33322951197624207"/>
    <n v="0.33504292368888855"/>
    <n v="0.33690014481544495"/>
    <n v="0.33898463845252991"/>
    <n v="0.34073635935783386"/>
    <n v="0.34087508916854858"/>
    <n v="0.34070932865142822"/>
    <n v="0.34049692749977112"/>
    <n v="0.34034377336502075"/>
    <n v="0.33983176946640015"/>
    <n v="0.34100988507270813"/>
    <n v="0.34233775734901428"/>
    <n v="0.34365981817245483"/>
    <n v="0.34473010897636414"/>
    <n v="0.34511590003967285"/>
    <n v="0.3430233895778656"/>
    <n v="0.34103420376777649"/>
    <n v="0.33880448341369629"/>
    <n v="0.33599850535392761"/>
    <n v="0.33438137173652649"/>
    <n v="0.33548608422279358"/>
    <n v="0.33611077070236206"/>
    <n v="0.33702602982521057"/>
    <n v="0.33957129716873169"/>
    <n v="0.3417186439037323"/>
    <n v="0.34294745326042175"/>
    <n v="0.34467542171478271"/>
    <n v="0.34575507044792175"/>
    <n v="0.34627902507781982"/>
    <n v="0.34540539979934692"/>
    <n v="0.34322941303253174"/>
    <n v="0.34117218852043152"/>
    <n v="0.3402484655380249"/>
    <n v="0.34011834859848022"/>
    <n v="0.3403593897819519"/>
    <n v="0.34101557731628418"/>
    <n v="0.34145480394363403"/>
    <n v="0.34078106284141541"/>
    <n v="0.33819597959518433"/>
    <n v="0.33641722798347473"/>
    <n v="0.33523097634315491"/>
    <n v="0.33450415730476379"/>
    <n v="0.3328787088394165"/>
    <n v="0.33097398281097412"/>
    <n v="0.32810041308403015"/>
    <n v="0.32577872276306152"/>
    <n v="0.32170462608337402"/>
    <n v="0.31841811537742615"/>
    <n v="0.31617677211761475"/>
    <n v="0.31492877006530762"/>
    <n v="0.31311553716659546"/>
    <n v="0.31170174479484558"/>
    <n v="0.31043827533721924"/>
    <n v="0.3091682493686676"/>
    <n v="0.3076835572719574"/>
    <n v="0.30650874972343445"/>
    <n v="0.30619841814041138"/>
    <n v="0.30609571933746338"/>
    <n v="0.30635088682174683"/>
    <n v="0.30697923898696899"/>
    <n v="0.3078082799911499"/>
    <n v="0.30907231569290161"/>
    <n v="0.31083416938781738"/>
    <n v="0.31251055002212524"/>
    <n v="0.31360673904418945"/>
    <n v="0.31297615170478821"/>
    <n v="0.31199505925178528"/>
    <n v="0.31097474694252014"/>
    <n v="0.30953165888786316"/>
    <n v="0.30745670199394226"/>
    <n v="0.30720743536949158"/>
    <n v="0.30736029148101807"/>
    <n v="0.30736690759658813"/>
    <n v="0.30738496780395508"/>
    <n v="0.3087131679058075"/>
    <n v="0.30974540114402771"/>
    <n v="0.31039783358573914"/>
    <n v="0.31119647622108459"/>
    <n v="0.31242886185646057"/>
    <n v="0.31400364637374878"/>
    <n v="0.31478878855705261"/>
    <n v="0.3157295286655426"/>
    <n v="0.31684443354606628"/>
    <n v="0.31753680109977722"/>
    <n v="0.31739476323127747"/>
    <n v="0.31812998652458191"/>
    <n v="0.31844934821128845"/>
    <n v="0.31878417730331421"/>
    <n v="0.31921252608299255"/>
    <n v="0.31966167688369751"/>
    <n v="0.31960457563400269"/>
    <n v="0.31957951188087463"/>
    <n v="0.31928804516792297"/>
    <n v="0.31902852654457092"/>
    <n v="0.31907099485397339"/>
    <n v="0.31946045160293579"/>
    <n v="0.32064187526702881"/>
    <n v="0.32181262969970703"/>
    <n v="0.32257705926895142"/>
    <n v="0.32374045252799988"/>
    <n v="0.32511290907859802"/>
    <n v="0.32605037093162537"/>
    <n v="0.326753169298172"/>
    <n v="0.32730728387832642"/>
    <n v="0.32895275950431824"/>
    <n v="0.33019718527793884"/>
    <n v="0.33095678687095642"/>
    <n v="0.33175694942474365"/>
    <n v="0.3325493335723877"/>
    <n v="0.33163356781005859"/>
    <n v="0.33040642738342285"/>
    <n v="0.32926476001739502"/>
    <n v="0.32808575034141541"/>
    <n v="0.32735306024551392"/>
    <n v="0.32701489329338074"/>
    <n v="0.32652926445007324"/>
    <n v="0.32556682825088501"/>
    <n v="0.32469916343688965"/>
    <n v="0.32387447357177734"/>
    <n v="0.3228321373462677"/>
    <n v="0.32228097319602966"/>
    <n v="0.32191112637519836"/>
    <n v="0.32207190990447998"/>
    <n v="0.32268479466438293"/>
    <n v="0.32235336303710938"/>
    <n v="0.32225519418716431"/>
    <n v="0.32222893834114075"/>
    <n v="0.32131165266036987"/>
    <n v="0.32063788175582886"/>
    <n v="0.32023680210113525"/>
    <n v="0.31962639093399048"/>
    <n v="0.31926071643829346"/>
    <n v="0.31862026453018188"/>
    <n v="0.31740614771842957"/>
    <n v="0.31689831614494324"/>
    <n v="0.31598976254463196"/>
    <n v="0.31507197022438049"/>
    <n v="0.31486651301383972"/>
    <n v="0.31432372331619263"/>
    <n v="0.3131583034992218"/>
    <n v="0.31140002608299255"/>
    <n v="0.30957123637199402"/>
    <n v="0.30756291747093201"/>
    <n v="0.30633756518363953"/>
    <n v="0.3044622540473938"/>
    <n v="0.30362868309020996"/>
    <n v="0.30318769812583923"/>
    <n v="0.30306828022003174"/>
    <n v="0.30327200889587402"/>
    <n v="0.30466243624687195"/>
    <n v="0.30598220229148865"/>
    <n v="0.30792245268821716"/>
    <n v="0.31047138571739197"/>
    <n v="0.31080138683319092"/>
    <n v="0.3113466203212738"/>
    <n v="0.31221854686737061"/>
    <n v="0.31263589859008789"/>
    <n v="0.31230482459068298"/>
    <n v="0.31368672847747803"/>
    <n v="0.31493857502937317"/>
    <n v="0.31597808003425598"/>
    <n v="0.31628742814064026"/>
    <n v="0.31566423177719116"/>
    <n v="0.31495878100395203"/>
    <n v="0.31432223320007324"/>
    <n v="0.31405279040336609"/>
    <n v="0.31504681706428528"/>
    <n v="0.31690704822540283"/>
    <n v="0.31813454627990723"/>
    <n v="0.31914246082305908"/>
    <n v="0.32013410329818726"/>
    <n v="0.32040086388587952"/>
    <n v="0.3205966055393219"/>
    <n v="0.321114182472229"/>
    <n v="0.32191070914268494"/>
    <n v="0.32256793975830078"/>
    <n v="0.32262733578681946"/>
    <n v="0.32336559891700745"/>
    <n v="0.32380735874176025"/>
    <n v="0.32316341996192932"/>
    <n v="0.32177808880805969"/>
    <n v="0.32126209139823914"/>
    <n v="0.32029598951339722"/>
    <n v="0.31961360573768616"/>
    <n v="0.32022967934608459"/>
    <n v="0.32133942842483521"/>
    <n v="0.32253065705299377"/>
    <n v="0.32371675968170166"/>
    <n v="0.32492005825042725"/>
    <n v="0.32585352659225464"/>
    <n v="0.32681021094322205"/>
    <n v="0.32752755284309387"/>
    <n v="0.32816267013549805"/>
    <n v="0.32874533534049988"/>
    <n v="0.32926812767982483"/>
    <n v="0.32990396022796631"/>
    <n v="0.33033496141433716"/>
    <n v="0.33054804801940918"/>
    <n v="0.33070826530456543"/>
    <n v="0.32859441637992859"/>
    <n v="0.3264126181602478"/>
    <n v="0.32415145635604858"/>
    <n v="0.32212948799133301"/>
    <n v="0.32071322202682495"/>
    <n v="0.32210591435432434"/>
    <n v="0.32132357358932495"/>
    <n v="0.31952592730522156"/>
    <n v="0.31734895706176758"/>
    <n v="0.31465578079223633"/>
    <n v="0.31104302406311035"/>
    <n v="0.30928716063499451"/>
    <n v="0.30898240208625793"/>
    <n v="0.30883023142814636"/>
    <n v="0.30868875980377197"/>
    <n v="0.30871215462684631"/>
    <n v="0.30861753225326538"/>
    <n v="0.30819708108901978"/>
    <n v="0.30790570378303528"/>
    <n v="0.30750122666358948"/>
    <n v="0.30717337131500244"/>
    <s v="CONTROL-REV"/>
    <n v="0.32336555596348232"/>
    <n v="100"/>
    <n v="99.50248756218906"/>
    <n v="-3.0000000000000027E-3"/>
    <n v="-5.6062087326365501E-2"/>
    <n v="-6.2539315330461143E-2"/>
    <n v="3.0774579660495543E-2"/>
    <x v="13"/>
    <x v="218"/>
  </r>
  <r>
    <x v="1"/>
    <n v="-10"/>
    <n v="-12.222222222222221"/>
    <s v="LT245/75R16"/>
    <x v="8"/>
    <s v="3PMSF LT"/>
    <n v="1502"/>
    <n v="45"/>
    <s v="1KABMD39R3524"/>
    <d v="2025-01-10T00:00:00"/>
    <n v="0.25900000000000001"/>
    <n v="0.26500000000000001"/>
    <n v="81"/>
    <n v="81"/>
    <n v="82"/>
    <n v="83"/>
    <n v="76"/>
    <m/>
    <n v="23"/>
    <n v="81.75"/>
    <m/>
    <m/>
    <m/>
    <m/>
    <m/>
    <m/>
    <n v="0.14603765308856964"/>
    <n v="0.15119968354701996"/>
    <n v="0.1580006331205368"/>
    <n v="0.16282516717910767"/>
    <n v="0.17184123396873474"/>
    <n v="0.18832838535308838"/>
    <n v="0.20463454723358154"/>
    <n v="0.2180970311164856"/>
    <n v="0.23080240190029144"/>
    <n v="0.23765970766544342"/>
    <n v="0.24137665331363678"/>
    <n v="0.24310515820980072"/>
    <n v="0.24621480703353882"/>
    <n v="0.24951276183128357"/>
    <n v="0.25213855504989624"/>
    <n v="0.25440037250518799"/>
    <n v="0.2568504810333252"/>
    <n v="0.25821816921234131"/>
    <n v="0.2601684033870697"/>
    <n v="0.26292175054550171"/>
    <n v="0.2654511034488678"/>
    <n v="0.26883459091186523"/>
    <n v="0.27176490426063538"/>
    <n v="0.27270317077636719"/>
    <n v="0.27213054895401001"/>
    <n v="0.27290228009223938"/>
    <n v="0.27299857139587402"/>
    <n v="0.27292463183403015"/>
    <n v="0.27410322427749634"/>
    <n v="0.2758813202381134"/>
    <n v="0.27542290091514587"/>
    <n v="0.27514705061912537"/>
    <n v="0.27579891681671143"/>
    <n v="0.27516797184944153"/>
    <n v="0.27535933256149292"/>
    <n v="0.27620935440063477"/>
    <n v="0.27664950489997864"/>
    <n v="0.27643844485282898"/>
    <n v="0.2770390510559082"/>
    <n v="0.27770456671714783"/>
    <n v="0.27872645854949951"/>
    <n v="0.28020116686820984"/>
    <n v="0.28127887845039368"/>
    <n v="0.28243628144264221"/>
    <n v="0.28320339322090149"/>
    <n v="0.28300288319587708"/>
    <n v="0.28199586272239685"/>
    <n v="0.28127562999725342"/>
    <n v="0.28052869439125061"/>
    <n v="0.28013348579406738"/>
    <n v="0.27996677160263062"/>
    <n v="0.28043222427368164"/>
    <n v="0.28075933456420898"/>
    <n v="0.28067189455032349"/>
    <n v="0.28119051456451416"/>
    <n v="0.28144532442092896"/>
    <n v="0.28152748942375183"/>
    <n v="0.28168407082557678"/>
    <n v="0.28223332762718201"/>
    <n v="0.28177496790885925"/>
    <n v="0.28185158967971802"/>
    <n v="0.28177559375762939"/>
    <n v="0.28174835443496704"/>
    <n v="0.2814103364944458"/>
    <n v="0.28138270974159241"/>
    <n v="0.28100717067718506"/>
    <n v="0.28053075075149536"/>
    <n v="0.27990412712097168"/>
    <n v="0.27988457679748535"/>
    <n v="0.27947816252708435"/>
    <n v="0.27909290790557861"/>
    <n v="0.27801394462585449"/>
    <n v="0.27711457014083862"/>
    <n v="0.27600234746932983"/>
    <n v="0.27465981245040894"/>
    <n v="0.27359229326248169"/>
    <n v="0.27295765280723572"/>
    <n v="0.27202582359313965"/>
    <n v="0.27120533585548401"/>
    <n v="0.27104035019874573"/>
    <n v="0.27100083231925964"/>
    <n v="0.27161678671836853"/>
    <n v="0.27258053421974182"/>
    <n v="0.27337759733200073"/>
    <n v="0.27400857210159302"/>
    <n v="0.27362033724784851"/>
    <n v="0.27291965484619141"/>
    <n v="0.27205604314804077"/>
    <n v="0.27106356620788574"/>
    <n v="0.26973438262939453"/>
    <n v="0.26916906237602234"/>
    <n v="0.26833197474479675"/>
    <n v="0.26763933897018433"/>
    <n v="0.26693239808082581"/>
    <n v="0.26619696617126465"/>
    <n v="0.26589483022689819"/>
    <n v="0.26614117622375488"/>
    <n v="0.26626566052436829"/>
    <n v="0.26660060882568359"/>
    <n v="0.26709440350532532"/>
    <n v="0.26752090454101563"/>
    <n v="0.26682129502296448"/>
    <n v="0.26653489470481873"/>
    <n v="0.26602721214294434"/>
    <n v="0.26573187112808228"/>
    <n v="0.26486131548881531"/>
    <n v="0.26473149657249451"/>
    <n v="0.26450908184051514"/>
    <n v="0.26441788673400879"/>
    <n v="0.26420822739601135"/>
    <n v="0.26440373063087463"/>
    <n v="0.26491096615791321"/>
    <n v="0.26488420367240906"/>
    <n v="0.26489302515983582"/>
    <n v="0.26488122344017029"/>
    <n v="0.2647356390953064"/>
    <n v="0.26419720053672791"/>
    <n v="0.2633686363697052"/>
    <n v="0.26184162497520447"/>
    <n v="0.26145654916763306"/>
    <n v="0.26084053516387939"/>
    <n v="0.26049965620040894"/>
    <n v="0.2606532871723175"/>
    <n v="0.26158058643341064"/>
    <n v="0.26190090179443359"/>
    <n v="0.2622637152671814"/>
    <n v="0.26275360584259033"/>
    <n v="0.26342713832855225"/>
    <n v="0.26473492383956909"/>
    <n v="0.26422372460365295"/>
    <n v="0.26393252611160278"/>
    <n v="0.26342871785163879"/>
    <n v="0.26239299774169922"/>
    <n v="0.26098576188087463"/>
    <n v="0.26095038652420044"/>
    <n v="0.26055717468261719"/>
    <n v="0.26071453094482422"/>
    <n v="0.26145228743553162"/>
    <n v="0.26200222969055176"/>
    <n v="0.26251512765884399"/>
    <n v="0.26340115070343018"/>
    <n v="0.26389908790588379"/>
    <n v="0.26416918635368347"/>
    <n v="0.26427775621414185"/>
    <n v="0.26441413164138794"/>
    <n v="0.26451051235198975"/>
    <n v="0.26484537124633789"/>
    <n v="0.26559507846832275"/>
    <n v="0.26637604832649231"/>
    <n v="0.26699522137641907"/>
    <n v="0.26764315366744995"/>
    <n v="0.26813215017318726"/>
    <n v="0.26827555894851685"/>
    <n v="0.26833963394165039"/>
    <n v="0.26872965693473816"/>
    <n v="0.26889246702194214"/>
    <n v="0.26858875155448914"/>
    <n v="0.267934650182724"/>
    <n v="0.26745304465293884"/>
    <n v="0.26674452424049377"/>
    <n v="0.26547703146934509"/>
    <n v="0.26366573572158813"/>
    <n v="0.26241961121559143"/>
    <n v="0.26099371910095215"/>
    <n v="0.26132023334503174"/>
    <n v="0.26250109076499939"/>
    <n v="0.2650388777256012"/>
    <n v="0.26691332459449768"/>
    <n v="0.26900166273117065"/>
    <n v="0.26938760280609131"/>
    <n v="0.26956033706665039"/>
    <n v="0.26924747228622437"/>
    <n v="0.2692415714263916"/>
    <n v="0.26899373531341553"/>
    <n v="0.26901885867118835"/>
    <n v="0.26915475726127625"/>
    <n v="0.269316166639328"/>
    <n v="0.26942527294158936"/>
    <n v="0.2698080837726593"/>
    <n v="0.26876348257064819"/>
    <n v="0.26702544093132019"/>
    <n v="0.26620945334434509"/>
    <n v="0.26493465900421143"/>
    <n v="0.26352754235267639"/>
    <n v="0.26231849193572998"/>
    <n v="0.26191383600234985"/>
    <n v="0.2604796290397644"/>
    <n v="0.25925338268280029"/>
    <n v="0.25844672322273254"/>
    <n v="0.25902625918388367"/>
    <n v="0.25945577025413513"/>
    <n v="0.25979799032211304"/>
    <n v="0.25979790091514587"/>
    <n v="0.25878170132637024"/>
    <n v="0.25637221336364746"/>
    <n v="0.25405797362327576"/>
    <n v="0.25173431634902954"/>
    <n v="0.25072330236434937"/>
    <n v="0.25090384483337402"/>
    <n v="0.25224056839942932"/>
    <n v="0.25402247905731201"/>
    <n v="0.25623509287834167"/>
    <n v="0.25805178284645081"/>
    <n v="0.25930702686309814"/>
    <n v="0.25906780362129211"/>
    <n v="0.2584482729434967"/>
    <n v="0.2574344277381897"/>
    <n v="0.25712037086486816"/>
    <n v="0.25752809643745422"/>
    <n v="0.25960841774940491"/>
    <n v="0.26168811321258545"/>
    <n v="0.26286280155181885"/>
    <n v="0.2638876736164093"/>
    <n v="0.26468917727470398"/>
    <n v="0.26516315340995789"/>
    <n v="0.26568487286567688"/>
    <n v="0.26724463701248169"/>
    <n v="0.26795807480812073"/>
    <n v="0.26803383231163025"/>
    <n v="0.26715174317359924"/>
    <n v="0.26645871996879578"/>
    <n v="0.26620709896087646"/>
    <n v="0.26599067449569702"/>
    <n v="0.26594343781471252"/>
    <n v="0.26687121391296387"/>
    <n v="0.26749721169471741"/>
    <n v="0.26756799221038818"/>
    <n v="0.26739358901977539"/>
    <n v="0.26716962456703186"/>
    <n v="0.26699841022491455"/>
    <n v="0.2668042778968811"/>
    <n v="0.26668784022331238"/>
    <n v="0.26628801226615906"/>
    <n v="0.26559674739837646"/>
    <n v="0.26405605673789978"/>
    <n v="0.26241612434387207"/>
    <n v="0.26064154505729675"/>
    <n v="0.25964674353599548"/>
    <n v="0.25870037078857422"/>
    <n v="0.25852873921394348"/>
    <n v="0.25818106532096863"/>
    <n v="0.25748160481452942"/>
    <n v="0.25715264678001404"/>
    <n v="0.25692355632781982"/>
    <n v="0.2563934326171875"/>
    <n v="0.25603041052818298"/>
    <n v="0.25627702474594116"/>
    <n v="0.2560228705406189"/>
    <n v="0.25570711493492126"/>
    <n v="0.25533261895179749"/>
    <n v="0.2551426887512207"/>
    <n v="0.25480896234512329"/>
    <n v="0.25460624694824219"/>
    <n v="0.25482267141342163"/>
    <n v="0.25513571500778198"/>
    <n v="0.25529870390892029"/>
    <n v="0.25569269061088562"/>
    <n v="0.25559952855110168"/>
    <n v="0.25510892271995544"/>
    <n v="0.25384676456451416"/>
    <n v="0.25190460681915283"/>
    <n v="0.24975705146789551"/>
    <n v="0.24740853905677795"/>
    <n v="0.24603736400604248"/>
    <n v="0.24530261754989624"/>
    <n v="0.24590776860713959"/>
    <n v="0.24691924452781677"/>
    <n v="0.2485480010509491"/>
    <n v="0.24921330809593201"/>
    <n v="0.25014376640319824"/>
    <n v="0.25058454275131226"/>
    <n v="0.25052115321159363"/>
    <n v="0.25004103779792786"/>
    <n v="0.24955806136131287"/>
    <n v="0.248930424451828"/>
    <n v="0.24862882494926453"/>
    <n v="0.24847500026226044"/>
    <n v="0.24869386851787567"/>
    <n v="0.24906790256500244"/>
    <n v="0.24983075261116028"/>
    <n v="0.25028932094573975"/>
    <n v="0.25074127316474915"/>
    <n v="0.25142309069633484"/>
    <n v="0.25197294354438782"/>
    <n v="0.25246545672416687"/>
    <n v="0.25335398316383362"/>
    <n v="0.2542436420917511"/>
    <n v="0.25491252541542053"/>
    <n v="0.25458613038063049"/>
    <n v="0.25396209955215454"/>
    <n v="0.25375118851661682"/>
    <n v="0.253602534532547"/>
    <n v="0.25355854630470276"/>
    <n v="0.25399944186210632"/>
    <n v="0.25446116924285889"/>
    <n v="0.25411257147789001"/>
    <n v="0.25302690267562866"/>
    <n v="0.2518329918384552"/>
    <n v="0.25141674280166626"/>
    <n v="0.25112998485565186"/>
    <s v="NEW"/>
    <n v="0.26468217950910861"/>
    <n v="81.75"/>
    <n v="81.343283582089555"/>
    <n v="-6.0000000000000053E-3"/>
    <n v="-7.6820321818195716E-2"/>
    <n v="-9.6036838668488902E-2"/>
    <n v="6.4272102998523303E-2"/>
    <x v="13"/>
    <x v="219"/>
  </r>
  <r>
    <x v="1"/>
    <n v="-10"/>
    <n v="-12.222222222222221"/>
    <s v="P195/75R14"/>
    <x v="0"/>
    <s v="14-2 SRTT"/>
    <n v="1031"/>
    <n v="35"/>
    <s v="AP0720"/>
    <d v="2025-01-10T00:00:00"/>
    <n v="0.309"/>
    <n v="0.31"/>
    <n v="96"/>
    <n v="96"/>
    <n v="96"/>
    <n v="97"/>
    <n v="76"/>
    <m/>
    <n v="101"/>
    <n v="96.25"/>
    <m/>
    <m/>
    <m/>
    <m/>
    <m/>
    <m/>
    <n v="0.15794475376605988"/>
    <n v="0.16407071053981781"/>
    <n v="0.1742749959230423"/>
    <n v="0.19190622866153717"/>
    <n v="0.20242342352867126"/>
    <n v="0.22346387803554535"/>
    <n v="0.2432607114315033"/>
    <n v="0.26150694489479065"/>
    <n v="0.26984420418739319"/>
    <n v="0.27812236547470093"/>
    <n v="0.28359729051589966"/>
    <n v="0.28852081298828125"/>
    <n v="0.29076856374740601"/>
    <n v="0.29287081956863403"/>
    <n v="0.29639157652854919"/>
    <n v="0.30002149939537048"/>
    <n v="0.30439192056655884"/>
    <n v="0.30795726180076599"/>
    <n v="0.31192201375961304"/>
    <n v="0.31488567590713501"/>
    <n v="0.31671041250228882"/>
    <n v="0.31666809320449829"/>
    <n v="0.31650605797767639"/>
    <n v="0.31569474935531616"/>
    <n v="0.31458067893981934"/>
    <n v="0.3138505220413208"/>
    <n v="0.31397375464439392"/>
    <n v="0.31404620409011841"/>
    <n v="0.3142210841178894"/>
    <n v="0.3146078884601593"/>
    <n v="0.31486973166465759"/>
    <n v="0.31486928462982178"/>
    <n v="0.31464922428131104"/>
    <n v="0.31461313366889954"/>
    <n v="0.31511169672012329"/>
    <n v="0.31590786576271057"/>
    <n v="0.31721159815788269"/>
    <n v="0.31889969110488892"/>
    <n v="0.32060837745666504"/>
    <n v="0.31996911764144897"/>
    <n v="0.3180999755859375"/>
    <n v="0.31560185551643372"/>
    <n v="0.3130916953086853"/>
    <n v="0.31002062559127808"/>
    <n v="0.30897343158721924"/>
    <n v="0.30870154500007629"/>
    <n v="0.30859112739562988"/>
    <n v="0.30882149934768677"/>
    <n v="0.30983144044876099"/>
    <n v="0.30983078479766846"/>
    <n v="0.30968070030212402"/>
    <n v="0.30892124772071838"/>
    <n v="0.30791503190994263"/>
    <n v="0.30668631196022034"/>
    <n v="0.30690395832061768"/>
    <n v="0.30761855840682983"/>
    <n v="0.30909052491188049"/>
    <n v="0.31082251667976379"/>
    <n v="0.31260332465171814"/>
    <n v="0.31332331895828247"/>
    <n v="0.31373870372772217"/>
    <n v="0.31398499011993408"/>
    <n v="0.31407073140144348"/>
    <n v="0.31293007731437683"/>
    <n v="0.31204679608345032"/>
    <n v="0.31191307306289673"/>
    <n v="0.31162586808204651"/>
    <n v="0.31176197528839111"/>
    <n v="0.31431284546852112"/>
    <n v="0.31681489944458008"/>
    <n v="0.31826737523078918"/>
    <n v="0.31937995553016663"/>
    <n v="0.32018184661865234"/>
    <n v="0.31987076997756958"/>
    <n v="0.31986069679260254"/>
    <n v="0.31995689868927002"/>
    <n v="0.32040888071060181"/>
    <n v="0.31991136074066162"/>
    <n v="0.31941407918930054"/>
    <n v="0.31858119368553162"/>
    <n v="0.31821644306182861"/>
    <n v="0.31848704814910889"/>
    <n v="0.32028436660766602"/>
    <n v="0.32186797261238098"/>
    <n v="0.32340994477272034"/>
    <n v="0.32462722063064575"/>
    <n v="0.32394710183143616"/>
    <n v="0.32240906357765198"/>
    <n v="0.32083582878112793"/>
    <n v="0.31958475708961487"/>
    <n v="0.31826236844062805"/>
    <n v="0.3181711733341217"/>
    <n v="0.31904751062393188"/>
    <n v="0.32013362646102905"/>
    <n v="0.32108402252197266"/>
    <n v="0.32337215542793274"/>
    <n v="0.32620492577552795"/>
    <n v="0.32803240418434143"/>
    <n v="0.32917535305023193"/>
    <n v="0.32961097359657288"/>
    <n v="0.32849395275115967"/>
    <n v="0.32693204283714294"/>
    <n v="0.32398787140846252"/>
    <n v="0.32114571332931519"/>
    <n v="0.31894606351852417"/>
    <n v="0.3171055018901825"/>
    <n v="0.31544056534767151"/>
    <n v="0.31536591053009033"/>
    <n v="0.31583261489868164"/>
    <n v="0.31641542911529541"/>
    <n v="0.31679534912109375"/>
    <n v="0.3166784942150116"/>
    <n v="0.31649485230445862"/>
    <n v="0.31518128514289856"/>
    <n v="0.31460174918174744"/>
    <n v="0.31397217512130737"/>
    <n v="0.31355509161949158"/>
    <n v="0.31326669454574585"/>
    <n v="0.31395584344863892"/>
    <n v="0.3137555718421936"/>
    <n v="0.3137962818145752"/>
    <n v="0.31365248560905457"/>
    <n v="0.31337860226631165"/>
    <n v="0.31379196047782898"/>
    <n v="0.31393799185752869"/>
    <n v="0.31352576613426208"/>
    <n v="0.31274968385696411"/>
    <n v="0.31199780106544495"/>
    <n v="0.31025534868240356"/>
    <n v="0.30851659178733826"/>
    <n v="0.30703333020210266"/>
    <n v="0.30561107397079468"/>
    <n v="0.30341354012489319"/>
    <n v="0.30197054147720337"/>
    <n v="0.30138400197029114"/>
    <n v="0.30076941847801208"/>
    <n v="0.30073726177215576"/>
    <n v="0.30171129107475281"/>
    <n v="0.30230534076690674"/>
    <n v="0.30190664529800415"/>
    <n v="0.30109840631484985"/>
    <n v="0.29980114102363586"/>
    <n v="0.29846492409706116"/>
    <n v="0.29683268070220947"/>
    <n v="0.29540735483169556"/>
    <n v="0.29466643929481506"/>
    <n v="0.29448419809341431"/>
    <n v="0.29422426223754883"/>
    <n v="0.29388439655303955"/>
    <n v="0.29245454072952271"/>
    <n v="0.28994360566139221"/>
    <n v="0.28691846132278442"/>
    <n v="0.28386181592941284"/>
    <n v="0.2813466489315033"/>
    <n v="0.28022089600563049"/>
    <n v="0.2806084156036377"/>
    <n v="0.28149700164794922"/>
    <n v="0.2835594117641449"/>
    <n v="0.28500503301620483"/>
    <n v="0.28557667136192322"/>
    <n v="0.28649607300758362"/>
    <n v="0.28728294372558594"/>
    <n v="0.28693118691444397"/>
    <n v="0.28734281659126282"/>
    <n v="0.2885909378528595"/>
    <n v="0.28884163498878479"/>
    <n v="0.28901645541191101"/>
    <n v="0.28944778442382813"/>
    <n v="0.28878465294837952"/>
    <n v="0.28761959075927734"/>
    <n v="0.28732803463935852"/>
    <n v="0.28712916374206543"/>
    <n v="0.28768819570541382"/>
    <n v="0.28905823826789856"/>
    <n v="0.29072391986846924"/>
    <n v="0.29153618216514587"/>
    <n v="0.29291003942489624"/>
    <n v="0.29353582859039307"/>
    <n v="0.2943565845489502"/>
    <n v="0.29531848430633545"/>
    <n v="0.29637417197227478"/>
    <n v="0.29641449451446533"/>
    <n v="0.29676711559295654"/>
    <n v="0.29652032256126404"/>
    <n v="0.29721027612686157"/>
    <n v="0.29719337821006775"/>
    <n v="0.29773202538490295"/>
    <n v="0.29742699861526489"/>
    <n v="0.29728055000305176"/>
    <n v="0.29635345935821533"/>
    <n v="0.29636716842651367"/>
    <n v="0.29620847105979919"/>
    <n v="0.29636469483375549"/>
    <n v="0.29681417346000671"/>
    <n v="0.29672622680664063"/>
    <n v="0.29693520069122314"/>
    <n v="0.29618728160858154"/>
    <n v="0.29524827003479004"/>
    <n v="0.29431089758872986"/>
    <n v="0.29596295952796936"/>
    <n v="0.29691919684410095"/>
    <n v="0.29893991351127625"/>
    <n v="0.30110105872154236"/>
    <n v="0.30341827869415283"/>
    <n v="0.30354946851730347"/>
    <n v="0.3046126663684845"/>
    <n v="0.30545413494110107"/>
    <n v="0.30556315183639526"/>
    <n v="0.30502986907958984"/>
    <n v="0.30430850386619568"/>
    <n v="0.30315881967544556"/>
    <n v="0.30154713988304138"/>
    <n v="0.30086824297904968"/>
    <n v="0.30091264843940735"/>
    <n v="0.3009772002696991"/>
    <n v="0.30114534497261047"/>
    <n v="0.30201718211174011"/>
    <n v="0.30343863368034363"/>
    <n v="0.30200627446174622"/>
    <n v="0.30128824710845947"/>
    <n v="0.30016106367111206"/>
    <n v="0.2991865873336792"/>
    <n v="0.29696276783943176"/>
    <n v="0.29737445712089539"/>
    <n v="0.29752543568611145"/>
    <n v="0.29949748516082764"/>
    <n v="0.3009888231754303"/>
    <n v="0.30292922258377075"/>
    <n v="0.30490046739578247"/>
    <n v="0.30693322420120239"/>
    <n v="0.30833059549331665"/>
    <n v="0.31025856733322144"/>
    <n v="0.31249633431434631"/>
    <n v="0.31485223770141602"/>
    <n v="0.31686043739318848"/>
    <n v="0.3178708553314209"/>
    <n v="0.31872239708900452"/>
    <n v="0.31943562626838684"/>
    <n v="0.31993755698204041"/>
    <n v="0.32056859135627747"/>
    <n v="0.32067739963531494"/>
    <n v="0.32022255659103394"/>
    <n v="0.31961479783058167"/>
    <n v="0.31843006610870361"/>
    <n v="0.3172910213470459"/>
    <n v="0.31853798031806946"/>
    <n v="0.32027071714401245"/>
    <n v="0.32144984602928162"/>
    <n v="0.32320410013198853"/>
    <n v="0.32429447770118713"/>
    <n v="0.32312279939651489"/>
    <n v="0.3205433189868927"/>
    <n v="0.31814604997634888"/>
    <n v="0.3174673318862915"/>
    <n v="0.31747838854789734"/>
    <n v="0.31769445538520813"/>
    <n v="0.31956702470779419"/>
    <n v="0.32184606790542603"/>
    <n v="0.32253533601760864"/>
    <n v="0.32261636853218079"/>
    <n v="0.32269218564033508"/>
    <n v="0.32247865200042725"/>
    <n v="0.32249999046325684"/>
    <n v="0.32225388288497925"/>
    <n v="0.32208502292633057"/>
    <n v="0.32252264022827148"/>
    <n v="0.32275024056434631"/>
    <n v="0.32199153304100037"/>
    <n v="0.32104158401489258"/>
    <n v="0.32065844535827637"/>
    <n v="0.32022643089294434"/>
    <n v="0.31973019242286682"/>
    <n v="0.31996467709541321"/>
    <n v="0.32102540135383606"/>
    <n v="0.3219761848449707"/>
    <n v="0.32263475656509399"/>
    <n v="0.32352918386459351"/>
    <n v="0.32360085844993591"/>
    <n v="0.32202073931694031"/>
    <n v="0.31965932250022888"/>
    <n v="0.31697097420692444"/>
    <n v="0.31460949778556824"/>
    <n v="0.31297644972801208"/>
    <n v="0.31252416968345642"/>
    <n v="0.31328210234642029"/>
    <n v="0.31387066841125488"/>
    <n v="0.31360644102096558"/>
    <n v="0.31380131840705872"/>
    <n v="0.31432008743286133"/>
    <n v="0.31408241391181946"/>
    <n v="0.31415903568267822"/>
    <n v="0.31479224562644958"/>
    <n v="0.31506210565567017"/>
    <n v="0.31511873006820679"/>
    <n v="0.31579932570457458"/>
    <n v="0.31692931056022644"/>
    <n v="0.3171367347240448"/>
    <n v="0.31739413738250732"/>
    <n v="0.3178076446056366"/>
    <n v="0.31753957271575928"/>
    <s v="GM SRTT14 - 50 SPIN"/>
    <n v="0.30956628547444465"/>
    <n v="96.25"/>
    <n v="95.771144278606968"/>
    <n v="-1.0000000000000009E-3"/>
    <n v="8.2262708505887253E-2"/>
    <n v="-6.4880329903239161E-3"/>
    <n v="-2.5276702679641681E-2"/>
    <x v="13"/>
    <x v="220"/>
  </r>
  <r>
    <x v="1"/>
    <n v="-10"/>
    <n v="-12.222222222222221"/>
    <s v="P225/60R16"/>
    <x v="1"/>
    <s v="SRTT01-R"/>
    <n v="1171"/>
    <n v="35"/>
    <s v="AP3324"/>
    <d v="2025-01-10T00:00:00"/>
    <n v="0.32400000000000001"/>
    <n v="0.32100000000000001"/>
    <n v="100"/>
    <n v="100"/>
    <n v="100"/>
    <n v="100"/>
    <n v="76"/>
    <s v="rev"/>
    <n v="84"/>
    <n v="100"/>
    <m/>
    <m/>
    <m/>
    <m/>
    <m/>
    <m/>
    <n v="0.17562206089496613"/>
    <n v="0.17683622241020203"/>
    <n v="0.17903086543083191"/>
    <n v="0.18033993244171143"/>
    <n v="0.18593694269657135"/>
    <n v="0.19656307995319366"/>
    <n v="0.21109405159950256"/>
    <n v="0.22547230124473572"/>
    <n v="0.24139256775379181"/>
    <n v="0.25289538502693176"/>
    <n v="0.26203274726867676"/>
    <n v="0.2676008939743042"/>
    <n v="0.27247819304466248"/>
    <n v="0.27523571252822876"/>
    <n v="0.27749994397163391"/>
    <n v="0.27992382645606995"/>
    <n v="0.28305938839912415"/>
    <n v="0.28619790077209473"/>
    <n v="0.28985124826431274"/>
    <n v="0.29355224967002869"/>
    <n v="0.29574418067932129"/>
    <n v="0.29739376902580261"/>
    <n v="0.29904258251190186"/>
    <n v="0.30200639367103577"/>
    <n v="0.30517396330833435"/>
    <n v="0.30807614326477051"/>
    <n v="0.31035226583480835"/>
    <n v="0.31158700585365295"/>
    <n v="0.31071674823760986"/>
    <n v="0.30954518914222717"/>
    <n v="0.30848580598831177"/>
    <n v="0.30680528283119202"/>
    <n v="0.30570787191390991"/>
    <n v="0.30488890409469604"/>
    <n v="0.3034837543964386"/>
    <n v="0.30211430788040161"/>
    <n v="0.3011411726474762"/>
    <n v="0.3006337583065033"/>
    <n v="0.3002697229385376"/>
    <n v="0.30004173517227173"/>
    <n v="0.29882416129112244"/>
    <n v="0.29972141981124878"/>
    <n v="0.3031085729598999"/>
    <n v="0.3068147599697113"/>
    <n v="0.31139805912971497"/>
    <n v="0.316732257604599"/>
    <n v="0.31981191039085388"/>
    <n v="0.31889548897743225"/>
    <n v="0.31791213154792786"/>
    <n v="0.31548333168029785"/>
    <n v="0.31391435861587524"/>
    <n v="0.31409293413162231"/>
    <n v="0.31575503945350647"/>
    <n v="0.31780743598937988"/>
    <n v="0.32085409760475159"/>
    <n v="0.32248538732528687"/>
    <n v="0.32192555069923401"/>
    <n v="0.32095509767532349"/>
    <n v="0.32000470161437988"/>
    <n v="0.31945705413818359"/>
    <n v="0.31917655467987061"/>
    <n v="0.31915175914764404"/>
    <n v="0.32000613212585449"/>
    <n v="0.32086348533630371"/>
    <n v="0.32085391879081726"/>
    <n v="0.32104417681694031"/>
    <n v="0.32154598832130432"/>
    <n v="0.32232701778411865"/>
    <n v="0.32272189855575562"/>
    <n v="0.32384884357452393"/>
    <n v="0.32510104775428772"/>
    <n v="0.32633304595947266"/>
    <n v="0.32694539427757263"/>
    <n v="0.32802677154541016"/>
    <n v="0.32955086231231689"/>
    <n v="0.33003205060958862"/>
    <n v="0.32975348830223083"/>
    <n v="0.32897362112998962"/>
    <n v="0.32780131697654724"/>
    <n v="0.32527416944503784"/>
    <n v="0.324969083070755"/>
    <n v="0.32500085234642029"/>
    <n v="0.32530674338340759"/>
    <n v="0.32547619938850403"/>
    <n v="0.32656180858612061"/>
    <n v="0.32591739296913147"/>
    <n v="0.32566115260124207"/>
    <n v="0.3252871036529541"/>
    <n v="0.32570615410804749"/>
    <n v="0.32543247938156128"/>
    <n v="0.325082927942276"/>
    <n v="0.32464286684989929"/>
    <n v="0.32434600591659546"/>
    <n v="0.32338786125183105"/>
    <n v="0.32274225354194641"/>
    <n v="0.32274606823921204"/>
    <n v="0.32326313853263855"/>
    <n v="0.32371976971626282"/>
    <n v="0.32413211464881897"/>
    <n v="0.32280179858207703"/>
    <n v="0.32186219096183777"/>
    <n v="0.32037380337715149"/>
    <n v="0.3193494975566864"/>
    <n v="0.3188309371471405"/>
    <n v="0.32183173298835754"/>
    <n v="0.322999507188797"/>
    <n v="0.32358580827713013"/>
    <n v="0.32189145684242249"/>
    <n v="0.31946417689323425"/>
    <n v="0.3153458833694458"/>
    <n v="0.31259116530418396"/>
    <n v="0.31082701683044434"/>
    <n v="0.31076878309249878"/>
    <n v="0.31065854430198669"/>
    <n v="0.31104540824890137"/>
    <n v="0.31169375777244568"/>
    <n v="0.31217986345291138"/>
    <n v="0.31226807832717896"/>
    <n v="0.31165745854377747"/>
    <n v="0.31154030561447144"/>
    <n v="0.31064555048942566"/>
    <n v="0.30976018309593201"/>
    <n v="0.31024819612503052"/>
    <n v="0.31213122606277466"/>
    <n v="0.31331589818000793"/>
    <n v="0.31504565477371216"/>
    <n v="0.31726720929145813"/>
    <n v="0.31758847832679749"/>
    <n v="0.31761157512664795"/>
    <n v="0.31755256652832031"/>
    <n v="0.31748902797698975"/>
    <n v="0.31682953238487244"/>
    <n v="0.31720563769340515"/>
    <n v="0.3171602189540863"/>
    <n v="0.31657993793487549"/>
    <n v="0.3153851330280304"/>
    <n v="0.31420177221298218"/>
    <n v="0.31301292777061462"/>
    <n v="0.3121832013130188"/>
    <n v="0.31199035048484802"/>
    <n v="0.31342852115631104"/>
    <n v="0.3151877224445343"/>
    <n v="0.3177146315574646"/>
    <n v="0.32006463408470154"/>
    <n v="0.32226619124412537"/>
    <n v="0.32359844446182251"/>
    <n v="0.32419094443321228"/>
    <n v="0.32404226064682007"/>
    <n v="0.32424980401992798"/>
    <n v="0.32468491792678833"/>
    <n v="0.32458928227424622"/>
    <n v="0.3249051570892334"/>
    <n v="0.32500669360160828"/>
    <n v="0.32478460669517517"/>
    <n v="0.32408919930458069"/>
    <n v="0.32360619306564331"/>
    <n v="0.32283332943916321"/>
    <n v="0.32313540577888489"/>
    <n v="0.32180055975914001"/>
    <n v="0.31935572624206543"/>
    <n v="0.31680026650428772"/>
    <n v="0.3143918514251709"/>
    <n v="0.31111633777618408"/>
    <n v="0.30962061882019043"/>
    <n v="0.30904287099838257"/>
    <n v="0.30863979458808899"/>
    <n v="0.30876311659812927"/>
    <n v="0.30914416909217834"/>
    <n v="0.31066372990608215"/>
    <n v="0.31388458609580994"/>
    <n v="0.31759980320930481"/>
    <n v="0.32121521234512329"/>
    <n v="0.32455927133560181"/>
    <n v="0.32626500725746155"/>
    <n v="0.32604286074638367"/>
    <n v="0.32519063353538513"/>
    <n v="0.3240363597869873"/>
    <n v="0.32278081774711609"/>
    <n v="0.32168745994567871"/>
    <n v="0.32077878713607788"/>
    <n v="0.3200242817401886"/>
    <n v="0.31930163502693176"/>
    <n v="0.318086177110672"/>
    <n v="0.31680014729499817"/>
    <n v="0.31642374396324158"/>
    <n v="0.31522536277770996"/>
    <n v="0.31320235133171082"/>
    <n v="0.31140294671058655"/>
    <n v="0.30961954593658447"/>
    <n v="0.30792510509490967"/>
    <n v="0.30760148167610168"/>
    <n v="0.30777773261070251"/>
    <n v="0.30783504247665405"/>
    <n v="0.30821791291236877"/>
    <n v="0.30808988213539124"/>
    <n v="0.308380126953125"/>
    <n v="0.30993101000785828"/>
    <n v="0.31182768940925598"/>
    <n v="0.31354406476020813"/>
    <n v="0.31534737348556519"/>
    <n v="0.31538459658622742"/>
    <n v="0.31473848223686218"/>
    <n v="0.31417185068130493"/>
    <n v="0.31386521458625793"/>
    <n v="0.31340295076370239"/>
    <n v="0.31385931372642517"/>
    <n v="0.31386479735374451"/>
    <n v="0.31405097246170044"/>
    <n v="0.31436988711357117"/>
    <n v="0.31476879119873047"/>
    <n v="0.31517434120178223"/>
    <n v="0.31636008620262146"/>
    <n v="0.31761357188224792"/>
    <n v="0.31865996122360229"/>
    <n v="0.31982278823852539"/>
    <n v="0.32114461064338684"/>
    <n v="0.3216758668422699"/>
    <n v="0.3221413791179657"/>
    <n v="0.32207280397415161"/>
    <n v="0.32148531079292297"/>
    <n v="0.32050955295562744"/>
    <n v="0.31976640224456787"/>
    <n v="0.31923601031303406"/>
    <n v="0.32019981741905212"/>
    <n v="0.3217378556728363"/>
    <n v="0.32374981045722961"/>
    <n v="0.32571631669998169"/>
    <n v="0.32736101746559143"/>
    <n v="0.32770431041717529"/>
    <n v="0.32776185870170593"/>
    <n v="0.32766860723495483"/>
    <n v="0.32762634754180908"/>
    <n v="0.3278593122959137"/>
    <n v="0.32839435338973999"/>
    <n v="0.32907605171203613"/>
    <n v="0.329742431640625"/>
    <n v="0.33043599128723145"/>
    <n v="0.33097270131111145"/>
    <n v="0.33148914575576782"/>
    <n v="0.33198603987693787"/>
    <n v="0.33253824710845947"/>
    <n v="0.33216974139213562"/>
    <n v="0.33196598291397095"/>
    <n v="0.33266782760620117"/>
    <n v="0.33347788453102112"/>
    <n v="0.33387169241905212"/>
    <n v="0.33458375930786133"/>
    <n v="0.335004061460495"/>
    <n v="0.33427411317825317"/>
    <n v="0.33312529325485229"/>
    <n v="0.33258387446403503"/>
    <n v="0.33023226261138916"/>
    <n v="0.32535934448242188"/>
    <n v="0.32087999582290649"/>
    <n v="0.31823879480361938"/>
    <n v="0.31358346343040466"/>
    <n v="0.31076064705848694"/>
    <n v="0.31087929010391235"/>
    <n v="0.31119692325592041"/>
    <n v="0.30980631709098816"/>
    <n v="0.30991008877754211"/>
    <n v="0.31015089154243469"/>
    <n v="0.3092406690120697"/>
    <n v="0.30807355046272278"/>
    <n v="0.30733466148376465"/>
    <n v="0.3067333996295929"/>
    <n v="0.30639109015464783"/>
    <n v="0.30667471885681152"/>
    <n v="0.30712410807609558"/>
    <n v="0.3085552453994751"/>
    <n v="0.3102245032787323"/>
    <n v="0.3119085431098938"/>
    <n v="0.31464403867721558"/>
    <n v="0.31701788306236267"/>
    <n v="0.31810534000396729"/>
    <n v="0.31911361217498779"/>
    <n v="0.31920579075813293"/>
    <n v="0.31829598546028137"/>
    <n v="0.31790569424629211"/>
    <n v="0.31653577089309692"/>
    <n v="0.31446278095245361"/>
    <n v="0.31417110562324524"/>
    <n v="0.31482475996017456"/>
    <n v="0.31355020403862"/>
    <n v="0.31316721439361572"/>
    <n v="0.31360101699829102"/>
    <n v="0.31325051188468933"/>
    <n v="0.31246489286422729"/>
    <n v="0.3132036030292511"/>
    <n v="0.31434467434883118"/>
    <n v="0.3155825138092041"/>
    <n v="0.31694358587265015"/>
    <n v="0.31803441047668457"/>
    <n v="0.31913477182388306"/>
    <n v="0.3203217089176178"/>
    <n v="0.32122418284416199"/>
    <n v="0.32172518968582153"/>
    <n v="0.32181799411773682"/>
    <n v="0.32199501991271973"/>
    <n v="0.32182824611663818"/>
    <s v="CONTROL-REV"/>
    <n v="0.31766597125878115"/>
    <n v="100"/>
    <n v="99.50248756218906"/>
    <n v="3.0000000000000027E-3"/>
    <n v="1.2223533950212074E-2"/>
    <n v="1.9255232865260385E-2"/>
    <n v="-5.1019968535225987E-2"/>
    <x v="13"/>
    <x v="221"/>
  </r>
  <r>
    <x v="1"/>
    <n v="-10"/>
    <n v="-12.222222222222221"/>
    <s v="225/45R17"/>
    <x v="6"/>
    <s v="SRMT2"/>
    <n v="1093"/>
    <n v="42"/>
    <n v="3424"/>
    <d v="2025-01-10T00:00:00"/>
    <n v="0.35599999999999998"/>
    <n v="0.34"/>
    <n v="111"/>
    <n v="110"/>
    <n v="105"/>
    <n v="105"/>
    <n v="76"/>
    <m/>
    <n v="44"/>
    <n v="107.75"/>
    <m/>
    <m/>
    <m/>
    <m/>
    <m/>
    <m/>
    <n v="0.14577595889568329"/>
    <n v="0.15382660925388336"/>
    <n v="0.16535820066928864"/>
    <n v="0.17729830741882324"/>
    <n v="0.18882760405540466"/>
    <n v="0.20840181410312653"/>
    <n v="0.22484056651592255"/>
    <n v="0.2382609099149704"/>
    <n v="0.24821792542934418"/>
    <n v="0.25501453876495361"/>
    <n v="0.26153185963630676"/>
    <n v="0.26855698227882385"/>
    <n v="0.27347281575202942"/>
    <n v="0.27757945656776428"/>
    <n v="0.28031566739082336"/>
    <n v="0.28146746754646301"/>
    <n v="0.28231024742126465"/>
    <n v="0.28251150250434875"/>
    <n v="0.28241667151451111"/>
    <n v="0.28291937708854675"/>
    <n v="0.28447401523590088"/>
    <n v="0.28642353415489197"/>
    <n v="0.28957748413085938"/>
    <n v="0.29320412874221802"/>
    <n v="0.29622605443000793"/>
    <n v="0.29877907037734985"/>
    <n v="0.30151546001434326"/>
    <n v="0.30421340465545654"/>
    <n v="0.30633971095085144"/>
    <n v="0.30796915292739868"/>
    <n v="0.30880215764045715"/>
    <n v="0.30945250391960144"/>
    <n v="0.30939558148384094"/>
    <n v="0.30916479229927063"/>
    <n v="0.30933350324630737"/>
    <n v="0.30895188450813293"/>
    <n v="0.30808520317077637"/>
    <n v="0.30752477049827576"/>
    <n v="0.30851531028747559"/>
    <n v="0.30988645553588867"/>
    <n v="0.31202232837677002"/>
    <n v="0.31474748253822327"/>
    <n v="0.31672215461730957"/>
    <n v="0.31583669781684875"/>
    <n v="0.31654679775238037"/>
    <n v="0.3172687292098999"/>
    <n v="0.31485933065414429"/>
    <n v="0.31423079967498779"/>
    <n v="0.31569817662239075"/>
    <n v="0.31572729349136353"/>
    <n v="0.31610915064811707"/>
    <n v="0.31971696019172668"/>
    <n v="0.32183355093002319"/>
    <n v="0.32284623384475708"/>
    <n v="0.32317075133323669"/>
    <n v="0.32352706789970398"/>
    <n v="0.32332199811935425"/>
    <n v="0.32347199320793152"/>
    <n v="0.32462415099143982"/>
    <n v="0.32526397705078125"/>
    <n v="0.32597842812538147"/>
    <n v="0.32617408037185669"/>
    <n v="0.32655906677246094"/>
    <n v="0.32656615972518921"/>
    <n v="0.32722845673561096"/>
    <n v="0.32752463221549988"/>
    <n v="0.32895603775978088"/>
    <n v="0.3308376669883728"/>
    <n v="0.33147430419921875"/>
    <n v="0.33182644844055176"/>
    <n v="0.33168375492095947"/>
    <n v="0.33089429140090942"/>
    <n v="0.32905054092407227"/>
    <n v="0.32798981666564941"/>
    <n v="0.32820478081703186"/>
    <n v="0.32818695902824402"/>
    <n v="0.32821163535118103"/>
    <n v="0.32924243807792664"/>
    <n v="0.33095735311508179"/>
    <n v="0.33177441358566284"/>
    <n v="0.33341500163078308"/>
    <n v="0.33509868383407593"/>
    <n v="0.33514773845672607"/>
    <n v="0.33352765440940857"/>
    <n v="0.33302876353263855"/>
    <n v="0.33270645141601563"/>
    <n v="0.33297935128211975"/>
    <n v="0.33378791809082031"/>
    <n v="0.33522582054138184"/>
    <n v="0.33478492498397827"/>
    <n v="0.3329022228717804"/>
    <n v="0.33028534054756165"/>
    <n v="0.32747277617454529"/>
    <n v="0.32522433996200562"/>
    <n v="0.32540851831436157"/>
    <n v="0.32761642336845398"/>
    <n v="0.32989847660064697"/>
    <n v="0.33269664645195007"/>
    <n v="0.33508145809173584"/>
    <n v="0.33545055985450745"/>
    <n v="0.33475062251091003"/>
    <n v="0.33388528227806091"/>
    <n v="0.33289960026741028"/>
    <n v="0.33260372281074524"/>
    <n v="0.33279481530189514"/>
    <n v="0.33253189921379089"/>
    <n v="0.33248567581176758"/>
    <n v="0.33174461126327515"/>
    <n v="0.33043286204338074"/>
    <n v="0.32776713371276855"/>
    <n v="0.3263777494430542"/>
    <n v="0.32425969839096069"/>
    <n v="0.32308554649353027"/>
    <n v="0.32224348187446594"/>
    <n v="0.3227182924747467"/>
    <n v="0.32255294919013977"/>
    <n v="0.3233000636100769"/>
    <n v="0.32442295551300049"/>
    <n v="0.32641768455505371"/>
    <n v="0.32833042740821838"/>
    <n v="0.33021828532218933"/>
    <n v="0.33157017827033997"/>
    <n v="0.33242976665496826"/>
    <n v="0.3315722644329071"/>
    <n v="0.33087193965911865"/>
    <n v="0.33022493124008179"/>
    <n v="0.32945021986961365"/>
    <n v="0.32877668738365173"/>
    <n v="0.32863011956214905"/>
    <n v="0.32865229249000549"/>
    <n v="0.3282826840877533"/>
    <n v="0.32783901691436768"/>
    <n v="0.32671463489532471"/>
    <n v="0.32631659507751465"/>
    <n v="0.32636037468910217"/>
    <n v="0.32726651430130005"/>
    <n v="0.32825663685798645"/>
    <n v="0.3296191394329071"/>
    <n v="0.33059659600257874"/>
    <n v="0.33072122931480408"/>
    <n v="0.3310997486114502"/>
    <n v="0.33162438869476318"/>
    <n v="0.33193087577819824"/>
    <n v="0.33311682939529419"/>
    <n v="0.3350178599357605"/>
    <n v="0.33651232719421387"/>
    <n v="0.33804285526275635"/>
    <n v="0.34007328748703003"/>
    <n v="0.3414592444896698"/>
    <n v="0.34231424331665039"/>
    <n v="0.34252166748046875"/>
    <n v="0.34201791882514954"/>
    <n v="0.34115344285964966"/>
    <n v="0.33978357911109924"/>
    <n v="0.3389325737953186"/>
    <n v="0.33856493234634399"/>
    <n v="0.33888539671897888"/>
    <n v="0.33759510517120361"/>
    <n v="0.33726057410240173"/>
    <n v="0.33618500828742981"/>
    <n v="0.33609262108802795"/>
    <n v="0.33603885769844055"/>
    <n v="0.33779826760292053"/>
    <n v="0.33981549739837646"/>
    <n v="0.34195512533187866"/>
    <n v="0.34312397241592407"/>
    <n v="0.34305369853973389"/>
    <n v="0.34467917680740356"/>
    <n v="0.34498360753059387"/>
    <n v="0.34585082530975342"/>
    <n v="0.34720107913017273"/>
    <n v="0.34909659624099731"/>
    <n v="0.34891891479492188"/>
    <n v="0.34786501526832581"/>
    <n v="0.34615433216094971"/>
    <n v="0.34382718801498413"/>
    <n v="0.3424856960773468"/>
    <n v="0.34071773290634155"/>
    <n v="0.34163603186607361"/>
    <n v="0.34364199638366699"/>
    <n v="0.34580862522125244"/>
    <n v="0.34779474139213562"/>
    <n v="0.3504883348941803"/>
    <n v="0.35193225741386414"/>
    <n v="0.35281318426132202"/>
    <n v="0.35361531376838684"/>
    <n v="0.35442480444908142"/>
    <n v="0.35538941621780396"/>
    <n v="0.35550868511199951"/>
    <n v="0.3549945056438446"/>
    <n v="0.3541659414768219"/>
    <n v="0.3532293438911438"/>
    <n v="0.35243710875511169"/>
    <n v="0.35204026103019714"/>
    <n v="0.35185858607292175"/>
    <n v="0.35233059525489807"/>
    <n v="0.35275229811668396"/>
    <n v="0.35314467549324036"/>
    <n v="0.35375428199768066"/>
    <n v="0.35492795705795288"/>
    <n v="0.35599413514137268"/>
    <n v="0.35537153482437134"/>
    <n v="0.3561367392539978"/>
    <n v="0.35694125294685364"/>
    <n v="0.3571808934211731"/>
    <n v="0.35703727602958679"/>
    <n v="0.35854730010032654"/>
    <n v="0.3588908314704895"/>
    <n v="0.35931113362312317"/>
    <n v="0.36021637916564941"/>
    <n v="0.36172822117805481"/>
    <n v="0.36343124508857727"/>
    <n v="0.36682286858558655"/>
    <n v="0.36892172694206238"/>
    <n v="0.37052923440933228"/>
    <n v="0.37148821353912354"/>
    <n v="0.37315934896469116"/>
    <n v="0.37220552563667297"/>
    <n v="0.37242424488067627"/>
    <n v="0.37273594737052917"/>
    <n v="0.37233284115791321"/>
    <n v="0.37143552303314209"/>
    <n v="0.3711715042591095"/>
    <n v="0.37082868814468384"/>
    <n v="0.37096121907234192"/>
    <n v="0.3720468282699585"/>
    <n v="0.37237453460693359"/>
    <n v="0.37270227074623108"/>
    <n v="0.37281769514083862"/>
    <n v="0.37245628237724304"/>
    <n v="0.37283414602279663"/>
    <n v="0.37352171540260315"/>
    <n v="0.37430071830749512"/>
    <n v="0.37511613965034485"/>
    <n v="0.37569662928581238"/>
    <n v="0.37524914741516113"/>
    <n v="0.37466609477996826"/>
    <n v="0.37431761622428894"/>
    <n v="0.37342572212219238"/>
    <n v="0.37267681956291199"/>
    <n v="0.37198415398597717"/>
    <n v="0.37142029404640198"/>
    <n v="0.37096101045608521"/>
    <n v="0.37057870626449585"/>
    <n v="0.36967703700065613"/>
    <n v="0.3690963089466095"/>
    <n v="0.36877024173736572"/>
    <n v="0.36833664774894714"/>
    <n v="0.36867654323577881"/>
    <n v="0.36975124478340149"/>
    <n v="0.37119376659393311"/>
    <n v="0.37273120880126953"/>
    <n v="0.37388572096824646"/>
    <n v="0.37431147694587708"/>
    <n v="0.37453383207321167"/>
    <n v="0.37427303194999695"/>
    <n v="0.37532499432563782"/>
    <n v="0.37670695781707764"/>
    <n v="0.37973910570144653"/>
    <n v="0.38333219289779663"/>
    <n v="0.38717904686927795"/>
    <n v="0.38966649770736694"/>
    <n v="0.39197668433189392"/>
    <n v="0.3938109278678894"/>
    <n v="0.3957163393497467"/>
    <n v="0.39747112989425659"/>
    <n v="0.39902934432029724"/>
    <n v="0.40066158771514893"/>
    <n v="0.40165084600448608"/>
    <n v="0.40176394581794739"/>
    <n v="0.40140387415885925"/>
    <n v="0.40032845735549927"/>
    <n v="0.39919000864028931"/>
    <n v="0.39792618155479431"/>
    <n v="0.39715853333473206"/>
    <n v="0.39665859937667847"/>
    <n v="0.39680716395378113"/>
    <n v="0.3967994749546051"/>
    <n v="0.39713990688323975"/>
    <n v="0.39732116460800171"/>
    <n v="0.39749366044998169"/>
    <n v="0.39761117100715637"/>
    <n v="0.39748421311378479"/>
    <n v="0.39727732539176941"/>
    <n v="0.39705178141593933"/>
    <n v="0.39669963717460632"/>
    <n v="0.39494284987449646"/>
    <n v="0.39272645115852356"/>
    <n v="0.39026281237602234"/>
    <n v="0.38839578628540039"/>
    <n v="0.38646921515464783"/>
    <n v="0.3857477605342865"/>
    <n v="0.3854701817035675"/>
    <n v="0.38552412390708923"/>
    <n v="0.38420936465263367"/>
    <n v="0.38337805867195129"/>
    <n v="0.38272687792778015"/>
    <n v="0.3822588324546814"/>
    <n v="0.38155066967010498"/>
    <n v="0.38158658146858215"/>
    <s v="17-3 -- NEW"/>
    <n v="0.34759996953383882"/>
    <n v="107.75"/>
    <n v="107.2139303482587"/>
    <n v="1.5999999999999959E-2"/>
    <n v="0.38887614788641972"/>
    <n v="0.32152679602832057"/>
    <n v="-0.3532915316982862"/>
    <x v="13"/>
    <x v="222"/>
  </r>
  <r>
    <x v="1"/>
    <n v="-10"/>
    <n v="-12.222222222222221"/>
    <s v="P225/60R16"/>
    <x v="1"/>
    <s v="Primary 16&quot;"/>
    <n v="1171"/>
    <n v="35"/>
    <s v="AP3324"/>
    <d v="2025-01-10T00:00:00"/>
    <n v="0.32100000000000001"/>
    <n v="0.32800000000000001"/>
    <n v="100"/>
    <n v="100"/>
    <n v="100"/>
    <n v="100"/>
    <n v="76"/>
    <s v="rev"/>
    <n v="95"/>
    <n v="100"/>
    <m/>
    <m/>
    <m/>
    <m/>
    <m/>
    <m/>
    <n v="0.14763908088207245"/>
    <n v="0.14284196496009827"/>
    <n v="0.1459229588508606"/>
    <n v="0.15218617022037506"/>
    <n v="0.16178402304649353"/>
    <n v="0.17993849515914917"/>
    <n v="0.20190225541591644"/>
    <n v="0.22403942048549652"/>
    <n v="0.24315667152404785"/>
    <n v="0.25927653908729553"/>
    <n v="0.27016228437423706"/>
    <n v="0.27844053506851196"/>
    <n v="0.2854887843132019"/>
    <n v="0.29314425587654114"/>
    <n v="0.29859828948974609"/>
    <n v="0.30220803618431091"/>
    <n v="0.30723381042480469"/>
    <n v="0.31131404638290405"/>
    <n v="0.31487220525741577"/>
    <n v="0.31904509663581848"/>
    <n v="0.32281699776649475"/>
    <n v="0.32550328969955444"/>
    <n v="0.32746511697769165"/>
    <n v="0.32853472232818604"/>
    <n v="0.32830443978309631"/>
    <n v="0.32781967520713806"/>
    <n v="0.32839298248291016"/>
    <n v="0.32886648178100586"/>
    <n v="0.32917732000350952"/>
    <n v="0.33092090487480164"/>
    <n v="0.33272281289100647"/>
    <n v="0.33400401473045349"/>
    <n v="0.33565282821655273"/>
    <n v="0.33754149079322815"/>
    <n v="0.33801889419555664"/>
    <n v="0.33823174238204956"/>
    <n v="0.33763882517814636"/>
    <n v="0.33696451783180237"/>
    <n v="0.33722463250160217"/>
    <n v="0.33722901344299316"/>
    <n v="0.33771038055419922"/>
    <n v="0.33994925022125244"/>
    <n v="0.3419337272644043"/>
    <n v="0.34209918975830078"/>
    <n v="0.34261003136634827"/>
    <n v="0.34319618344306946"/>
    <n v="0.34277185797691345"/>
    <n v="0.34234234690666199"/>
    <n v="0.34280070662498474"/>
    <n v="0.34307566285133362"/>
    <n v="0.34288933873176575"/>
    <n v="0.34322947263717651"/>
    <n v="0.34325909614562988"/>
    <n v="0.34335184097290039"/>
    <n v="0.3434215784072876"/>
    <n v="0.34364873170852661"/>
    <n v="0.34332296252250671"/>
    <n v="0.3432142436504364"/>
    <n v="0.34384611248970032"/>
    <n v="0.34481123089790344"/>
    <n v="0.34594583511352539"/>
    <n v="0.345039963722229"/>
    <n v="0.34441184997558594"/>
    <n v="0.34307342767715454"/>
    <n v="0.34016591310501099"/>
    <n v="0.33697614073753357"/>
    <n v="0.33619067072868347"/>
    <n v="0.33513244986534119"/>
    <n v="0.33430138230323792"/>
    <n v="0.33510410785675049"/>
    <n v="0.33621510863304138"/>
    <n v="0.33507367968559265"/>
    <n v="0.33433881402015686"/>
    <n v="0.33318063616752625"/>
    <n v="0.33224737644195557"/>
    <n v="0.33167368173599243"/>
    <n v="0.33277866244316101"/>
    <n v="0.33372318744659424"/>
    <n v="0.33483853936195374"/>
    <n v="0.33533716201782227"/>
    <n v="0.33505222201347351"/>
    <n v="0.33519279956817627"/>
    <n v="0.33535560965538025"/>
    <n v="0.33476114273071289"/>
    <n v="0.33429297804832458"/>
    <n v="0.33392050862312317"/>
    <n v="0.33280426263809204"/>
    <n v="0.33158281445503235"/>
    <n v="0.33083713054656982"/>
    <n v="0.33004802465438843"/>
    <n v="0.32916036248207092"/>
    <n v="0.32857680320739746"/>
    <n v="0.32788896560668945"/>
    <n v="0.32712158560752869"/>
    <n v="0.32658424973487854"/>
    <n v="0.32629898190498352"/>
    <n v="0.32612118124961853"/>
    <n v="0.32607781887054443"/>
    <n v="0.32635027170181274"/>
    <n v="0.3260500431060791"/>
    <n v="0.32579833269119263"/>
    <n v="0.3259890079498291"/>
    <n v="0.32616850733757019"/>
    <n v="0.32636791467666626"/>
    <n v="0.32702940702438354"/>
    <n v="0.32812255620956421"/>
    <n v="0.32852646708488464"/>
    <n v="0.32904344797134399"/>
    <n v="0.33022153377532959"/>
    <n v="0.33103513717651367"/>
    <n v="0.33159279823303223"/>
    <n v="0.3316703736782074"/>
    <n v="0.3311525285243988"/>
    <n v="0.32974275946617126"/>
    <n v="0.32861608266830444"/>
    <n v="0.32746356725692749"/>
    <n v="0.32747787237167358"/>
    <n v="0.32806289196014404"/>
    <n v="0.32876428961753845"/>
    <n v="0.3295435905456543"/>
    <n v="0.3298640251159668"/>
    <n v="0.33001241087913513"/>
    <n v="0.33016276359558105"/>
    <n v="0.3304731547832489"/>
    <n v="0.3306393027305603"/>
    <n v="0.33165621757507324"/>
    <n v="0.331595778465271"/>
    <n v="0.33117511868476868"/>
    <n v="0.33059826493263245"/>
    <n v="0.32899001240730286"/>
    <n v="0.32770815491676331"/>
    <n v="0.32827678322792053"/>
    <n v="0.32778024673461914"/>
    <n v="0.32726782560348511"/>
    <n v="0.32767495512962341"/>
    <n v="0.32729014754295349"/>
    <n v="0.32611781358718872"/>
    <n v="0.32625305652618408"/>
    <n v="0.326417475938797"/>
    <n v="0.32700169086456299"/>
    <n v="0.32762816548347473"/>
    <n v="0.32736977934837341"/>
    <n v="0.32710215449333191"/>
    <n v="0.32679456472396851"/>
    <n v="0.32549741864204407"/>
    <n v="0.32386398315429688"/>
    <n v="0.3230946958065033"/>
    <n v="0.32223930954933167"/>
    <n v="0.32166951894760132"/>
    <n v="0.32209500670433044"/>
    <n v="0.3228241503238678"/>
    <n v="0.32324299216270447"/>
    <n v="0.32408356666564941"/>
    <n v="0.32480746507644653"/>
    <n v="0.32504469156265259"/>
    <n v="0.3243408203125"/>
    <n v="0.32382801175117493"/>
    <n v="0.32257217168807983"/>
    <n v="0.3211592435836792"/>
    <n v="0.31949833035469055"/>
    <n v="0.31839516758918762"/>
    <n v="0.31742578744888306"/>
    <n v="0.31696516275405884"/>
    <n v="0.31666120886802673"/>
    <n v="0.31674709916114807"/>
    <n v="0.31722468137741089"/>
    <n v="0.31729140877723694"/>
    <n v="0.31722626090049744"/>
    <n v="0.31708616018295288"/>
    <n v="0.31714695692062378"/>
    <n v="0.31762528419494629"/>
    <n v="0.31818938255310059"/>
    <n v="0.31877490878105164"/>
    <n v="0.31986376643180847"/>
    <n v="0.32121971249580383"/>
    <n v="0.32217153906822205"/>
    <n v="0.3231709897518158"/>
    <n v="0.32386690378189087"/>
    <n v="0.32325205206871033"/>
    <n v="0.32176202535629272"/>
    <n v="0.3199598491191864"/>
    <n v="0.31815919280052185"/>
    <n v="0.31621623039245605"/>
    <n v="0.31490948796272278"/>
    <n v="0.31443178653717041"/>
    <n v="0.31398606300354004"/>
    <n v="0.31373715400695801"/>
    <n v="0.31367978453636169"/>
    <n v="0.3146955668926239"/>
    <n v="0.31603005528450012"/>
    <n v="0.31707829236984253"/>
    <n v="0.31818205118179321"/>
    <n v="0.31944432854652405"/>
    <n v="0.31986799836158752"/>
    <n v="0.31975635886192322"/>
    <n v="0.3201974630355835"/>
    <n v="0.32051417231559753"/>
    <n v="0.32111868262290955"/>
    <n v="0.3215847909450531"/>
    <n v="0.32200512290000916"/>
    <n v="0.32260945439338684"/>
    <n v="0.32341259717941284"/>
    <n v="0.32416483759880066"/>
    <n v="0.32413160800933838"/>
    <n v="0.32448312640190125"/>
    <n v="0.32450747489929199"/>
    <n v="0.32394471764564514"/>
    <n v="0.32329580187797546"/>
    <n v="0.32356554269790649"/>
    <n v="0.32352015376091003"/>
    <n v="0.32348528504371643"/>
    <n v="0.3238450288772583"/>
    <n v="0.32416042685508728"/>
    <n v="0.32437732815742493"/>
    <n v="0.32443460822105408"/>
    <n v="0.32441034913063049"/>
    <n v="0.32377973198890686"/>
    <n v="0.32333061099052429"/>
    <n v="0.32257518172264099"/>
    <n v="0.32126250863075256"/>
    <n v="0.3200814425945282"/>
    <n v="0.31988051533699036"/>
    <n v="0.31885868310928345"/>
    <n v="0.31821900606155396"/>
    <n v="0.31990334391593933"/>
    <n v="0.32133319973945618"/>
    <n v="0.32211798429489136"/>
    <n v="0.32351318001747131"/>
    <n v="0.32485896348953247"/>
    <n v="0.32442522048950195"/>
    <n v="0.32427918910980225"/>
    <n v="0.32435983419418335"/>
    <n v="0.32417598366737366"/>
    <n v="0.32376456260681152"/>
    <n v="0.32302698493003845"/>
    <n v="0.32342749834060669"/>
    <n v="0.32354125380516052"/>
    <n v="0.32379376888275146"/>
    <n v="0.32340025901794434"/>
    <n v="0.32332819700241089"/>
    <n v="0.3223726749420166"/>
    <n v="0.32069641351699829"/>
    <n v="0.31867456436157227"/>
    <n v="0.31762856245040894"/>
    <n v="0.31651708483695984"/>
    <n v="0.31518751382827759"/>
    <n v="0.31508180499076843"/>
    <n v="0.31526723504066467"/>
    <n v="0.31541156768798828"/>
    <n v="0.31613686680793762"/>
    <n v="0.31725221872329712"/>
    <n v="0.31835994124412537"/>
    <n v="0.31960943341255188"/>
    <n v="0.32076019048690796"/>
    <n v="0.32161575555801392"/>
    <n v="0.32196345925331116"/>
    <n v="0.32218253612518311"/>
    <n v="0.32314702868461609"/>
    <n v="0.32359912991523743"/>
    <n v="0.32369336485862732"/>
    <n v="0.3228515088558197"/>
    <n v="0.32211679220199585"/>
    <n v="0.32002934813499451"/>
    <n v="0.31731316447257996"/>
    <n v="0.3140367865562439"/>
    <n v="0.31223779916763306"/>
    <n v="0.31089743971824646"/>
    <n v="0.31021714210510254"/>
    <n v="0.310869961977005"/>
    <n v="0.31225237250328064"/>
    <n v="0.31352886557579041"/>
    <n v="0.31378930807113647"/>
    <n v="0.31369099020957947"/>
    <n v="0.31378364562988281"/>
    <n v="0.31388598680496216"/>
    <n v="0.31394937634468079"/>
    <n v="0.3143678605556488"/>
    <n v="0.31557658314704895"/>
    <n v="0.31693112850189209"/>
    <n v="0.31814479827880859"/>
    <n v="0.31841740012168884"/>
    <n v="0.31792333722114563"/>
    <n v="0.31715181469917297"/>
    <n v="0.3157220184803009"/>
    <n v="0.31534960865974426"/>
    <n v="0.31521555781364441"/>
    <n v="0.31608289480209351"/>
    <n v="0.31713622808456421"/>
    <n v="0.31835678219795227"/>
    <n v="0.31825390458106995"/>
    <n v="0.31788933277130127"/>
    <n v="0.31772971153259277"/>
    <n v="0.31750500202178955"/>
    <n v="0.3175443708896637"/>
    <n v="0.31810179352760315"/>
    <n v="0.31940972805023193"/>
    <n v="0.32031399011611938"/>
    <n v="0.32096263766288757"/>
    <n v="0.32136642932891846"/>
    <n v="0.32144838571548462"/>
    <s v="CONTROL-REV"/>
    <n v="0.32559502442960636"/>
    <n v="100"/>
    <n v="99.50248756218906"/>
    <n v="-7.0000000000000062E-3"/>
    <n v="-5.8525486827090446E-2"/>
    <n v="-8.1618052920051712E-2"/>
    <n v="4.9853317250086113E-2"/>
    <x v="13"/>
    <x v="223"/>
  </r>
  <r>
    <x v="1"/>
    <n v="-10.555555555555555"/>
    <n v="-11.111111111111111"/>
    <s v="P225/60R16"/>
    <x v="1"/>
    <s v="SRTT01-R"/>
    <n v="1171"/>
    <n v="35"/>
    <s v="AP3324"/>
    <d v="2025-01-12T00:00:00"/>
    <n v="0.29099999999999998"/>
    <n v="0.29499999999999998"/>
    <n v="100"/>
    <n v="100"/>
    <n v="100"/>
    <n v="100"/>
    <n v="77"/>
    <s v="rev"/>
    <n v="214"/>
    <n v="100"/>
    <m/>
    <m/>
    <m/>
    <m/>
    <m/>
    <m/>
    <n v="0.12722425162792206"/>
    <n v="0.13539259135723114"/>
    <n v="0.14840163290500641"/>
    <n v="0.16454531252384186"/>
    <n v="0.17685723304748535"/>
    <n v="0.19764454662799835"/>
    <n v="0.21775764226913452"/>
    <n v="0.23232617974281311"/>
    <n v="0.24246536195278168"/>
    <n v="0.25021055340766907"/>
    <n v="0.25835373997688293"/>
    <n v="0.26201057434082031"/>
    <n v="0.26571905612945557"/>
    <n v="0.26617580652236938"/>
    <n v="0.26628300547599792"/>
    <n v="0.26595616340637207"/>
    <n v="0.26810577511787415"/>
    <n v="0.2707706093788147"/>
    <n v="0.2741834819316864"/>
    <n v="0.27798753976821899"/>
    <n v="0.27974304556846619"/>
    <n v="0.28017562627792358"/>
    <n v="0.28006252646446228"/>
    <n v="0.27971470355987549"/>
    <n v="0.27908557653427124"/>
    <n v="0.27935898303985596"/>
    <n v="0.28018420934677124"/>
    <n v="0.28048816323280334"/>
    <n v="0.2811083197593689"/>
    <n v="0.28288361430168152"/>
    <n v="0.28409978747367859"/>
    <n v="0.2859761118888855"/>
    <n v="0.2884523868560791"/>
    <n v="0.29003947973251343"/>
    <n v="0.2905975878238678"/>
    <n v="0.29105091094970703"/>
    <n v="0.28943195939064026"/>
    <n v="0.28765422105789185"/>
    <n v="0.28594887256622314"/>
    <n v="0.28385987877845764"/>
    <n v="0.2833443284034729"/>
    <n v="0.28531262278556824"/>
    <n v="0.28821313381195068"/>
    <n v="0.29131555557250977"/>
    <n v="0.29500779509544373"/>
    <n v="0.29699555039405823"/>
    <n v="0.29817843437194824"/>
    <n v="0.29885005950927734"/>
    <n v="0.29875683784484863"/>
    <n v="0.29857128858566284"/>
    <n v="0.29757311940193176"/>
    <n v="0.29619088768959045"/>
    <n v="0.29455184936523438"/>
    <n v="0.29447698593139648"/>
    <n v="0.29436090588569641"/>
    <n v="0.29598864912986755"/>
    <n v="0.29784977436065674"/>
    <n v="0.29903781414031982"/>
    <n v="0.29924103617668152"/>
    <n v="0.29929795861244202"/>
    <n v="0.29933559894561768"/>
    <n v="0.299295574426651"/>
    <n v="0.29899397492408752"/>
    <n v="0.30002632737159729"/>
    <n v="0.29946410655975342"/>
    <n v="0.29884648323059082"/>
    <n v="0.29973387718200684"/>
    <n v="0.30078545212745667"/>
    <n v="0.29886668920516968"/>
    <n v="0.29718887805938721"/>
    <n v="0.29721882939338684"/>
    <n v="0.29612839221954346"/>
    <n v="0.29524624347686768"/>
    <n v="0.29589453339576721"/>
    <n v="0.29803889989852905"/>
    <n v="0.29869735240936279"/>
    <n v="0.29919788241386414"/>
    <n v="0.29948776960372925"/>
    <n v="0.29991918802261353"/>
    <n v="0.30016094446182251"/>
    <n v="0.3001234233379364"/>
    <n v="0.29853731393814087"/>
    <n v="0.29752835631370544"/>
    <n v="0.29611030220985413"/>
    <n v="0.29502922296524048"/>
    <n v="0.29270878434181213"/>
    <n v="0.29296737909317017"/>
    <n v="0.29262179136276245"/>
    <n v="0.29225039482116699"/>
    <n v="0.29159766435623169"/>
    <n v="0.29265648126602173"/>
    <n v="0.29170712828636169"/>
    <n v="0.29086929559707642"/>
    <n v="0.29022246599197388"/>
    <n v="0.28937295079231262"/>
    <n v="0.28829044103622437"/>
    <n v="0.28815007209777832"/>
    <n v="0.28819462656974792"/>
    <n v="0.2885621190071106"/>
    <n v="0.2891191840171814"/>
    <n v="0.2893599271774292"/>
    <n v="0.28904518485069275"/>
    <n v="0.28980028629302979"/>
    <n v="0.29017114639282227"/>
    <n v="0.29051008820533752"/>
    <n v="0.29120099544525146"/>
    <n v="0.29242429137229919"/>
    <n v="0.29206827282905579"/>
    <n v="0.29216510057449341"/>
    <n v="0.29208534955978394"/>
    <n v="0.29119989275932312"/>
    <n v="0.29053491353988647"/>
    <n v="0.29011774063110352"/>
    <n v="0.28935128450393677"/>
    <n v="0.2887260913848877"/>
    <n v="0.28880622982978821"/>
    <n v="0.28848999738693237"/>
    <n v="0.28807547688484192"/>
    <n v="0.28764337301254272"/>
    <n v="0.28563573956489563"/>
    <n v="0.28357851505279541"/>
    <n v="0.2817586362361908"/>
    <n v="0.28013709187507629"/>
    <n v="0.27865341305732727"/>
    <n v="0.27886369824409485"/>
    <n v="0.27929726243019104"/>
    <n v="0.28018349409103394"/>
    <n v="0.28071177005767822"/>
    <n v="0.28123632073402405"/>
    <n v="0.28184795379638672"/>
    <n v="0.28263610601425171"/>
    <n v="0.28289833664894104"/>
    <n v="0.28352180123329163"/>
    <n v="0.28432643413543701"/>
    <n v="0.28506329655647278"/>
    <n v="0.28474459052085876"/>
    <n v="0.28531578183174133"/>
    <n v="0.28585883975028992"/>
    <n v="0.2864830493927002"/>
    <n v="0.28703498840332031"/>
    <n v="0.28855693340301514"/>
    <n v="0.28920978307723999"/>
    <n v="0.29000502824783325"/>
    <n v="0.2909565269947052"/>
    <n v="0.29105687141418457"/>
    <n v="0.29101184010505676"/>
    <n v="0.29109588265419006"/>
    <n v="0.29128038883209229"/>
    <n v="0.29161065816879272"/>
    <n v="0.29270732402801514"/>
    <n v="0.29288989305496216"/>
    <n v="0.2936115562915802"/>
    <n v="0.29343637824058533"/>
    <n v="0.29277482628822327"/>
    <n v="0.29213500022888184"/>
    <n v="0.29217672348022461"/>
    <n v="0.29238134622573853"/>
    <n v="0.29383447766304016"/>
    <n v="0.2952476441860199"/>
    <n v="0.2962794303894043"/>
    <n v="0.29631596803665161"/>
    <n v="0.29552009701728821"/>
    <n v="0.29529556632041931"/>
    <n v="0.29456448554992676"/>
    <n v="0.29452425241470337"/>
    <n v="0.29545742273330688"/>
    <n v="0.29596832394599915"/>
    <n v="0.29527097940444946"/>
    <n v="0.29488304257392883"/>
    <n v="0.29344496130943298"/>
    <n v="0.29176667332649231"/>
    <n v="0.29088008403778076"/>
    <n v="0.28985056281089783"/>
    <n v="0.2891659140586853"/>
    <n v="0.28900375962257385"/>
    <n v="0.28878232836723328"/>
    <n v="0.2891213595867157"/>
    <n v="0.28963148593902588"/>
    <n v="0.28997844457626343"/>
    <n v="0.29050767421722412"/>
    <n v="0.29135599732398987"/>
    <n v="0.28945484757423401"/>
    <n v="0.28776910901069641"/>
    <n v="0.28610065579414368"/>
    <n v="0.28427562117576599"/>
    <n v="0.282682865858078"/>
    <n v="0.28356865048408508"/>
    <n v="0.28471213579177856"/>
    <n v="0.2849884033203125"/>
    <n v="0.28528434038162231"/>
    <n v="0.28581258654594421"/>
    <n v="0.28554239869117737"/>
    <n v="0.28495943546295166"/>
    <n v="0.28381198644638062"/>
    <n v="0.28491678833961487"/>
    <n v="0.28595477342605591"/>
    <n v="0.28725829720497131"/>
    <n v="0.28847041726112366"/>
    <n v="0.29239904880523682"/>
    <n v="0.2939717173576355"/>
    <n v="0.29489850997924805"/>
    <n v="0.29464009404182434"/>
    <n v="0.29441636800765991"/>
    <n v="0.2930772602558136"/>
    <n v="0.29112735390663147"/>
    <n v="0.28989022970199585"/>
    <n v="0.29014307260513306"/>
    <n v="0.29090073704719543"/>
    <n v="0.29182371497154236"/>
    <n v="0.29383093118667603"/>
    <n v="0.29605036973953247"/>
    <n v="0.29803308844566345"/>
    <n v="0.29952192306518555"/>
    <n v="0.30092400312423706"/>
    <n v="0.30243447422981262"/>
    <n v="0.30319109559059143"/>
    <n v="0.30398184061050415"/>
    <n v="0.30505523085594177"/>
    <n v="0.30551031231880188"/>
    <n v="0.30490988492965698"/>
    <n v="0.30430898070335388"/>
    <n v="0.30333086848258972"/>
    <n v="0.3019939661026001"/>
    <n v="0.30077242851257324"/>
    <n v="0.30014383792877197"/>
    <n v="0.29955771565437317"/>
    <n v="0.29904887080192566"/>
    <n v="0.29852896928787231"/>
    <n v="0.29815313220024109"/>
    <n v="0.29782816767692566"/>
    <n v="0.29924517869949341"/>
    <n v="0.30094581842422485"/>
    <n v="0.30176424980163574"/>
    <n v="0.30268439650535583"/>
    <n v="0.30363276600837708"/>
    <n v="0.30315572023391724"/>
    <n v="0.30274930596351624"/>
    <n v="0.30318555235862732"/>
    <n v="0.30396059155464172"/>
    <n v="0.30395659804344177"/>
    <n v="0.30453556776046753"/>
    <n v="0.30470806360244751"/>
    <n v="0.30536681413650513"/>
    <n v="0.30606520175933838"/>
    <n v="0.30773189663887024"/>
    <n v="0.30882766842842102"/>
    <n v="0.31002548336982727"/>
    <n v="0.31068792939186096"/>
    <n v="0.31132674217224121"/>
    <n v="0.31217938661575317"/>
    <n v="0.31274688243865967"/>
    <n v="0.31327122449874878"/>
    <n v="0.31401443481445313"/>
    <n v="0.31408911943435669"/>
    <n v="0.31379857659339905"/>
    <n v="0.31354424357414246"/>
    <n v="0.31290563941001892"/>
    <n v="0.31189927458763123"/>
    <n v="0.31064766645431519"/>
    <n v="0.30909055471420288"/>
    <n v="0.30711802840232849"/>
    <n v="0.30481308698654175"/>
    <n v="0.30228269100189209"/>
    <n v="0.3004550039768219"/>
    <n v="0.29863205552101135"/>
    <n v="0.29699677228927612"/>
    <n v="0.29581168293952942"/>
    <n v="0.29508113861083984"/>
    <n v="0.29380401968955994"/>
    <n v="0.29270556569099426"/>
    <n v="0.29172545671463013"/>
    <n v="0.29091504216194153"/>
    <n v="0.29002910852432251"/>
    <n v="0.28954744338989258"/>
    <n v="0.28930982947349548"/>
    <n v="0.28933060169219971"/>
    <n v="0.28944122791290283"/>
    <n v="0.28944617509841919"/>
    <n v="0.28942924737930298"/>
    <n v="0.28918978571891785"/>
    <n v="0.28838041424751282"/>
    <n v="0.28762027621269226"/>
    <n v="0.28691959381103516"/>
    <n v="0.28626430034637451"/>
    <n v="0.28581351041793823"/>
    <n v="0.28626272082328796"/>
    <n v="0.28669854998588562"/>
    <n v="0.28700169920921326"/>
    <n v="0.28772124648094177"/>
    <n v="0.28840214014053345"/>
    <n v="0.28907442092895508"/>
    <n v="0.28955420851707458"/>
    <n v="0.29022952914237976"/>
    <n v="0.29082250595092773"/>
    <n v="0.29147136211395264"/>
    <n v="0.29170584678649902"/>
    <n v="0.29218754172325134"/>
    <n v="0.2929610013961792"/>
    <n v="0.2933824360370636"/>
    <n v="0.29374799132347107"/>
    <s v="CONTROL-REV"/>
    <n v="0.29327496249904839"/>
    <n v="100"/>
    <n v="99.009900990099013"/>
    <n v="-4.0000000000000036E-3"/>
    <n v="6.2205195030574853E-2"/>
    <n v="3.1807496259659396E-2"/>
    <n v="3.3546462431829682E-2"/>
    <x v="14"/>
    <x v="224"/>
  </r>
  <r>
    <x v="1"/>
    <n v="-10.555555555555555"/>
    <n v="-11.111111111111111"/>
    <s v="P195/75R14"/>
    <x v="0"/>
    <s v="14-2 SRTT"/>
    <n v="1031"/>
    <n v="35"/>
    <s v="AP0720"/>
    <d v="2025-01-12T00:00:00"/>
    <n v="0.28799999999999998"/>
    <n v="0.29099999999999998"/>
    <n v="96"/>
    <n v="98"/>
    <n v="96"/>
    <n v="98"/>
    <n v="77"/>
    <m/>
    <n v="114"/>
    <n v="97"/>
    <m/>
    <m/>
    <m/>
    <m/>
    <m/>
    <m/>
    <n v="0.12818540632724762"/>
    <n v="0.13996553421020508"/>
    <n v="0.1437428742647171"/>
    <n v="0.1496155858039856"/>
    <n v="0.15924842655658722"/>
    <n v="0.18077635765075684"/>
    <n v="0.20128543674945831"/>
    <n v="0.2216140478849411"/>
    <n v="0.2396836131811142"/>
    <n v="0.25261998176574707"/>
    <n v="0.2589343786239624"/>
    <n v="0.26251953840255737"/>
    <n v="0.26607728004455566"/>
    <n v="0.26906865835189819"/>
    <n v="0.27204275131225586"/>
    <n v="0.27432167530059814"/>
    <n v="0.27608084678649902"/>
    <n v="0.27871400117874146"/>
    <n v="0.2812114953994751"/>
    <n v="0.28258168697357178"/>
    <n v="0.28420105576515198"/>
    <n v="0.28534114360809326"/>
    <n v="0.28624728322029114"/>
    <n v="0.28719675540924072"/>
    <n v="0.2884041965007782"/>
    <n v="0.28903022408485413"/>
    <n v="0.29088094830513"/>
    <n v="0.29234841465950012"/>
    <n v="0.29304024577140808"/>
    <n v="0.29352986812591553"/>
    <n v="0.29418507218360901"/>
    <n v="0.2935178279876709"/>
    <n v="0.29166465997695923"/>
    <n v="0.28965729475021362"/>
    <n v="0.28739830851554871"/>
    <n v="0.28578704595565796"/>
    <n v="0.28492224216461182"/>
    <n v="0.28490009903907776"/>
    <n v="0.28552830219268799"/>
    <n v="0.28661859035491943"/>
    <n v="0.28669044375419617"/>
    <n v="0.28633886575698853"/>
    <n v="0.28633502125740051"/>
    <n v="0.28624764084815979"/>
    <n v="0.28644844889640808"/>
    <n v="0.28670799732208252"/>
    <n v="0.28724151849746704"/>
    <n v="0.2884223461151123"/>
    <n v="0.28961181640625"/>
    <n v="0.29010903835296631"/>
    <n v="0.2906629741191864"/>
    <n v="0.29091975092887878"/>
    <n v="0.29094704985618591"/>
    <n v="0.29034316539764404"/>
    <n v="0.29010787606239319"/>
    <n v="0.28946849703788757"/>
    <n v="0.28874075412750244"/>
    <n v="0.28760072588920593"/>
    <n v="0.2862313985824585"/>
    <n v="0.28531277179718018"/>
    <n v="0.28511250019073486"/>
    <n v="0.28493961691856384"/>
    <n v="0.28483554720878601"/>
    <n v="0.28569990396499634"/>
    <n v="0.28624498844146729"/>
    <n v="0.28639990091323853"/>
    <n v="0.28598904609680176"/>
    <n v="0.28592446446418762"/>
    <n v="0.28613823652267456"/>
    <n v="0.28613936901092529"/>
    <n v="0.28650957345962524"/>
    <n v="0.28752866387367249"/>
    <n v="0.28771069645881653"/>
    <n v="0.28835591673851013"/>
    <n v="0.28972870111465454"/>
    <n v="0.2904798686504364"/>
    <n v="0.29110580682754517"/>
    <n v="0.29203256964683533"/>
    <n v="0.29182243347167969"/>
    <n v="0.29017692804336548"/>
    <n v="0.2892647385597229"/>
    <n v="0.28832882642745972"/>
    <n v="0.28833314776420593"/>
    <n v="0.28846728801727295"/>
    <n v="0.28898793458938599"/>
    <n v="0.28934097290039063"/>
    <n v="0.28972527384757996"/>
    <n v="0.28966456651687622"/>
    <n v="0.28949892520904541"/>
    <n v="0.29008430242538452"/>
    <n v="0.29098081588745117"/>
    <n v="0.29199272394180298"/>
    <n v="0.29289790987968445"/>
    <n v="0.29402098059654236"/>
    <n v="0.29483625292778015"/>
    <n v="0.29618385434150696"/>
    <n v="0.29661834239959717"/>
    <n v="0.29676708579063416"/>
    <n v="0.29637277126312256"/>
    <n v="0.29497084021568298"/>
    <n v="0.29313436150550842"/>
    <n v="0.29202750325202942"/>
    <n v="0.29308208823204041"/>
    <n v="0.29331687092781067"/>
    <n v="0.29449236392974854"/>
    <n v="0.29510825872421265"/>
    <n v="0.2960372269153595"/>
    <n v="0.29451167583465576"/>
    <n v="0.29450240731239319"/>
    <n v="0.29480567574501038"/>
    <n v="0.29540497064590454"/>
    <n v="0.29563567042350769"/>
    <n v="0.29617872834205627"/>
    <n v="0.29681435227394104"/>
    <n v="0.29687502980232239"/>
    <n v="0.29665178060531616"/>
    <n v="0.2963314950466156"/>
    <n v="0.29573163390159607"/>
    <n v="0.29515272378921509"/>
    <n v="0.29611644148826599"/>
    <n v="0.29742532968521118"/>
    <n v="0.29929810762405396"/>
    <n v="0.3012736439704895"/>
    <n v="0.30274394154548645"/>
    <n v="0.30245840549468994"/>
    <n v="0.30163437128067017"/>
    <n v="0.29952669143676758"/>
    <n v="0.29786881804466248"/>
    <n v="0.29701095819473267"/>
    <n v="0.29589581489562988"/>
    <n v="0.29432225227355957"/>
    <n v="0.29351001977920532"/>
    <n v="0.2925458550453186"/>
    <n v="0.29051902890205383"/>
    <n v="0.28891640901565552"/>
    <n v="0.28752192854881287"/>
    <n v="0.28604525327682495"/>
    <n v="0.28496381640434265"/>
    <n v="0.28523173928260803"/>
    <n v="0.28575053811073303"/>
    <n v="0.28680634498596191"/>
    <n v="0.28800040483474731"/>
    <n v="0.28906112909317017"/>
    <n v="0.28912067413330078"/>
    <n v="0.28944653272628784"/>
    <n v="0.28949907422065735"/>
    <n v="0.28966543078422546"/>
    <n v="0.2897031307220459"/>
    <n v="0.29036563634872437"/>
    <n v="0.29010272026062012"/>
    <n v="0.29022011160850525"/>
    <n v="0.28987160325050354"/>
    <n v="0.28716006875038147"/>
    <n v="0.28463068604469299"/>
    <n v="0.28332552313804626"/>
    <n v="0.28168138861656189"/>
    <n v="0.28056168556213379"/>
    <n v="0.28188428282737732"/>
    <n v="0.28332993388175964"/>
    <n v="0.28446629643440247"/>
    <n v="0.2857920229434967"/>
    <n v="0.28615549206733704"/>
    <n v="0.28566974401473999"/>
    <n v="0.28435197472572327"/>
    <n v="0.28275483846664429"/>
    <n v="0.28121456503868103"/>
    <n v="0.28050968050956726"/>
    <n v="0.28047186136245728"/>
    <n v="0.28082260489463806"/>
    <n v="0.28160235285758972"/>
    <n v="0.28254321217536926"/>
    <n v="0.28377285599708557"/>
    <n v="0.28390300273895264"/>
    <n v="0.28423571586608887"/>
    <n v="0.28474733233451843"/>
    <n v="0.28499576449394226"/>
    <n v="0.28471639752388"/>
    <n v="0.28587102890014648"/>
    <n v="0.28734859824180603"/>
    <n v="0.28776320815086365"/>
    <n v="0.28748473525047302"/>
    <n v="0.28827372193336487"/>
    <n v="0.28907936811447144"/>
    <n v="0.28924021124839783"/>
    <n v="0.2900242805480957"/>
    <n v="0.29110836982727051"/>
    <n v="0.29104095697402954"/>
    <n v="0.29089102149009705"/>
    <n v="0.2905007004737854"/>
    <n v="0.29021146893501282"/>
    <n v="0.2907244861125946"/>
    <n v="0.29158219695091248"/>
    <n v="0.29188987612724304"/>
    <n v="0.2926102876663208"/>
    <n v="0.29346427321434021"/>
    <n v="0.29321551322937012"/>
    <n v="0.29301515221595764"/>
    <n v="0.29274910688400269"/>
    <n v="0.29152244329452515"/>
    <n v="0.28922119736671448"/>
    <n v="0.2875635027885437"/>
    <n v="0.28672876954078674"/>
    <n v="0.28586596250534058"/>
    <n v="0.28517857193946838"/>
    <n v="0.2846871018409729"/>
    <n v="0.28636288642883301"/>
    <n v="0.28525668382644653"/>
    <n v="0.28442585468292236"/>
    <n v="0.28411984443664551"/>
    <n v="0.28477153182029724"/>
    <n v="0.28269720077514648"/>
    <n v="0.28368100523948669"/>
    <n v="0.28372347354888916"/>
    <n v="0.28479745984077454"/>
    <n v="0.28492730855941772"/>
    <n v="0.28565472364425659"/>
    <n v="0.28496533632278442"/>
    <n v="0.28533372282981873"/>
    <n v="0.28488796949386597"/>
    <n v="0.28525087237358093"/>
    <n v="0.28554245829582214"/>
    <n v="0.28642743825912476"/>
    <n v="0.28627768158912659"/>
    <n v="0.28704103827476501"/>
    <n v="0.28781282901763916"/>
    <n v="0.28822726011276245"/>
    <n v="0.28836661577224731"/>
    <n v="0.28976258635520935"/>
    <n v="0.29007214307785034"/>
    <n v="0.28944778442382813"/>
    <n v="0.28936120867729187"/>
    <n v="0.28999042510986328"/>
    <n v="0.28957089781761169"/>
    <n v="0.28918969631195068"/>
    <n v="0.28946948051452637"/>
    <n v="0.28948491811752319"/>
    <n v="0.28904089331626892"/>
    <n v="0.28947597742080688"/>
    <n v="0.29027080535888672"/>
    <n v="0.29124641418457031"/>
    <n v="0.2924935519695282"/>
    <n v="0.29384198784828186"/>
    <n v="0.29568213224411011"/>
    <n v="0.29753270745277405"/>
    <n v="0.29930505156517029"/>
    <n v="0.30081847310066223"/>
    <n v="0.30156177282333374"/>
    <n v="0.3016287088394165"/>
    <n v="0.30162757635116577"/>
    <n v="0.30006852746009827"/>
    <n v="0.29886987805366516"/>
    <n v="0.29785728454589844"/>
    <n v="0.29797294735908508"/>
    <n v="0.29864075779914856"/>
    <n v="0.30028757452964783"/>
    <n v="0.30211091041564941"/>
    <n v="0.303606778383255"/>
    <n v="0.30252370238304138"/>
    <n v="0.299806147813797"/>
    <n v="0.29752901196479797"/>
    <n v="0.29517608880996704"/>
    <n v="0.29310417175292969"/>
    <n v="0.29290372133255005"/>
    <n v="0.29254287481307983"/>
    <n v="0.29195606708526611"/>
    <n v="0.29114553332328796"/>
    <n v="0.29057303071022034"/>
    <n v="0.28957396745681763"/>
    <n v="0.28945338726043701"/>
    <n v="0.29084053635597229"/>
    <n v="0.2920374870300293"/>
    <n v="0.29252293705940247"/>
    <n v="0.29323369264602661"/>
    <n v="0.293455570936203"/>
    <n v="0.29277205467224121"/>
    <n v="0.29169940948486328"/>
    <n v="0.29130849242210388"/>
    <n v="0.29002535343170166"/>
    <n v="0.28829306364059448"/>
    <n v="0.28619304299354553"/>
    <n v="0.28659790754318237"/>
    <n v="0.28719863295555115"/>
    <n v="0.28857296705245972"/>
    <n v="0.29057666659355164"/>
    <n v="0.29010975360870361"/>
    <n v="0.28927099704742432"/>
    <n v="0.28758937120437622"/>
    <n v="0.28427249193191528"/>
    <n v="0.2820819616317749"/>
    <n v="0.28232523798942566"/>
    <n v="0.2813340425491333"/>
    <n v="0.28063195943832397"/>
    <n v="0.28105375170707703"/>
    <n v="0.28029409050941467"/>
    <n v="0.28045487403869629"/>
    <n v="0.27970355749130249"/>
    <n v="0.27947333455085754"/>
    <n v="0.28037625551223755"/>
    <n v="0.28120619058609009"/>
    <n v="0.28079560399055481"/>
    <s v="GM SRTT14 - 50 SPIN"/>
    <n v="0.28967083295893414"/>
    <n v="97"/>
    <n v="96.039603960396036"/>
    <n v="-3.0000000000000027E-3"/>
    <n v="-1.7354619305719042E-2"/>
    <n v="-7.2110917660041425E-4"/>
    <n v="6.607506786808949E-2"/>
    <x v="14"/>
    <x v="225"/>
  </r>
  <r>
    <x v="1"/>
    <n v="-10.555555555555555"/>
    <n v="-11.111111111111111"/>
    <s v="P225/60R16"/>
    <x v="1"/>
    <s v="SRTT01-R"/>
    <n v="1171"/>
    <n v="35"/>
    <s v="AP3324"/>
    <d v="2025-01-12T00:00:00"/>
    <n v="0.29599999999999999"/>
    <n v="0.29899999999999999"/>
    <n v="100"/>
    <n v="100"/>
    <n v="100"/>
    <n v="100"/>
    <n v="77"/>
    <s v="rev"/>
    <n v="225"/>
    <n v="100"/>
    <m/>
    <m/>
    <m/>
    <m/>
    <m/>
    <m/>
    <n v="0.133806973695755"/>
    <n v="0.14596347510814667"/>
    <n v="0.16055308282375336"/>
    <n v="0.17629237473011017"/>
    <n v="0.18832728266716003"/>
    <n v="0.21011294424533844"/>
    <n v="0.23052254319190979"/>
    <n v="0.24699339270591736"/>
    <n v="0.25843352079391479"/>
    <n v="0.26829332113265991"/>
    <n v="0.27679926156997681"/>
    <n v="0.28261986374855042"/>
    <n v="0.28581723570823669"/>
    <n v="0.28908428549766541"/>
    <n v="0.29208996891975403"/>
    <n v="0.29526799917221069"/>
    <n v="0.29744085669517517"/>
    <n v="0.29992273449897766"/>
    <n v="0.30172663927078247"/>
    <n v="0.30279001593589783"/>
    <n v="0.30387002229690552"/>
    <n v="0.30540779232978821"/>
    <n v="0.30674484372138977"/>
    <n v="0.3065301775932312"/>
    <n v="0.30661851167678833"/>
    <n v="0.30718237161636353"/>
    <n v="0.30713585019111633"/>
    <n v="0.30726936459541321"/>
    <n v="0.30781576037406921"/>
    <n v="0.30804970860481262"/>
    <n v="0.30763748288154602"/>
    <n v="0.30817306041717529"/>
    <n v="0.30877375602722168"/>
    <n v="0.30930325388908386"/>
    <n v="0.31001821160316467"/>
    <n v="0.30949237942695618"/>
    <n v="0.30870732665061951"/>
    <n v="0.30742427706718445"/>
    <n v="0.30592501163482666"/>
    <n v="0.30440032482147217"/>
    <n v="0.30448183417320251"/>
    <n v="0.30426493287086487"/>
    <n v="0.30465129017829895"/>
    <n v="0.3053499162197113"/>
    <n v="0.30648219585418701"/>
    <n v="0.30728530883789063"/>
    <n v="0.30740806460380554"/>
    <n v="0.30677375197410583"/>
    <n v="0.30514830350875854"/>
    <n v="0.30297982692718506"/>
    <n v="0.30102443695068359"/>
    <n v="0.29925274848937988"/>
    <n v="0.29854995012283325"/>
    <n v="0.29887294769287109"/>
    <n v="0.29914000630378723"/>
    <n v="0.29943078756332397"/>
    <n v="0.30056378245353699"/>
    <n v="0.30131742358207703"/>
    <n v="0.30103743076324463"/>
    <n v="0.30055749416351318"/>
    <n v="0.29970785975456238"/>
    <n v="0.29825884103775024"/>
    <n v="0.29680424928665161"/>
    <n v="0.29689916968345642"/>
    <n v="0.29693564772605896"/>
    <n v="0.29695615172386169"/>
    <n v="0.29612663388252258"/>
    <n v="0.29436880350112915"/>
    <n v="0.29304346442222595"/>
    <n v="0.29202696681022644"/>
    <n v="0.29141521453857422"/>
    <n v="0.29141709208488464"/>
    <n v="0.29209831357002258"/>
    <n v="0.29214653372764587"/>
    <n v="0.29219323396682739"/>
    <n v="0.29263937473297119"/>
    <n v="0.29334303736686707"/>
    <n v="0.29372605681419373"/>
    <n v="0.29391133785247803"/>
    <n v="0.2943589985370636"/>
    <n v="0.29424434900283813"/>
    <n v="0.29468181729316711"/>
    <n v="0.29576048254966736"/>
    <n v="0.29674136638641357"/>
    <n v="0.29756993055343628"/>
    <n v="0.29803630709648132"/>
    <n v="0.29840537905693054"/>
    <n v="0.29863655567169189"/>
    <n v="0.29880383610725403"/>
    <n v="0.29893210530281067"/>
    <n v="0.29967442154884338"/>
    <n v="0.29964691400527954"/>
    <n v="0.2991274893283844"/>
    <n v="0.29824396967887878"/>
    <n v="0.29749149084091187"/>
    <n v="0.2963651716709137"/>
    <n v="0.29582342505455017"/>
    <n v="0.29566824436187744"/>
    <n v="0.29631885886192322"/>
    <n v="0.29713636636734009"/>
    <n v="0.29926380515098572"/>
    <n v="0.30030965805053711"/>
    <n v="0.30144250392913818"/>
    <n v="0.30238166451454163"/>
    <n v="0.3032907247543335"/>
    <n v="0.30298328399658203"/>
    <n v="0.30379325151443481"/>
    <n v="0.30460447072982788"/>
    <n v="0.30525225400924683"/>
    <n v="0.30538585782051086"/>
    <n v="0.30532962083816528"/>
    <n v="0.30586612224578857"/>
    <n v="0.30603644251823425"/>
    <n v="0.30460309982299805"/>
    <n v="0.30341970920562744"/>
    <n v="0.30238249897956848"/>
    <n v="0.30085486173629761"/>
    <n v="0.29971382021903992"/>
    <n v="0.30017635226249695"/>
    <n v="0.30082166194915771"/>
    <n v="0.3014223575592041"/>
    <n v="0.30227899551391602"/>
    <n v="0.3025604784488678"/>
    <n v="0.30342307686805725"/>
    <n v="0.30407693982124329"/>
    <n v="0.30481809377670288"/>
    <n v="0.3046455979347229"/>
    <n v="0.30508312582969666"/>
    <n v="0.30501559376716614"/>
    <n v="0.30458390712738037"/>
    <n v="0.30401197075843811"/>
    <n v="0.30387550592422485"/>
    <n v="0.3035246729850769"/>
    <n v="0.30306875705718994"/>
    <n v="0.30337899923324585"/>
    <n v="0.30346933007240295"/>
    <n v="0.30350714921951294"/>
    <n v="0.30279475450515747"/>
    <n v="0.30196759104728699"/>
    <n v="0.30108746886253357"/>
    <n v="0.30115401744842529"/>
    <n v="0.30102229118347168"/>
    <n v="0.30154514312744141"/>
    <n v="0.30215731263160706"/>
    <n v="0.30235370993614197"/>
    <n v="0.30211469531059265"/>
    <n v="0.3019692599773407"/>
    <n v="0.30173438787460327"/>
    <n v="0.30147168040275574"/>
    <n v="0.30137604475021362"/>
    <n v="0.30073106288909912"/>
    <n v="0.29935827851295471"/>
    <n v="0.29793727397918701"/>
    <n v="0.29590678215026855"/>
    <n v="0.2929939329624176"/>
    <n v="0.29012221097946167"/>
    <n v="0.2877967357635498"/>
    <n v="0.28572618961334229"/>
    <n v="0.28431558609008789"/>
    <n v="0.28351989388465881"/>
    <n v="0.28316086530685425"/>
    <n v="0.28403457999229431"/>
    <n v="0.28454187512397766"/>
    <n v="0.28510588407516479"/>
    <n v="0.28590226173400879"/>
    <n v="0.28663557767868042"/>
    <n v="0.28589025139808655"/>
    <n v="0.28535053133964539"/>
    <n v="0.28510504961013794"/>
    <n v="0.28496074676513672"/>
    <n v="0.28584372997283936"/>
    <n v="0.28777042031288147"/>
    <n v="0.28956803679466248"/>
    <n v="0.29101622104644775"/>
    <n v="0.29232648015022278"/>
    <n v="0.29285818338394165"/>
    <n v="0.2932744026184082"/>
    <n v="0.29426461458206177"/>
    <n v="0.29531136155128479"/>
    <n v="0.2960725724697113"/>
    <n v="0.29719457030296326"/>
    <n v="0.29803034663200378"/>
    <n v="0.2988397479057312"/>
    <n v="0.30071404576301575"/>
    <n v="0.30180034041404724"/>
    <n v="0.30182686448097229"/>
    <n v="0.30244660377502441"/>
    <n v="0.30307087302207947"/>
    <n v="0.30271130800247192"/>
    <n v="0.3034076988697052"/>
    <n v="0.30473443865776062"/>
    <n v="0.30567094683647156"/>
    <n v="0.30663245916366577"/>
    <n v="0.30761063098907471"/>
    <n v="0.30845320224761963"/>
    <n v="0.30901423096656799"/>
    <n v="0.30937269330024719"/>
    <n v="0.30972999334335327"/>
    <n v="0.31004634499549866"/>
    <n v="0.3103366494178772"/>
    <n v="0.31070789694786072"/>
    <n v="0.31024780869483948"/>
    <n v="0.30940955877304077"/>
    <n v="0.30810731649398804"/>
    <n v="0.30662432312965393"/>
    <n v="0.30441400408744812"/>
    <n v="0.30301100015640259"/>
    <n v="0.30183956027030945"/>
    <n v="0.30139827728271484"/>
    <n v="0.30129987001419067"/>
    <n v="0.30200952291488647"/>
    <n v="0.30263525247573853"/>
    <n v="0.30307900905609131"/>
    <n v="0.30334368348121643"/>
    <n v="0.30358007550239563"/>
    <n v="0.30375519394874573"/>
    <n v="0.3038322925567627"/>
    <n v="0.30400645732879639"/>
    <n v="0.30362951755523682"/>
    <n v="0.30319198966026306"/>
    <n v="0.30277222394943237"/>
    <n v="0.30247640609741211"/>
    <n v="0.3011799156665802"/>
    <n v="0.29982656240463257"/>
    <n v="0.29845717549324036"/>
    <n v="0.2971251904964447"/>
    <n v="0.29491522908210754"/>
    <n v="0.29374739527702332"/>
    <n v="0.2934221625328064"/>
    <n v="0.29340621829032898"/>
    <n v="0.29289260506629944"/>
    <n v="0.29318046569824219"/>
    <n v="0.29338762164115906"/>
    <n v="0.29335659742355347"/>
    <n v="0.29331725835800171"/>
    <n v="0.29367524385452271"/>
    <n v="0.29503121972084045"/>
    <n v="0.29546698927879333"/>
    <n v="0.29560771584510803"/>
    <n v="0.29537314176559448"/>
    <n v="0.29536253213882446"/>
    <n v="0.29407399892807007"/>
    <n v="0.29321727156639099"/>
    <n v="0.29284390807151794"/>
    <n v="0.29262706637382507"/>
    <n v="0.29242008924484253"/>
    <n v="0.29250720143318176"/>
    <n v="0.29344478249549866"/>
    <n v="0.2941054105758667"/>
    <n v="0.29489639401435852"/>
    <n v="0.29550802707672119"/>
    <n v="0.29651495814323425"/>
    <n v="0.2975212037563324"/>
    <n v="0.29868501424789429"/>
    <n v="0.29990199208259583"/>
    <n v="0.30124792456626892"/>
    <n v="0.30234873294830322"/>
    <n v="0.30345636606216431"/>
    <n v="0.30419114232063293"/>
    <n v="0.30464193224906921"/>
    <n v="0.30497348308563232"/>
    <n v="0.30507159233093262"/>
    <n v="0.30491968989372253"/>
    <n v="0.30527937412261963"/>
    <n v="0.30584046244621277"/>
    <n v="0.30685371160507202"/>
    <n v="0.30755144357681274"/>
    <n v="0.30826848745346069"/>
    <n v="0.30866128206253052"/>
    <n v="0.30887234210968018"/>
    <n v="0.30865949392318726"/>
    <n v="0.30896145105361938"/>
    <n v="0.30964475870132446"/>
    <n v="0.31011947989463806"/>
    <n v="0.30961015820503235"/>
    <n v="0.30958288908004761"/>
    <n v="0.30836373567581177"/>
    <n v="0.30718505382537842"/>
    <n v="0.30607238411903381"/>
    <n v="0.30592688918113708"/>
    <n v="0.305278480052948"/>
    <n v="0.30468225479125977"/>
    <n v="0.30336496233940125"/>
    <n v="0.30164572596549988"/>
    <n v="0.29961514472961426"/>
    <n v="0.29736387729644775"/>
    <n v="0.29593172669410706"/>
    <n v="0.29509428143501282"/>
    <n v="0.2948249876499176"/>
    <n v="0.29444673657417297"/>
    <n v="0.2941148579120636"/>
    <n v="0.29393506050109863"/>
    <n v="0.29345878958702087"/>
    <n v="0.2928251326084137"/>
    <n v="0.29225793480873108"/>
    <n v="0.29174581170082092"/>
    <n v="0.29135698080062866"/>
    <n v="0.29077395796775818"/>
    <n v="0.29019728302955627"/>
    <n v="0.2904963493347168"/>
    <s v="CONTROL-REV"/>
    <n v="0.2999076937653416"/>
    <n v="100"/>
    <n v="99.009900990099013"/>
    <n v="-3.0000000000000027E-3"/>
    <n v="-3.7912804442352581E-3"/>
    <n v="-9.4725867737650796E-3"/>
    <n v="7.4826545465254163E-2"/>
    <x v="14"/>
    <x v="226"/>
  </r>
  <r>
    <x v="1"/>
    <n v="-10.555555555555555"/>
    <n v="-11.111111111111111"/>
    <s v="P225/60R16"/>
    <x v="2"/>
    <s v="16-4 SRTT"/>
    <n v="1171"/>
    <n v="35"/>
    <s v="AP3324"/>
    <d v="2025-01-12T00:00:00"/>
    <n v="0.27400000000000002"/>
    <n v="0.27900000000000003"/>
    <n v="91"/>
    <n v="91"/>
    <n v="92"/>
    <n v="93"/>
    <n v="77"/>
    <m/>
    <n v="30"/>
    <n v="91.75"/>
    <m/>
    <m/>
    <m/>
    <m/>
    <m/>
    <m/>
    <n v="0.15533067286014557"/>
    <n v="0.15684264898300171"/>
    <n v="0.16398577392101288"/>
    <n v="0.16820968687534332"/>
    <n v="0.17436853051185608"/>
    <n v="0.18987719714641571"/>
    <n v="0.20585578680038452"/>
    <n v="0.21971377730369568"/>
    <n v="0.23539526760578156"/>
    <n v="0.24872307479381561"/>
    <n v="0.25608247518539429"/>
    <n v="0.26331052184104919"/>
    <n v="0.26925575733184814"/>
    <n v="0.27287855744361877"/>
    <n v="0.27604931592941284"/>
    <n v="0.27873662114143372"/>
    <n v="0.28084790706634521"/>
    <n v="0.28192201256752014"/>
    <n v="0.28298923373222351"/>
    <n v="0.28432860970497131"/>
    <n v="0.28527772426605225"/>
    <n v="0.28629770874977112"/>
    <n v="0.28806370496749878"/>
    <n v="0.2898716926574707"/>
    <n v="0.29080706834793091"/>
    <n v="0.29195177555084229"/>
    <n v="0.29262053966522217"/>
    <n v="0.29279795289039612"/>
    <n v="0.29310879111289978"/>
    <n v="0.29335057735443115"/>
    <n v="0.29295501112937927"/>
    <n v="0.29275363683700562"/>
    <n v="0.29251664876937866"/>
    <n v="0.29225227236747742"/>
    <n v="0.29223111271858215"/>
    <n v="0.29284065961837769"/>
    <n v="0.29313710331916809"/>
    <n v="0.29370427131652832"/>
    <n v="0.29433354735374451"/>
    <n v="0.29484161734580994"/>
    <n v="0.29538857936859131"/>
    <n v="0.29591673612594604"/>
    <n v="0.29627037048339844"/>
    <n v="0.29541537165641785"/>
    <n v="0.29434838891029358"/>
    <n v="0.29223126173019409"/>
    <n v="0.29038152098655701"/>
    <n v="0.28869742155075073"/>
    <n v="0.28814157843589783"/>
    <n v="0.2877652645111084"/>
    <n v="0.28868368268013"/>
    <n v="0.29024526476860046"/>
    <n v="0.29119393229484558"/>
    <n v="0.29216507077217102"/>
    <n v="0.29361951351165771"/>
    <n v="0.29491898417472839"/>
    <n v="0.29562532901763916"/>
    <n v="0.29709208011627197"/>
    <n v="0.29755130410194397"/>
    <n v="0.29742437601089478"/>
    <n v="0.29732504487037659"/>
    <n v="0.2966705858707428"/>
    <n v="0.29589962959289551"/>
    <n v="0.29564929008483887"/>
    <n v="0.29428711533546448"/>
    <n v="0.29171448945999146"/>
    <n v="0.28967428207397461"/>
    <n v="0.28771436214447021"/>
    <n v="0.28610140085220337"/>
    <n v="0.2856978178024292"/>
    <n v="0.28636020421981812"/>
    <n v="0.28652489185333252"/>
    <n v="0.28572192788124084"/>
    <n v="0.28445321321487427"/>
    <n v="0.28315022587776184"/>
    <n v="0.2820374071598053"/>
    <n v="0.28202477097511292"/>
    <n v="0.28297331929206848"/>
    <n v="0.28455334901809692"/>
    <n v="0.28475111722946167"/>
    <n v="0.2847588062286377"/>
    <n v="0.28409764170646667"/>
    <n v="0.2834988534450531"/>
    <n v="0.28251907229423523"/>
    <n v="0.28248962759971619"/>
    <n v="0.28234824538230896"/>
    <n v="0.28165706992149353"/>
    <n v="0.28093990683555603"/>
    <n v="0.28121963143348694"/>
    <n v="0.28187829256057739"/>
    <n v="0.28213745355606079"/>
    <n v="0.28319233655929565"/>
    <n v="0.28426352143287659"/>
    <n v="0.28466030955314636"/>
    <n v="0.28475573658943176"/>
    <n v="0.28511494398117065"/>
    <n v="0.28529107570648193"/>
    <n v="0.28520339727401733"/>
    <n v="0.28458777070045471"/>
    <n v="0.28413265943527222"/>
    <n v="0.28376197814941406"/>
    <n v="0.2832658588886261"/>
    <n v="0.28295746445655823"/>
    <n v="0.28292259573936462"/>
    <n v="0.28289335966110229"/>
    <n v="0.28297138214111328"/>
    <n v="0.28308382630348206"/>
    <n v="0.28289273381233215"/>
    <n v="0.28305652737617493"/>
    <n v="0.28244519233703613"/>
    <n v="0.28160229325294495"/>
    <n v="0.28050199151039124"/>
    <n v="0.28015953302383423"/>
    <n v="0.28055852651596069"/>
    <n v="0.27895516157150269"/>
    <n v="0.27786374092102051"/>
    <n v="0.27711343765258789"/>
    <n v="0.27565494179725647"/>
    <n v="0.27320116758346558"/>
    <n v="0.27339699864387512"/>
    <n v="0.27380293607711792"/>
    <n v="0.27412787079811096"/>
    <n v="0.27375036478042603"/>
    <n v="0.27357587218284607"/>
    <n v="0.27325481176376343"/>
    <n v="0.27217897772789001"/>
    <n v="0.27091041207313538"/>
    <n v="0.270315021276474"/>
    <n v="0.2696259617805481"/>
    <n v="0.26961234211921692"/>
    <n v="0.26989838480949402"/>
    <n v="0.27046781778335571"/>
    <n v="0.27118811011314392"/>
    <n v="0.27185684442520142"/>
    <n v="0.27204757928848267"/>
    <n v="0.27181309461593628"/>
    <n v="0.27128142118453979"/>
    <n v="0.27070507407188416"/>
    <n v="0.26996827125549316"/>
    <n v="0.26936289668083191"/>
    <n v="0.26916983723640442"/>
    <n v="0.26887744665145874"/>
    <n v="0.26861831545829773"/>
    <n v="0.26805287599563599"/>
    <n v="0.26717928051948547"/>
    <n v="0.26626139879226685"/>
    <n v="0.26555797457695007"/>
    <n v="0.26504799723625183"/>
    <n v="0.26517251133918762"/>
    <n v="0.2658630907535553"/>
    <n v="0.26650792360305786"/>
    <n v="0.26738381385803223"/>
    <n v="0.26770064234733582"/>
    <n v="0.26780369877815247"/>
    <n v="0.2666679322719574"/>
    <n v="0.26565858721733093"/>
    <n v="0.26376974582672119"/>
    <n v="0.26197144389152527"/>
    <n v="0.26071944832801819"/>
    <n v="0.26055219769477844"/>
    <n v="0.260235995054245"/>
    <n v="0.26064968109130859"/>
    <n v="0.26166510581970215"/>
    <n v="0.26218944787979126"/>
    <n v="0.26293569803237915"/>
    <n v="0.26417604088783264"/>
    <n v="0.26566469669342041"/>
    <n v="0.26775571703910828"/>
    <n v="0.26932114362716675"/>
    <n v="0.2701810896396637"/>
    <n v="0.27021569013595581"/>
    <n v="0.26994293928146362"/>
    <n v="0.26938724517822266"/>
    <n v="0.26947605609893799"/>
    <n v="0.26950329542160034"/>
    <n v="0.26937636733055115"/>
    <n v="0.26966962218284607"/>
    <n v="0.26961904764175415"/>
    <n v="0.26931878924369812"/>
    <n v="0.26923325657844543"/>
    <n v="0.26961421966552734"/>
    <n v="0.26953503489494324"/>
    <n v="0.26917585730552673"/>
    <n v="0.26869142055511475"/>
    <n v="0.268135666847229"/>
    <n v="0.26757940649986267"/>
    <n v="0.26702314615249634"/>
    <n v="0.26648318767547607"/>
    <n v="0.26643911004066467"/>
    <n v="0.26663458347320557"/>
    <n v="0.26690065860748291"/>
    <n v="0.26731657981872559"/>
    <n v="0.26782861351966858"/>
    <n v="0.26901295781135559"/>
    <n v="0.26990559697151184"/>
    <n v="0.27074450254440308"/>
    <n v="0.27137905359268188"/>
    <n v="0.27153682708740234"/>
    <n v="0.27007699012756348"/>
    <n v="0.26922217011451721"/>
    <n v="0.26811283826828003"/>
    <n v="0.26713937520980835"/>
    <n v="0.26664480566978455"/>
    <n v="0.26660528779029846"/>
    <n v="0.26640218496322632"/>
    <n v="0.26642164587974548"/>
    <n v="0.266203373670578"/>
    <n v="0.26629838347434998"/>
    <n v="0.26666945219039917"/>
    <n v="0.26683422923088074"/>
    <n v="0.26721537113189697"/>
    <n v="0.26786091923713684"/>
    <n v="0.26833623647689819"/>
    <n v="0.26865264773368835"/>
    <n v="0.26887333393096924"/>
    <n v="0.26881808042526245"/>
    <n v="0.26860290765762329"/>
    <n v="0.26835182309150696"/>
    <n v="0.2678585946559906"/>
    <n v="0.26715782284736633"/>
    <n v="0.26601684093475342"/>
    <n v="0.26532420516014099"/>
    <n v="0.26296010613441467"/>
    <n v="0.26084557175636292"/>
    <n v="0.25881016254425049"/>
    <n v="0.25742799043655396"/>
    <n v="0.25553855299949646"/>
    <n v="0.25504004955291748"/>
    <n v="0.25452640652656555"/>
    <n v="0.25430178642272949"/>
    <n v="0.25397616624832153"/>
    <n v="0.25435921549797058"/>
    <n v="0.25414177775382996"/>
    <n v="0.25415894389152527"/>
    <n v="0.25425761938095093"/>
    <n v="0.25438719987869263"/>
    <n v="0.25408211350440979"/>
    <n v="0.25448501110076904"/>
    <n v="0.25481370091438293"/>
    <n v="0.25522014498710632"/>
    <n v="0.25574386119842529"/>
    <n v="0.25626924633979797"/>
    <n v="0.25666263699531555"/>
    <n v="0.25713625550270081"/>
    <n v="0.25691086053848267"/>
    <n v="0.25763040781021118"/>
    <n v="0.25823980569839478"/>
    <n v="0.25813597440719604"/>
    <n v="0.25777798891067505"/>
    <n v="0.25798907876014709"/>
    <n v="0.25772792100906372"/>
    <n v="0.25757542252540588"/>
    <n v="0.25760546326637268"/>
    <n v="0.25901469588279724"/>
    <n v="0.26073816418647766"/>
    <n v="0.26201644539833069"/>
    <n v="0.26312798261642456"/>
    <n v="0.26527616381645203"/>
    <n v="0.26671573519706726"/>
    <n v="0.26779627799987793"/>
    <n v="0.26897856593132019"/>
    <n v="0.27017053961753845"/>
    <n v="0.2713330090045929"/>
    <n v="0.27215051651000977"/>
    <n v="0.27311697602272034"/>
    <n v="0.27371314167976379"/>
    <n v="0.27448269724845886"/>
    <n v="0.27452707290649414"/>
    <n v="0.27443018555641174"/>
    <n v="0.27426785230636597"/>
    <n v="0.27519845962524414"/>
    <n v="0.27526536583900452"/>
    <n v="0.27466049790382385"/>
    <n v="0.27395498752593994"/>
    <n v="0.27332490682601929"/>
    <n v="0.2703799307346344"/>
    <n v="0.26829832792282104"/>
    <n v="0.26675355434417725"/>
    <n v="0.26468729972839355"/>
    <n v="0.26282894611358643"/>
    <n v="0.26236629486083984"/>
    <n v="0.26131615042686462"/>
    <n v="0.26079532504081726"/>
    <n v="0.26092302799224854"/>
    <n v="0.26031973958015442"/>
    <n v="0.25968384742736816"/>
    <n v="0.25943213701248169"/>
    <n v="0.25948894023895264"/>
    <n v="0.2604655921459198"/>
    <n v="0.26186418533325195"/>
    <n v="0.26301002502441406"/>
    <n v="0.26360401511192322"/>
    <n v="0.26312494277954102"/>
    <n v="0.26191940903663635"/>
    <n v="0.26119771599769592"/>
    <n v="0.26167532801628113"/>
    <n v="0.26278731226921082"/>
    <n v="0.26469022035598755"/>
    <n v="0.26654285192489624"/>
    <n v="0.26814231276512146"/>
    <s v="200 MILE-CIRCUIT 1 TX"/>
    <n v="0.27343820560445142"/>
    <n v="91.75"/>
    <n v="90.841584158415841"/>
    <n v="-5.0000000000000044E-3"/>
    <n v="-7.015504705971097E-2"/>
    <n v="-0.12423716017506939"/>
    <n v="0.18959111886655847"/>
    <x v="14"/>
    <x v="227"/>
  </r>
  <r>
    <x v="1"/>
    <n v="-10.555555555555555"/>
    <n v="-11.111111111111111"/>
    <s v="P225/60R16"/>
    <x v="5"/>
    <s v="TPI-02"/>
    <n v="1171"/>
    <n v="35"/>
    <s v="AP3324"/>
    <d v="2025-01-12T00:00:00"/>
    <n v="0.308"/>
    <n v="0.30199999999999999"/>
    <n v="102"/>
    <n v="103"/>
    <n v="99"/>
    <n v="100"/>
    <n v="77"/>
    <s v="rev"/>
    <n v="11"/>
    <n v="101"/>
    <m/>
    <m/>
    <m/>
    <m/>
    <m/>
    <m/>
    <n v="0.11857976019382477"/>
    <n v="0.1334688812494278"/>
    <n v="0.1485026627779007"/>
    <n v="0.16024476289749146"/>
    <n v="0.17196004092693329"/>
    <n v="0.1936311274766922"/>
    <n v="0.21761409938335419"/>
    <n v="0.23769271373748779"/>
    <n v="0.25507330894470215"/>
    <n v="0.26862421631813049"/>
    <n v="0.28053635358810425"/>
    <n v="0.28402361273765564"/>
    <n v="0.286225825548172"/>
    <n v="0.28807675838470459"/>
    <n v="0.28977510333061218"/>
    <n v="0.29204961657524109"/>
    <n v="0.29467460513114929"/>
    <n v="0.29614663124084473"/>
    <n v="0.29754385352134705"/>
    <n v="0.29831764101982117"/>
    <n v="0.29928034543991089"/>
    <n v="0.3009108304977417"/>
    <n v="0.30325353145599365"/>
    <n v="0.30515408515930176"/>
    <n v="0.30639263987541199"/>
    <n v="0.30625516176223755"/>
    <n v="0.30536419153213501"/>
    <n v="0.30436468124389648"/>
    <n v="0.30409878492355347"/>
    <n v="0.30441573262214661"/>
    <n v="0.30561771988868713"/>
    <n v="0.306761234998703"/>
    <n v="0.30711692571640015"/>
    <n v="0.30677732825279236"/>
    <n v="0.30651229619979858"/>
    <n v="0.30614516139030457"/>
    <n v="0.30588853359222412"/>
    <n v="0.30615434050559998"/>
    <n v="0.30665570497512817"/>
    <n v="0.30733707547187805"/>
    <n v="0.3080768883228302"/>
    <n v="0.30867791175842285"/>
    <n v="0.30912628769874573"/>
    <n v="0.3095201849937439"/>
    <n v="0.30996215343475342"/>
    <n v="0.31060624122619629"/>
    <n v="0.31127747893333435"/>
    <n v="0.31199291348457336"/>
    <n v="0.3130544126033783"/>
    <n v="0.3131709098815918"/>
    <n v="0.31246721744537354"/>
    <n v="0.31165477633476257"/>
    <n v="0.31058594584465027"/>
    <n v="0.30852854251861572"/>
    <n v="0.30677822232246399"/>
    <n v="0.30599066615104675"/>
    <n v="0.30514302849769592"/>
    <n v="0.30477666854858398"/>
    <n v="0.30513754487037659"/>
    <n v="0.30594000220298767"/>
    <n v="0.30677556991577148"/>
    <n v="0.3077680766582489"/>
    <n v="0.30749052762985229"/>
    <n v="0.30856707692146301"/>
    <n v="0.30872395634651184"/>
    <n v="0.3071955144405365"/>
    <n v="0.30500021576881409"/>
    <n v="0.30362787842750549"/>
    <n v="0.30041608214378357"/>
    <n v="0.29909533262252808"/>
    <n v="0.29849794507026672"/>
    <n v="0.29872050881385803"/>
    <n v="0.29849544167518616"/>
    <n v="0.29737132787704468"/>
    <n v="0.29447424411773682"/>
    <n v="0.29220473766326904"/>
    <n v="0.28986403346061707"/>
    <n v="0.28810462355613708"/>
    <n v="0.28807488083839417"/>
    <n v="0.28900456428527832"/>
    <n v="0.28981092572212219"/>
    <n v="0.2904268205165863"/>
    <n v="0.29131215810775757"/>
    <n v="0.29192742705345154"/>
    <n v="0.29176580905914307"/>
    <n v="0.29139971733093262"/>
    <n v="0.29037165641784668"/>
    <n v="0.28975686430931091"/>
    <n v="0.28820109367370605"/>
    <n v="0.28738310933113098"/>
    <n v="0.28689435124397278"/>
    <n v="0.28709971904754639"/>
    <n v="0.28697991371154785"/>
    <n v="0.28819188475608826"/>
    <n v="0.28917860984802246"/>
    <n v="0.289854496717453"/>
    <n v="0.29071196913719177"/>
    <n v="0.29131117463111877"/>
    <n v="0.29002577066421509"/>
    <n v="0.28868982195854187"/>
    <n v="0.28754743933677673"/>
    <n v="0.28665995597839355"/>
    <n v="0.28602084517478943"/>
    <n v="0.28712743520736694"/>
    <n v="0.28874298930168152"/>
    <n v="0.29035881161689758"/>
    <n v="0.29183167219161987"/>
    <n v="0.293712317943573"/>
    <n v="0.29489856958389282"/>
    <n v="0.29535028338432312"/>
    <n v="0.29577237367630005"/>
    <n v="0.29664626717567444"/>
    <n v="0.29645824432373047"/>
    <n v="0.29706844687461853"/>
    <n v="0.29860997200012207"/>
    <n v="0.30082055926322937"/>
    <n v="0.30269670486450195"/>
    <n v="0.30497214198112488"/>
    <n v="0.3069489598274231"/>
    <n v="0.30814447999000549"/>
    <n v="0.30901813507080078"/>
    <n v="0.30959194898605347"/>
    <n v="0.31017526984214783"/>
    <n v="0.31035450100898743"/>
    <n v="0.30950558185577393"/>
    <n v="0.30865871906280518"/>
    <n v="0.30781906843185425"/>
    <n v="0.30789068341255188"/>
    <n v="0.30834296345710754"/>
    <n v="0.30987414717674255"/>
    <n v="0.31105774641036987"/>
    <n v="0.31220322847366333"/>
    <n v="0.31213226914405823"/>
    <n v="0.3119124174118042"/>
    <n v="0.31223076581954956"/>
    <n v="0.31272473931312561"/>
    <n v="0.31258955597877502"/>
    <n v="0.3128979504108429"/>
    <n v="0.31312838196754456"/>
    <n v="0.31280204653739929"/>
    <n v="0.31198832392692566"/>
    <n v="0.31166484951972961"/>
    <n v="0.31137734651565552"/>
    <n v="0.31129088997840881"/>
    <n v="0.30936157703399658"/>
    <n v="0.30892342329025269"/>
    <n v="0.30843690037727356"/>
    <n v="0.30737936496734619"/>
    <n v="0.30571138858795166"/>
    <n v="0.30580809712409973"/>
    <n v="0.30452689528465271"/>
    <n v="0.30304989218711853"/>
    <n v="0.30188223719596863"/>
    <n v="0.30217564105987549"/>
    <n v="0.30144700407981873"/>
    <n v="0.30113384127616882"/>
    <n v="0.30120065808296204"/>
    <n v="0.30134508013725281"/>
    <n v="0.30032864212989807"/>
    <n v="0.30020660161972046"/>
    <n v="0.29973340034484863"/>
    <n v="0.29916682839393616"/>
    <n v="0.29884320497512817"/>
    <n v="0.29854914546012878"/>
    <n v="0.29742529988288879"/>
    <n v="0.29692834615707397"/>
    <n v="0.29728195071220398"/>
    <n v="0.29740169644355774"/>
    <n v="0.29770559072494507"/>
    <n v="0.29873105883598328"/>
    <n v="0.29876458644866943"/>
    <n v="0.29779285192489624"/>
    <n v="0.29727384448051453"/>
    <n v="0.29741150140762329"/>
    <n v="0.29791635274887085"/>
    <n v="0.2986072301864624"/>
    <n v="0.29906842112541199"/>
    <n v="0.29907435178756714"/>
    <n v="0.29849430918693542"/>
    <n v="0.29893770813941956"/>
    <n v="0.29916435480117798"/>
    <n v="0.2996995747089386"/>
    <n v="0.30055302381515503"/>
    <n v="0.30181768536567688"/>
    <n v="0.30197525024414063"/>
    <n v="0.30199086666107178"/>
    <n v="0.30173417925834656"/>
    <n v="0.30131563544273376"/>
    <n v="0.30037355422973633"/>
    <n v="0.29985335469245911"/>
    <n v="0.30063647031784058"/>
    <n v="0.30149877071380615"/>
    <n v="0.3027966320514679"/>
    <n v="0.30425354838371277"/>
    <n v="0.30487743020057678"/>
    <n v="0.30505886673927307"/>
    <n v="0.30644479393959045"/>
    <n v="0.30757319927215576"/>
    <n v="0.30852442979812622"/>
    <n v="0.31020849943161011"/>
    <n v="0.3120119571685791"/>
    <n v="0.31313025951385498"/>
    <n v="0.31392025947570801"/>
    <n v="0.31485411524772644"/>
    <n v="0.31555077433586121"/>
    <n v="0.31594321131706238"/>
    <n v="0.31653866171836853"/>
    <n v="0.31588128209114075"/>
    <n v="0.3156246542930603"/>
    <n v="0.31508228182792664"/>
    <n v="0.31452980637550354"/>
    <n v="0.31379559636116028"/>
    <n v="0.31491824984550476"/>
    <n v="0.31607955694198608"/>
    <n v="0.3176439106464386"/>
    <n v="0.3190101683139801"/>
    <n v="0.32028380036354065"/>
    <n v="0.32110357284545898"/>
    <n v="0.32101207971572876"/>
    <n v="0.32066705822944641"/>
    <n v="0.32031750679016113"/>
    <n v="0.32006832957267761"/>
    <n v="0.31962895393371582"/>
    <n v="0.3192296028137207"/>
    <n v="0.31848403811454773"/>
    <n v="0.31751680374145508"/>
    <n v="0.31635087728500366"/>
    <n v="0.3152623176574707"/>
    <n v="0.31392431259155273"/>
    <n v="0.31328341364860535"/>
    <n v="0.31281352043151855"/>
    <n v="0.31234675645828247"/>
    <n v="0.31172564625740051"/>
    <n v="0.31156572699546814"/>
    <n v="0.31136685609817505"/>
    <n v="0.31055617332458496"/>
    <n v="0.30983754992485046"/>
    <n v="0.30942556262016296"/>
    <n v="0.30923318862915039"/>
    <n v="0.30858492851257324"/>
    <n v="0.30824849009513855"/>
    <n v="0.30768242478370667"/>
    <n v="0.30629447102546692"/>
    <n v="0.30473697185516357"/>
    <n v="0.30334228277206421"/>
    <n v="0.30165800452232361"/>
    <n v="0.30103009939193726"/>
    <n v="0.30126854777336121"/>
    <n v="0.30166599154472351"/>
    <n v="0.30243948101997375"/>
    <n v="0.30377951264381409"/>
    <n v="0.30386000871658325"/>
    <n v="0.30408406257629395"/>
    <n v="0.30487233400344849"/>
    <n v="0.30594056844711304"/>
    <n v="0.30755713582038879"/>
    <n v="0.30946832895278931"/>
    <n v="0.31103143095970154"/>
    <n v="0.31207254528999329"/>
    <n v="0.31314495205879211"/>
    <n v="0.31416404247283936"/>
    <n v="0.31501749157905579"/>
    <n v="0.31596013903617859"/>
    <n v="0.31700479984283447"/>
    <n v="0.31771934032440186"/>
    <n v="0.31832489371299744"/>
    <n v="0.31921932101249695"/>
    <n v="0.32043516635894775"/>
    <n v="0.32167801260948181"/>
    <n v="0.3228011429309845"/>
    <n v="0.3235812783241272"/>
    <n v="0.32332256436347961"/>
    <n v="0.32251277565956116"/>
    <n v="0.32143399119377136"/>
    <n v="0.32063513994216919"/>
    <n v="0.32031264901161194"/>
    <n v="0.32095730304718018"/>
    <n v="0.32176613807678223"/>
    <n v="0.3225766122341156"/>
    <n v="0.32306632399559021"/>
    <n v="0.32327812910079956"/>
    <n v="0.3234575092792511"/>
    <n v="0.3234613835811615"/>
    <n v="0.32358688116073608"/>
    <n v="0.32348695397377014"/>
    <n v="0.32356438040733337"/>
    <n v="0.32362139225006104"/>
    <n v="0.32334303855895996"/>
    <n v="0.32225507497787476"/>
    <n v="0.32086330652236938"/>
    <n v="0.31895703077316284"/>
    <n v="0.31705436110496521"/>
    <n v="0.31569439172744751"/>
    <n v="0.31484171748161316"/>
    <n v="0.31469854712486267"/>
    <n v="0.31447809934616089"/>
    <n v="0.31397414207458496"/>
    <n v="0.31331673264503479"/>
    <n v="0.3123813271522522"/>
    <n v="0.31097394227981567"/>
    <s v="WITNESS SRTT FWD-1"/>
    <n v="0.30650911477536918"/>
    <n v="101"/>
    <n v="100"/>
    <n v="6.0000000000000053E-3"/>
    <n v="0.10362366206962703"/>
    <n v="6.5353958691489078E-2"/>
    <n v="0"/>
    <x v="14"/>
    <x v="228"/>
  </r>
  <r>
    <x v="1"/>
    <n v="-10"/>
    <n v="-10.555555555555555"/>
    <s v="P225/60R16"/>
    <x v="1"/>
    <s v="SRTT01-R"/>
    <n v="1171"/>
    <n v="35"/>
    <s v="AP3324"/>
    <d v="2025-01-12T00:00:00"/>
    <n v="0.30399999999999999"/>
    <n v="0.30399999999999999"/>
    <n v="100"/>
    <n v="100"/>
    <n v="100"/>
    <n v="100"/>
    <n v="77"/>
    <s v="rev"/>
    <n v="237"/>
    <n v="100"/>
    <m/>
    <m/>
    <m/>
    <m/>
    <m/>
    <m/>
    <n v="0.14393033087253571"/>
    <n v="0.15502294898033142"/>
    <n v="0.16061210632324219"/>
    <n v="0.17218463122844696"/>
    <n v="0.18431375920772552"/>
    <n v="0.20611198246479034"/>
    <n v="0.22677795588970184"/>
    <n v="0.24800100922584534"/>
    <n v="0.26334103941917419"/>
    <n v="0.27474457025527954"/>
    <n v="0.28285565972328186"/>
    <n v="0.28803083300590515"/>
    <n v="0.29133400321006775"/>
    <n v="0.29377332329750061"/>
    <n v="0.29561489820480347"/>
    <n v="0.29774996638298035"/>
    <n v="0.29880791902542114"/>
    <n v="0.30005526542663574"/>
    <n v="0.30040520429611206"/>
    <n v="0.30082696676254272"/>
    <n v="0.30034807324409485"/>
    <n v="0.30064493417739868"/>
    <n v="0.30175882577896118"/>
    <n v="0.30388554930686951"/>
    <n v="0.30530086159706116"/>
    <n v="0.30644744634628296"/>
    <n v="0.30806532502174377"/>
    <n v="0.30867534875869751"/>
    <n v="0.30823022127151489"/>
    <n v="0.30623611807823181"/>
    <n v="0.30497109889984131"/>
    <n v="0.30410507321357727"/>
    <n v="0.30348339676856995"/>
    <n v="0.30348995327949524"/>
    <n v="0.30510449409484863"/>
    <n v="0.30567166209220886"/>
    <n v="0.3052532970905304"/>
    <n v="0.30487501621246338"/>
    <n v="0.30499255657196045"/>
    <n v="0.30499136447906494"/>
    <n v="0.30565166473388672"/>
    <n v="0.3058134913444519"/>
    <n v="0.30550438165664673"/>
    <n v="0.30493184924125671"/>
    <n v="0.30393305420875549"/>
    <n v="0.30285236239433289"/>
    <n v="0.30393528938293457"/>
    <n v="0.30661642551422119"/>
    <n v="0.30909630656242371"/>
    <n v="0.31161782145500183"/>
    <n v="0.31336426734924316"/>
    <n v="0.31277626752853394"/>
    <n v="0.31113851070404053"/>
    <n v="0.30974343419075012"/>
    <n v="0.30879902839660645"/>
    <n v="0.30904197692871094"/>
    <n v="0.31077525019645691"/>
    <n v="0.31216138601303101"/>
    <n v="0.31415906548500061"/>
    <n v="0.31627547740936279"/>
    <n v="0.31800171732902527"/>
    <n v="0.31901127099990845"/>
    <n v="0.32031121850013733"/>
    <n v="0.32079094648361206"/>
    <n v="0.32127019762992859"/>
    <n v="0.32160905003547668"/>
    <n v="0.32198086380958557"/>
    <n v="0.32255017757415771"/>
    <n v="0.32274183630943298"/>
    <n v="0.32169941067695618"/>
    <n v="0.31962001323699951"/>
    <n v="0.31798082590103149"/>
    <n v="0.31646260619163513"/>
    <n v="0.31506115198135376"/>
    <n v="0.31515955924987793"/>
    <n v="0.31615003943443298"/>
    <n v="0.3161633312702179"/>
    <n v="0.31517457962036133"/>
    <n v="0.31409314274787903"/>
    <n v="0.31266263127326965"/>
    <n v="0.31139767169952393"/>
    <n v="0.31159281730651855"/>
    <n v="0.31224241852760315"/>
    <n v="0.31339350342750549"/>
    <n v="0.31460952758789063"/>
    <n v="0.31512057781219482"/>
    <n v="0.31497243046760559"/>
    <n v="0.31503340601921082"/>
    <n v="0.31509718298912048"/>
    <n v="0.31504291296005249"/>
    <n v="0.31588274240493774"/>
    <n v="0.31637617945671082"/>
    <n v="0.31656500697135925"/>
    <n v="0.31562429666519165"/>
    <n v="0.3142513632774353"/>
    <n v="0.31259781122207642"/>
    <n v="0.31105855107307434"/>
    <n v="0.30978691577911377"/>
    <n v="0.3095477819442749"/>
    <n v="0.31033718585968018"/>
    <n v="0.31151986122131348"/>
    <n v="0.3124237060546875"/>
    <n v="0.31247544288635254"/>
    <n v="0.31248944997787476"/>
    <n v="0.31180772185325623"/>
    <n v="0.31081077456474304"/>
    <n v="0.31015226244926453"/>
    <n v="0.31052649021148682"/>
    <n v="0.31024771928787231"/>
    <n v="0.30971544981002808"/>
    <n v="0.30921217799186707"/>
    <n v="0.30874341726303101"/>
    <n v="0.30837541818618774"/>
    <n v="0.30899649858474731"/>
    <n v="0.30873015522956848"/>
    <n v="0.3078923225402832"/>
    <n v="0.30692565441131592"/>
    <n v="0.30537557601928711"/>
    <n v="0.3034607470035553"/>
    <n v="0.30275428295135498"/>
    <n v="0.3025844395160675"/>
    <n v="0.30225983262062073"/>
    <n v="0.30223721265792847"/>
    <n v="0.30222126841545105"/>
    <n v="0.30229774117469788"/>
    <n v="0.30245503783226013"/>
    <n v="0.30282080173492432"/>
    <n v="0.30255982279777527"/>
    <n v="0.30157047510147095"/>
    <n v="0.30151823163032532"/>
    <n v="0.30036154389381409"/>
    <n v="0.29866725206375122"/>
    <n v="0.29772964119911194"/>
    <n v="0.29772573709487915"/>
    <n v="0.29691570997238159"/>
    <n v="0.29740032553672791"/>
    <n v="0.29828235507011414"/>
    <n v="0.29926306009292603"/>
    <n v="0.30083364248275757"/>
    <n v="0.30213490128517151"/>
    <n v="0.30309399962425232"/>
    <n v="0.30411240458488464"/>
    <n v="0.30497193336486816"/>
    <n v="0.30468714237213135"/>
    <n v="0.3045746386051178"/>
    <n v="0.30333948135375977"/>
    <n v="0.30111178755760193"/>
    <n v="0.29925167560577393"/>
    <n v="0.29803848266601563"/>
    <n v="0.29678958654403687"/>
    <n v="0.2965036928653717"/>
    <n v="0.29769816994667053"/>
    <n v="0.29862359166145325"/>
    <n v="0.30011874437332153"/>
    <n v="0.30211016535758972"/>
    <n v="0.30435824394226074"/>
    <n v="0.30478188395500183"/>
    <n v="0.30455750226974487"/>
    <n v="0.30238744616508484"/>
    <n v="0.29925483465194702"/>
    <n v="0.29575842618942261"/>
    <n v="0.29283437132835388"/>
    <n v="0.29048007726669312"/>
    <n v="0.28925278782844543"/>
    <n v="0.28862765431404114"/>
    <n v="0.28937369585037231"/>
    <n v="0.29098516702651978"/>
    <n v="0.29253438115119934"/>
    <n v="0.29384103417396545"/>
    <n v="0.29488477110862732"/>
    <n v="0.29523548483848572"/>
    <n v="0.29539996385574341"/>
    <n v="0.2952592670917511"/>
    <n v="0.29496416449546814"/>
    <n v="0.2939971387386322"/>
    <n v="0.29264038801193237"/>
    <n v="0.29160812497138977"/>
    <n v="0.29110750555992126"/>
    <n v="0.2911946177482605"/>
    <n v="0.29264241456985474"/>
    <n v="0.29452002048492432"/>
    <n v="0.29619315266609192"/>
    <n v="0.29782760143280029"/>
    <n v="0.29868191480636597"/>
    <n v="0.29838019609451294"/>
    <n v="0.29778510332107544"/>
    <n v="0.29703715443611145"/>
    <n v="0.29600235819816589"/>
    <n v="0.29560947418212891"/>
    <n v="0.29581105709075928"/>
    <n v="0.2958170473575592"/>
    <n v="0.29607263207435608"/>
    <n v="0.29596346616744995"/>
    <n v="0.2952226996421814"/>
    <n v="0.29413825273513794"/>
    <n v="0.29358810186386108"/>
    <n v="0.29269769787788391"/>
    <n v="0.29189172387123108"/>
    <n v="0.29140153527259827"/>
    <n v="0.29192116856575012"/>
    <n v="0.29134035110473633"/>
    <n v="0.29104581475257874"/>
    <n v="0.29123705625534058"/>
    <n v="0.29168003797531128"/>
    <n v="0.29194289445877075"/>
    <n v="0.29177892208099365"/>
    <n v="0.29172912240028381"/>
    <n v="0.29151797294616699"/>
    <n v="0.29126381874084473"/>
    <n v="0.29072445631027222"/>
    <n v="0.29176682233810425"/>
    <n v="0.29220089316368103"/>
    <n v="0.2925274670124054"/>
    <n v="0.29231974482536316"/>
    <n v="0.2914605438709259"/>
    <n v="0.29011374711990356"/>
    <n v="0.28935587406158447"/>
    <n v="0.28847306966781616"/>
    <n v="0.28791946172714233"/>
    <n v="0.28792816400527954"/>
    <n v="0.28812143206596375"/>
    <n v="0.28848078846931458"/>
    <n v="0.28880840539932251"/>
    <n v="0.2894693911075592"/>
    <n v="0.28989008069038391"/>
    <n v="0.28904521465301514"/>
    <n v="0.28802043199539185"/>
    <n v="0.28760334849357605"/>
    <n v="0.28740817308425903"/>
    <n v="0.28751853108406067"/>
    <n v="0.28878772258758545"/>
    <n v="0.28982216119766235"/>
    <n v="0.29064920544624329"/>
    <n v="0.29284310340881348"/>
    <n v="0.29502761363983154"/>
    <n v="0.29689466953277588"/>
    <n v="0.2985815703868866"/>
    <n v="0.30046835541725159"/>
    <n v="0.30063751339912415"/>
    <n v="0.30053621530532837"/>
    <n v="0.30055251717567444"/>
    <n v="0.3007979691028595"/>
    <n v="0.30072188377380371"/>
    <n v="0.29969406127929688"/>
    <n v="0.29830232262611389"/>
    <n v="0.29732736945152283"/>
    <n v="0.29622724652290344"/>
    <n v="0.29613003134727478"/>
    <n v="0.29695597290992737"/>
    <n v="0.29826456308364868"/>
    <n v="0.29907000064849854"/>
    <n v="0.29968032240867615"/>
    <n v="0.29909953474998474"/>
    <n v="0.29874643683433533"/>
    <n v="0.29819253087043762"/>
    <n v="0.29759183526039124"/>
    <n v="0.29716426134109497"/>
    <n v="0.29667297005653381"/>
    <n v="0.29682600498199463"/>
    <n v="0.29605621099472046"/>
    <n v="0.2950223982334137"/>
    <n v="0.29427355527877808"/>
    <n v="0.29413726925849915"/>
    <n v="0.29334074258804321"/>
    <n v="0.2948545515537262"/>
    <n v="0.29658833146095276"/>
    <n v="0.29679062962532043"/>
    <n v="0.29655814170837402"/>
    <n v="0.29604643583297729"/>
    <n v="0.29433587193489075"/>
    <n v="0.29306739568710327"/>
    <n v="0.29323768615722656"/>
    <n v="0.29344081878662109"/>
    <n v="0.2935241162776947"/>
    <n v="0.29395350813865662"/>
    <n v="0.294626384973526"/>
    <n v="0.29525533318519592"/>
    <n v="0.29587039351463318"/>
    <n v="0.29722738265991211"/>
    <n v="0.29846078157424927"/>
    <n v="0.29892584681510925"/>
    <n v="0.29924917221069336"/>
    <n v="0.29872488975524902"/>
    <n v="0.29889208078384399"/>
    <n v="0.29769155383110046"/>
    <n v="0.29738396406173706"/>
    <n v="0.29744410514831543"/>
    <n v="0.29808521270751953"/>
    <n v="0.29764801263809204"/>
    <n v="0.29847827553749084"/>
    <n v="0.29880622029304504"/>
    <n v="0.29876008629798889"/>
    <n v="0.29888549447059631"/>
    <n v="0.29867032170295715"/>
    <n v="0.29861828684806824"/>
    <n v="0.29857087135314941"/>
    <n v="0.29834431409835815"/>
    <n v="0.29806274175643921"/>
    <n v="0.29796555638313293"/>
    <n v="0.29737630486488342"/>
    <s v="CONTROL-REV"/>
    <n v="0.30137652084496525"/>
    <n v="100"/>
    <n v="99.009900990099013"/>
    <n v="0"/>
    <n v="-4.9532545587064172E-2"/>
    <n v="-7.4318332827318534E-2"/>
    <n v="0.13967229151880761"/>
    <x v="14"/>
    <x v="229"/>
  </r>
  <r>
    <x v="1"/>
    <n v="-10"/>
    <n v="-10.555555555555555"/>
    <s v="225/45R17"/>
    <x v="6"/>
    <s v="SRMT2"/>
    <n v="1093"/>
    <n v="42"/>
    <n v="3424"/>
    <d v="2025-01-12T00:00:00"/>
    <n v="0.34599999999999997"/>
    <n v="0.33500000000000002"/>
    <n v="115"/>
    <n v="114"/>
    <n v="110"/>
    <n v="110"/>
    <n v="77"/>
    <m/>
    <n v="54"/>
    <n v="112.25"/>
    <m/>
    <m/>
    <m/>
    <m/>
    <m/>
    <m/>
    <n v="0.15145589411258698"/>
    <n v="0.1588737815618515"/>
    <n v="0.16317452490329742"/>
    <n v="0.17144659161567688"/>
    <n v="0.17954103648662567"/>
    <n v="0.19648720324039459"/>
    <n v="0.21108721196651459"/>
    <n v="0.22715775668621063"/>
    <n v="0.23942016065120697"/>
    <n v="0.25071695446968079"/>
    <n v="0.25761613249778748"/>
    <n v="0.26400703191757202"/>
    <n v="0.26922020316123962"/>
    <n v="0.27304235100746155"/>
    <n v="0.27519100904464722"/>
    <n v="0.27677929401397705"/>
    <n v="0.27839216589927673"/>
    <n v="0.27906122803688049"/>
    <n v="0.28152740001678467"/>
    <n v="0.28486171364784241"/>
    <n v="0.28959062695503235"/>
    <n v="0.29661786556243896"/>
    <n v="0.30177962779998779"/>
    <n v="0.30569541454315186"/>
    <n v="0.30558186769485474"/>
    <n v="0.30627676844596863"/>
    <n v="0.30660152435302734"/>
    <n v="0.30913552641868591"/>
    <n v="0.3116123378276825"/>
    <n v="0.31538265943527222"/>
    <n v="0.31684404611587524"/>
    <n v="0.316610187292099"/>
    <n v="0.31575483083724976"/>
    <n v="0.31571236252784729"/>
    <n v="0.31485080718994141"/>
    <n v="0.3136633038520813"/>
    <n v="0.31198820471763611"/>
    <n v="0.31016454100608826"/>
    <n v="0.30791130661964417"/>
    <n v="0.30966603755950928"/>
    <n v="0.31112733483314514"/>
    <n v="0.31258246302604675"/>
    <n v="0.3140643835067749"/>
    <n v="0.3154619038105011"/>
    <n v="0.31634953618049622"/>
    <n v="0.31815195083618164"/>
    <n v="0.32015746831893921"/>
    <n v="0.32222110033035278"/>
    <n v="0.32418814301490784"/>
    <n v="0.32417675852775574"/>
    <n v="0.32419136166572571"/>
    <n v="0.32441970705986023"/>
    <n v="0.32412227988243103"/>
    <n v="0.3245219886302948"/>
    <n v="0.32485124468803406"/>
    <n v="0.32429942488670349"/>
    <n v="0.32396742701530457"/>
    <n v="0.32399046421051025"/>
    <n v="0.32289391756057739"/>
    <n v="0.32034334540367126"/>
    <n v="0.32128500938415527"/>
    <n v="0.32033145427703857"/>
    <n v="0.31873336434364319"/>
    <n v="0.31642791628837585"/>
    <n v="0.31696730852127075"/>
    <n v="0.31487765908241272"/>
    <n v="0.31363612413406372"/>
    <n v="0.31347572803497314"/>
    <n v="0.31372359395027161"/>
    <n v="0.31274765729904175"/>
    <n v="0.31128883361816406"/>
    <n v="0.31066736578941345"/>
    <n v="0.31055286526679993"/>
    <n v="0.31053492426872253"/>
    <n v="0.31216958165168762"/>
    <n v="0.31358999013900757"/>
    <n v="0.31433817744255066"/>
    <n v="0.31438061594963074"/>
    <n v="0.31506022810935974"/>
    <n v="0.3152090311050415"/>
    <n v="0.31616553664207458"/>
    <n v="0.31633672118186951"/>
    <n v="0.31650003790855408"/>
    <n v="0.3175923228263855"/>
    <n v="0.31752824783325195"/>
    <n v="0.31783100962638855"/>
    <n v="0.31947055459022522"/>
    <n v="0.3218473494052887"/>
    <n v="0.32229617238044739"/>
    <n v="0.32352879643440247"/>
    <n v="0.32429856061935425"/>
    <n v="0.32483628392219543"/>
    <n v="0.32576113939285278"/>
    <n v="0.32772982120513916"/>
    <n v="0.32960072159767151"/>
    <n v="0.33079910278320313"/>
    <n v="0.33190414309501648"/>
    <n v="0.33100420236587524"/>
    <n v="0.3290422260761261"/>
    <n v="0.32721304893493652"/>
    <n v="0.32619252800941467"/>
    <n v="0.32545089721679688"/>
    <n v="0.32553869485855103"/>
    <n v="0.32647022604942322"/>
    <n v="0.32953837513923645"/>
    <n v="0.33091628551483154"/>
    <n v="0.3328976035118103"/>
    <n v="0.33321103453636169"/>
    <n v="0.33398440480232239"/>
    <n v="0.3336901068687439"/>
    <n v="0.33602041006088257"/>
    <n v="0.33777841925621033"/>
    <n v="0.34061893820762634"/>
    <n v="0.34212020039558411"/>
    <n v="0.34267988801002502"/>
    <n v="0.34312063455581665"/>
    <n v="0.34376594424247742"/>
    <n v="0.3446534276008606"/>
    <n v="0.34463155269622803"/>
    <n v="0.34543725848197937"/>
    <n v="0.34551107883453369"/>
    <n v="0.34483540058135986"/>
    <n v="0.34453052282333374"/>
    <n v="0.34577444195747375"/>
    <n v="0.34600982069969177"/>
    <n v="0.34509485960006714"/>
    <n v="0.34460332989692688"/>
    <n v="0.34408220648765564"/>
    <n v="0.34373462200164795"/>
    <n v="0.34356880187988281"/>
    <n v="0.34423944354057312"/>
    <n v="0.34491783380508423"/>
    <n v="0.34549552202224731"/>
    <n v="0.34587237238883972"/>
    <n v="0.3456290066242218"/>
    <n v="0.34421417117118835"/>
    <n v="0.34126442670822144"/>
    <n v="0.33861503005027771"/>
    <n v="0.33624359965324402"/>
    <n v="0.33460894227027893"/>
    <n v="0.33405807614326477"/>
    <n v="0.33431503176689148"/>
    <n v="0.33421826362609863"/>
    <n v="0.33399966359138489"/>
    <n v="0.33298322558403015"/>
    <n v="0.33057618141174316"/>
    <n v="0.32967725396156311"/>
    <n v="0.32870972156524658"/>
    <n v="0.32841318845748901"/>
    <n v="0.32825547456741333"/>
    <n v="0.329510897397995"/>
    <n v="0.33006370067596436"/>
    <n v="0.33095264434814453"/>
    <n v="0.33099120855331421"/>
    <n v="0.33115369081497192"/>
    <n v="0.33099699020385742"/>
    <n v="0.33060410618782043"/>
    <n v="0.32998335361480713"/>
    <n v="0.32949197292327881"/>
    <n v="0.32907453179359436"/>
    <n v="0.3291456401348114"/>
    <n v="0.3297458291053772"/>
    <n v="0.33039423823356628"/>
    <n v="0.33099007606506348"/>
    <n v="0.33180326223373413"/>
    <n v="0.33225876092910767"/>
    <n v="0.33169010281562805"/>
    <n v="0.33132368326187134"/>
    <n v="0.33139076828956604"/>
    <n v="0.33173581957817078"/>
    <n v="0.33252483606338501"/>
    <n v="0.33390575647354126"/>
    <n v="0.33507177233695984"/>
    <n v="0.33670559525489807"/>
    <n v="0.33821836113929749"/>
    <n v="0.34003829956054688"/>
    <n v="0.3424072265625"/>
    <n v="0.34501722455024719"/>
    <n v="0.3468661904335022"/>
    <n v="0.34877961874008179"/>
    <n v="0.35050380229949951"/>
    <n v="0.35231834650039673"/>
    <n v="0.35395663976669312"/>
    <n v="0.35553163290023804"/>
    <n v="0.35674121975898743"/>
    <n v="0.35769790410995483"/>
    <n v="0.35809499025344849"/>
    <n v="0.35849061608314514"/>
    <n v="0.35855045914649963"/>
    <n v="0.35854467749595642"/>
    <n v="0.35849818587303162"/>
    <n v="0.35566550493240356"/>
    <n v="0.35323485732078552"/>
    <n v="0.35350191593170166"/>
    <n v="0.3533664345741272"/>
    <n v="0.3532562255859375"/>
    <n v="0.3555712103843689"/>
    <n v="0.35816690325737"/>
    <n v="0.35853153467178345"/>
    <n v="0.35930806398391724"/>
    <n v="0.36024543642997742"/>
    <n v="0.36147141456604004"/>
    <n v="0.36221116781234741"/>
    <n v="0.36300152540206909"/>
    <n v="0.36335501074790955"/>
    <n v="0.36329767107963562"/>
    <n v="0.36323049664497375"/>
    <n v="0.36258283257484436"/>
    <n v="0.36160764098167419"/>
    <n v="0.36115661263465881"/>
    <n v="0.36056104302406311"/>
    <n v="0.36007204651832581"/>
    <n v="0.35953870415687561"/>
    <n v="0.35963654518127441"/>
    <n v="0.35977858304977417"/>
    <n v="0.35963696241378784"/>
    <n v="0.35931882262229919"/>
    <n v="0.35939773917198181"/>
    <n v="0.3587033748626709"/>
    <n v="0.35816845297813416"/>
    <n v="0.35807114839553833"/>
    <n v="0.35803869366645813"/>
    <n v="0.35784938931465149"/>
    <n v="0.35721966624259949"/>
    <n v="0.35679137706756592"/>
    <n v="0.35542756319046021"/>
    <n v="0.35428637266159058"/>
    <n v="0.35322648286819458"/>
    <n v="0.35296958684921265"/>
    <n v="0.35240843892097473"/>
    <n v="0.35296961665153503"/>
    <n v="0.35359278321266174"/>
    <n v="0.35447397828102112"/>
    <n v="0.35526052117347717"/>
    <n v="0.35616254806518555"/>
    <n v="0.35679557919502258"/>
    <n v="0.35682827234268188"/>
    <n v="0.35695388913154602"/>
    <n v="0.35709172487258911"/>
    <n v="0.35692992806434631"/>
    <n v="0.3577711284160614"/>
    <n v="0.35767573118209839"/>
    <n v="0.35795333981513977"/>
    <n v="0.3581480085849762"/>
    <n v="0.35855931043624878"/>
    <n v="0.35889613628387451"/>
    <n v="0.35997447371482849"/>
    <n v="0.36139744520187378"/>
    <n v="0.36347305774688721"/>
    <n v="0.36531543731689453"/>
    <n v="0.36714538931846619"/>
    <n v="0.36866006255149841"/>
    <n v="0.3679783046245575"/>
    <n v="0.36692383885383606"/>
    <n v="0.36628660559654236"/>
    <n v="0.36497816443443298"/>
    <n v="0.36543062329292297"/>
    <n v="0.36668276786804199"/>
    <n v="0.36803397536277771"/>
    <n v="0.36918848752975464"/>
    <n v="0.3701578676700592"/>
    <n v="0.37040668725967407"/>
    <n v="0.37114927172660828"/>
    <n v="0.3720012903213501"/>
    <n v="0.37279051542282104"/>
    <n v="0.37404206395149231"/>
    <n v="0.37540137767791748"/>
    <n v="0.37737217545509338"/>
    <n v="0.3775077760219574"/>
    <n v="0.37796461582183838"/>
    <n v="0.37806499004364014"/>
    <n v="0.37673455476760864"/>
    <n v="0.37601926922798157"/>
    <n v="0.37705984711647034"/>
    <n v="0.37763151526451111"/>
    <n v="0.37803369760513306"/>
    <n v="0.37778133153915405"/>
    <n v="0.37674984335899353"/>
    <n v="0.37580236792564392"/>
    <n v="0.37550818920135498"/>
    <n v="0.37554425001144409"/>
    <n v="0.37729448080062866"/>
    <n v="0.37859705090522766"/>
    <n v="0.37945619225502014"/>
    <n v="0.37964490056037903"/>
    <n v="0.37963214516639709"/>
    <n v="0.37964093685150146"/>
    <n v="0.3796238899230957"/>
    <n v="0.37955966591835022"/>
    <n v="0.3797869086265564"/>
    <n v="0.38028723001480103"/>
    <n v="0.38026505708694458"/>
    <n v="0.37997198104858398"/>
    <n v="0.37934428453445435"/>
    <n v="0.37857404351234436"/>
    <n v="0.3773236870765686"/>
    <n v="0.37607625126838684"/>
    <n v="0.3750026524066925"/>
    <n v="0.37425553798675537"/>
    <n v="0.37337294220924377"/>
    <s v="17-3 -- NEW"/>
    <n v="0.3428862209421884"/>
    <n v="112.25"/>
    <n v="111.13861386138615"/>
    <n v="1.0999999999999954E-2"/>
    <n v="0.25207870865706655"/>
    <n v="0.25812076895148955"/>
    <n v="-0.19276681026000048"/>
    <x v="14"/>
    <x v="230"/>
  </r>
  <r>
    <x v="1"/>
    <n v="-10"/>
    <n v="-10.555555555555555"/>
    <s v="205/55R16"/>
    <x v="7"/>
    <s v="SRMT1"/>
    <n v="1093"/>
    <n v="42"/>
    <s v="16Y2X7YAA4024"/>
    <d v="2025-01-12T00:00:00"/>
    <n v="0.32100000000000001"/>
    <n v="0.317"/>
    <n v="107"/>
    <n v="105"/>
    <n v="104"/>
    <n v="104"/>
    <n v="77"/>
    <m/>
    <n v="33"/>
    <n v="105"/>
    <m/>
    <m/>
    <m/>
    <m/>
    <m/>
    <m/>
    <n v="0.14415863156318665"/>
    <n v="0.1660943329334259"/>
    <n v="0.17184893786907196"/>
    <n v="0.17935958504676819"/>
    <n v="0.18473821878433228"/>
    <n v="0.20427894592285156"/>
    <n v="0.21552844345569611"/>
    <n v="0.23022904992103577"/>
    <n v="0.24417389929294586"/>
    <n v="0.25926479697227478"/>
    <n v="0.268125981092453"/>
    <n v="0.27716276049613953"/>
    <n v="0.28430148959159851"/>
    <n v="0.29020518064498901"/>
    <n v="0.29436111450195313"/>
    <n v="0.29928070306777954"/>
    <n v="0.30462479591369629"/>
    <n v="0.30891397595405579"/>
    <n v="0.31094178557395935"/>
    <n v="0.31132540106773376"/>
    <n v="0.30976375937461853"/>
    <n v="0.3063775897026062"/>
    <n v="0.30420273542404175"/>
    <n v="0.30245146155357361"/>
    <n v="0.30279636383056641"/>
    <n v="0.3025071918964386"/>
    <n v="0.30272477865219116"/>
    <n v="0.30202367901802063"/>
    <n v="0.3017750084400177"/>
    <n v="0.30054223537445068"/>
    <n v="0.30047780275344849"/>
    <n v="0.30156117677688599"/>
    <n v="0.30301353335380554"/>
    <n v="0.30406364798545837"/>
    <n v="0.30464240908622742"/>
    <n v="0.30602970719337463"/>
    <n v="0.30696263909339905"/>
    <n v="0.30759215354919434"/>
    <n v="0.30807042121887207"/>
    <n v="0.30955648422241211"/>
    <n v="0.30973893404006958"/>
    <n v="0.30952546000480652"/>
    <n v="0.30991557240486145"/>
    <n v="0.31036564707756042"/>
    <n v="0.30984050035476685"/>
    <n v="0.31038397550582886"/>
    <n v="0.31019335985183716"/>
    <n v="0.31025013327598572"/>
    <n v="0.31111100316047668"/>
    <n v="0.31434309482574463"/>
    <n v="0.31566041707992554"/>
    <n v="0.31797096133232117"/>
    <n v="0.31886947154998779"/>
    <n v="0.31855675578117371"/>
    <n v="0.31631314754486084"/>
    <n v="0.31509435176849365"/>
    <n v="0.31372988224029541"/>
    <n v="0.31374701857566833"/>
    <n v="0.31489312648773193"/>
    <n v="0.31633251905441284"/>
    <n v="0.3179531991481781"/>
    <n v="0.31900650262832642"/>
    <n v="0.31851887702941895"/>
    <n v="0.31738415360450745"/>
    <n v="0.31582370400428772"/>
    <n v="0.31416264176368713"/>
    <n v="0.31176126003265381"/>
    <n v="0.31209912896156311"/>
    <n v="0.31156900525093079"/>
    <n v="0.3107769787311554"/>
    <n v="0.30839738249778748"/>
    <n v="0.3074033260345459"/>
    <n v="0.30502307415008545"/>
    <n v="0.30398440361022949"/>
    <n v="0.30354779958724976"/>
    <n v="0.304496169090271"/>
    <n v="0.30480307340621948"/>
    <n v="0.30452424287796021"/>
    <n v="0.30398917198181152"/>
    <n v="0.30353656411170959"/>
    <n v="0.30398005247116089"/>
    <n v="0.30479776859283447"/>
    <n v="0.3060322105884552"/>
    <n v="0.3076668381690979"/>
    <n v="0.30927127599716187"/>
    <n v="0.310283362865448"/>
    <n v="0.31071105599403381"/>
    <n v="0.31047952175140381"/>
    <n v="0.30953174829483032"/>
    <n v="0.30871939659118652"/>
    <n v="0.30769580602645874"/>
    <n v="0.30689167976379395"/>
    <n v="0.30622479319572449"/>
    <n v="0.30595541000366211"/>
    <n v="0.30512672662734985"/>
    <n v="0.30381795763969421"/>
    <n v="0.30273276567459106"/>
    <n v="0.30168420076370239"/>
    <n v="0.30078595876693726"/>
    <n v="0.3008691668510437"/>
    <n v="0.30133843421936035"/>
    <n v="0.30167478322982788"/>
    <n v="0.30292940139770508"/>
    <n v="0.30352431535720825"/>
    <n v="0.30328473448753357"/>
    <n v="0.30347761511802673"/>
    <n v="0.30422511696815491"/>
    <n v="0.30371186137199402"/>
    <n v="0.30291464924812317"/>
    <n v="0.3024541437625885"/>
    <n v="0.30156311392784119"/>
    <n v="0.30044159293174744"/>
    <n v="0.29980581998825073"/>
    <n v="0.29946035146713257"/>
    <n v="0.29856544733047485"/>
    <n v="0.29908838868141174"/>
    <n v="0.29953885078430176"/>
    <n v="0.30016130208969116"/>
    <n v="0.30128759145736694"/>
    <n v="0.30423244833946228"/>
    <n v="0.30583596229553223"/>
    <n v="0.30723974108695984"/>
    <n v="0.30813112854957581"/>
    <n v="0.30844861268997192"/>
    <n v="0.30769464373588562"/>
    <n v="0.30716532468795776"/>
    <n v="0.30649536848068237"/>
    <n v="0.30590778589248657"/>
    <n v="0.30592960119247437"/>
    <n v="0.30572408437728882"/>
    <n v="0.30613631010055542"/>
    <n v="0.30634406208992004"/>
    <n v="0.30697140097618103"/>
    <n v="0.30729353427886963"/>
    <n v="0.30661267042160034"/>
    <n v="0.30703234672546387"/>
    <n v="0.30775395035743713"/>
    <n v="0.30832809209823608"/>
    <n v="0.30941805243492126"/>
    <n v="0.3116515576839447"/>
    <n v="0.3117460310459137"/>
    <n v="0.31183597445487976"/>
    <n v="0.31223371624946594"/>
    <n v="0.31200170516967773"/>
    <n v="0.31078159809112549"/>
    <n v="0.31041279435157776"/>
    <n v="0.31116423010826111"/>
    <n v="0.31136074662208557"/>
    <n v="0.31241491436958313"/>
    <n v="0.31424102187156677"/>
    <n v="0.31480279564857483"/>
    <n v="0.31422868371009827"/>
    <n v="0.31386223435401917"/>
    <n v="0.31295022368431091"/>
    <n v="0.31158125400543213"/>
    <n v="0.31088566780090332"/>
    <n v="0.3105548620223999"/>
    <n v="0.31016603112220764"/>
    <n v="0.30993980169296265"/>
    <n v="0.31008574366569519"/>
    <n v="0.31054705381393433"/>
    <n v="0.31303250789642334"/>
    <n v="0.31567227840423584"/>
    <n v="0.31854292750358582"/>
    <n v="0.32139652967453003"/>
    <n v="0.32359123229980469"/>
    <n v="0.32394275069236755"/>
    <n v="0.32413473725318909"/>
    <n v="0.32403084635734558"/>
    <n v="0.3239017128944397"/>
    <n v="0.32457134127616882"/>
    <n v="0.3245219886302948"/>
    <n v="0.32343149185180664"/>
    <n v="0.32187008857727051"/>
    <n v="0.32088553905487061"/>
    <n v="0.31970837712287903"/>
    <n v="0.31827917695045471"/>
    <n v="0.317778080701828"/>
    <n v="0.31603884696960449"/>
    <n v="0.3153071403503418"/>
    <n v="0.31487941741943359"/>
    <n v="0.31521502137184143"/>
    <n v="0.31574195623397827"/>
    <n v="0.31790146231651306"/>
    <n v="0.3189365565776825"/>
    <n v="0.31990373134613037"/>
    <n v="0.32001131772994995"/>
    <n v="0.32029277086257935"/>
    <n v="0.31968820095062256"/>
    <n v="0.31784430146217346"/>
    <n v="0.31545066833496094"/>
    <n v="0.31402090191841125"/>
    <n v="0.31279566884040833"/>
    <n v="0.31304669380187988"/>
    <n v="0.31415888667106628"/>
    <n v="0.31514784693717957"/>
    <n v="0.31636077165603638"/>
    <n v="0.31687465310096741"/>
    <n v="0.31644424796104431"/>
    <n v="0.31635358929634094"/>
    <n v="0.31580093502998352"/>
    <n v="0.31493574380874634"/>
    <n v="0.31445086002349854"/>
    <n v="0.31417205929756165"/>
    <n v="0.31349056959152222"/>
    <n v="0.31362518668174744"/>
    <n v="0.31365364789962769"/>
    <n v="0.3138478696346283"/>
    <n v="0.31468570232391357"/>
    <n v="0.31571358442306519"/>
    <n v="0.31620442867279053"/>
    <n v="0.31726154685020447"/>
    <n v="0.31786486506462097"/>
    <n v="0.31809434294700623"/>
    <n v="0.31852146983146667"/>
    <n v="0.31920185685157776"/>
    <n v="0.31817236542701721"/>
    <n v="0.31722736358642578"/>
    <n v="0.31617161631584167"/>
    <n v="0.31490778923034668"/>
    <n v="0.31470388174057007"/>
    <n v="0.31531935930252075"/>
    <n v="0.3162531852722168"/>
    <n v="0.31624433398246765"/>
    <n v="0.31581684947013855"/>
    <n v="0.31466898322105408"/>
    <n v="0.31388005614280701"/>
    <n v="0.31395959854125977"/>
    <n v="0.3151334822177887"/>
    <n v="0.31832623481750488"/>
    <n v="0.32204127311706543"/>
    <n v="0.32664841413497925"/>
    <n v="0.32965287566184998"/>
    <n v="0.3325478732585907"/>
    <n v="0.33383303880691528"/>
    <n v="0.33464854955673218"/>
    <n v="0.33220875263214111"/>
    <n v="0.33043152093887329"/>
    <n v="0.32860788702964783"/>
    <n v="0.32679873704910278"/>
    <n v="0.32363635301589966"/>
    <n v="0.32281839847564697"/>
    <n v="0.32366999983787537"/>
    <n v="0.32490167021751404"/>
    <n v="0.32691684365272522"/>
    <n v="0.3295358419418335"/>
    <n v="0.3321998119354248"/>
    <n v="0.33468613028526306"/>
    <n v="0.33714410662651062"/>
    <n v="0.3379993736743927"/>
    <n v="0.33855858445167542"/>
    <n v="0.33964163064956665"/>
    <n v="0.33898785710334778"/>
    <n v="0.33813372254371643"/>
    <n v="0.33812019228935242"/>
    <n v="0.33898735046386719"/>
    <n v="0.33867722749710083"/>
    <n v="0.33843535184860229"/>
    <n v="0.33702298998832703"/>
    <n v="0.33543780446052551"/>
    <n v="0.33383360505104065"/>
    <n v="0.33275032043457031"/>
    <n v="0.33170625567436218"/>
    <n v="0.33144161105155945"/>
    <n v="0.33124476671218872"/>
    <n v="0.33106091618537903"/>
    <n v="0.33286094665527344"/>
    <n v="0.33309060335159302"/>
    <n v="0.3319433331489563"/>
    <n v="0.33143642544746399"/>
    <n v="0.33069226145744324"/>
    <n v="0.32766065001487732"/>
    <n v="0.32552096247673035"/>
    <n v="0.32489240169525146"/>
    <n v="0.32321545481681824"/>
    <n v="0.32227909564971924"/>
    <n v="0.32202011346817017"/>
    <n v="0.32319995760917664"/>
    <n v="0.32461926341056824"/>
    <n v="0.32665327191352844"/>
    <n v="0.32968875765800476"/>
    <n v="0.33081141114234924"/>
    <n v="0.33146974444389343"/>
    <n v="0.33231133222579956"/>
    <n v="0.33285856246948242"/>
    <n v="0.33186164498329163"/>
    <n v="0.3332916796207428"/>
    <n v="0.33610367774963379"/>
    <n v="0.33886310458183289"/>
    <n v="0.34217679500579834"/>
    <n v="0.34563723206520081"/>
    <n v="0.34805223345756531"/>
    <n v="0.34937858581542969"/>
    <n v="0.35075125098228455"/>
    <n v="0.35208582878112793"/>
    <n v="0.35311847925186157"/>
    <n v="0.35448101162910461"/>
    <n v="0.35543927550315857"/>
    <n v="0.35585784912109375"/>
    <n v="0.35597509145736694"/>
    <s v="WET CIRCLE BREAKIN"/>
    <n v="0.31677646653932184"/>
    <n v="105"/>
    <n v="103.96039603960396"/>
    <n v="4.0000000000000036E-3"/>
    <n v="0.19433289735483178"/>
    <n v="0.12102563676687723"/>
    <n v="-5.5671678075388156E-2"/>
    <x v="14"/>
    <x v="231"/>
  </r>
  <r>
    <x v="1"/>
    <n v="-10"/>
    <n v="-10.555555555555555"/>
    <s v="P225/60R16"/>
    <x v="1"/>
    <s v="SRTT01-R"/>
    <n v="1171"/>
    <n v="35"/>
    <s v="AP3324"/>
    <d v="2025-01-12T00:00:00"/>
    <n v="0.30499999999999999"/>
    <n v="0.30599999999999999"/>
    <n v="100"/>
    <n v="100"/>
    <n v="100"/>
    <n v="100"/>
    <n v="77"/>
    <s v="rev"/>
    <n v="249"/>
    <n v="100"/>
    <m/>
    <m/>
    <m/>
    <m/>
    <m/>
    <m/>
    <n v="0.14361035823822021"/>
    <n v="0.14587928354740143"/>
    <n v="0.15572015941143036"/>
    <n v="0.1721208393573761"/>
    <n v="0.18429486453533173"/>
    <n v="0.20537172257900238"/>
    <n v="0.22854244709014893"/>
    <n v="0.24709290266036987"/>
    <n v="0.25865921378135681"/>
    <n v="0.26751932501792908"/>
    <n v="0.27318048477172852"/>
    <n v="0.27626651525497437"/>
    <n v="0.27919840812683105"/>
    <n v="0.28031620383262634"/>
    <n v="0.28231281042098999"/>
    <n v="0.28436291217803955"/>
    <n v="0.28597325086593628"/>
    <n v="0.28711453080177307"/>
    <n v="0.28806209564208984"/>
    <n v="0.28880879282951355"/>
    <n v="0.28978446125984192"/>
    <n v="0.29068520665168762"/>
    <n v="0.29148608446121216"/>
    <n v="0.29215556383132935"/>
    <n v="0.29267197847366333"/>
    <n v="0.29328906536102295"/>
    <n v="0.29382479190826416"/>
    <n v="0.29450640082359314"/>
    <n v="0.29537060856819153"/>
    <n v="0.29682597517967224"/>
    <n v="0.29776325821876526"/>
    <n v="0.29881840944290161"/>
    <n v="0.2993793785572052"/>
    <n v="0.29968059062957764"/>
    <n v="0.29943373799324036"/>
    <n v="0.29938927292823792"/>
    <n v="0.29961615800857544"/>
    <n v="0.30052733421325684"/>
    <n v="0.30170708894729614"/>
    <n v="0.3023185133934021"/>
    <n v="0.30267703533172607"/>
    <n v="0.30261072516441345"/>
    <n v="0.30178609490394592"/>
    <n v="0.30075564980506897"/>
    <n v="0.30011975765228271"/>
    <n v="0.29933652281761169"/>
    <n v="0.29882371425628662"/>
    <n v="0.29879280924797058"/>
    <n v="0.2987729012966156"/>
    <n v="0.29895320534706116"/>
    <n v="0.29917386174201965"/>
    <n v="0.29892662167549133"/>
    <n v="0.29880428314208984"/>
    <n v="0.2988399863243103"/>
    <n v="0.29914292693138123"/>
    <n v="0.2999190092086792"/>
    <n v="0.30121704936027527"/>
    <n v="0.3023163378238678"/>
    <n v="0.30357912182807922"/>
    <n v="0.30452251434326172"/>
    <n v="0.30514371395111084"/>
    <n v="0.30581206083297729"/>
    <n v="0.30671250820159912"/>
    <n v="0.3072417676448822"/>
    <n v="0.30744367837905884"/>
    <n v="0.30800554156303406"/>
    <n v="0.30801635980606079"/>
    <n v="0.30798426270484924"/>
    <n v="0.30852529406547546"/>
    <n v="0.30944162607192993"/>
    <n v="0.31035593152046204"/>
    <n v="0.31191956996917725"/>
    <n v="0.31334513425827026"/>
    <n v="0.31432884931564331"/>
    <n v="0.31551289558410645"/>
    <n v="0.31656154990196228"/>
    <n v="0.31735497713088989"/>
    <n v="0.31811314821243286"/>
    <n v="0.31872549653053284"/>
    <n v="0.31916090846061707"/>
    <n v="0.31930148601531982"/>
    <n v="0.31933969259262085"/>
    <n v="0.31927338242530823"/>
    <n v="0.31920421123504639"/>
    <n v="0.31833970546722412"/>
    <n v="0.31760901212692261"/>
    <n v="0.31811985373497009"/>
    <n v="0.31748077273368835"/>
    <n v="0.31653711199760437"/>
    <n v="0.31559103727340698"/>
    <n v="0.31443986296653748"/>
    <n v="0.31241509318351746"/>
    <n v="0.31202572584152222"/>
    <n v="0.31206163763999939"/>
    <n v="0.31269791722297668"/>
    <n v="0.31361761689186096"/>
    <n v="0.31427064538002014"/>
    <n v="0.31467482447624207"/>
    <n v="0.31524097919464111"/>
    <n v="0.31570866703987122"/>
    <n v="0.31660735607147217"/>
    <n v="0.31764239072799683"/>
    <n v="0.31866377592086792"/>
    <n v="0.31965437531471252"/>
    <n v="0.31930097937583923"/>
    <n v="0.31815040111541748"/>
    <n v="0.31701764464378357"/>
    <n v="0.31604361534118652"/>
    <n v="0.31500190496444702"/>
    <n v="0.31285634636878967"/>
    <n v="0.31147375702857971"/>
    <n v="0.31112676858901978"/>
    <n v="0.31048187613487244"/>
    <n v="0.30974644422531128"/>
    <n v="0.31151354312896729"/>
    <n v="0.31288382411003113"/>
    <n v="0.31374830007553101"/>
    <n v="0.31507918238639832"/>
    <n v="0.31646895408630371"/>
    <n v="0.31801050901412964"/>
    <n v="0.31927165389060974"/>
    <n v="0.31868806481361389"/>
    <n v="0.31690230965614319"/>
    <n v="0.31493043899536133"/>
    <n v="0.31240299344062805"/>
    <n v="0.30895078182220459"/>
    <n v="0.30676838755607605"/>
    <n v="0.30520737171173096"/>
    <n v="0.30361390113830566"/>
    <n v="0.30200481414794922"/>
    <n v="0.30194520950317383"/>
    <n v="0.30287522077560425"/>
    <n v="0.30381083488464355"/>
    <n v="0.30469709634780884"/>
    <n v="0.30652660131454468"/>
    <n v="0.30797427892684937"/>
    <n v="0.3081723153591156"/>
    <n v="0.30845442414283752"/>
    <n v="0.30846956372261047"/>
    <n v="0.30764937400817871"/>
    <n v="0.30646315217018127"/>
    <n v="0.30526754260063171"/>
    <n v="0.30396103858947754"/>
    <n v="0.30305558443069458"/>
    <n v="0.30236974358558655"/>
    <n v="0.30290055274963379"/>
    <n v="0.3035835325717926"/>
    <n v="0.30459398031234741"/>
    <n v="0.30608522891998291"/>
    <n v="0.30762407183647156"/>
    <n v="0.30829960107803345"/>
    <n v="0.30911198258399963"/>
    <n v="0.3087654709815979"/>
    <n v="0.30691340565681458"/>
    <n v="0.30527886748313904"/>
    <n v="0.30370116233825684"/>
    <n v="0.30201494693756104"/>
    <n v="0.30130979418754578"/>
    <n v="0.30104005336761475"/>
    <n v="0.30064600706100464"/>
    <n v="0.30034875869750977"/>
    <n v="0.30008244514465332"/>
    <n v="0.29956120252609253"/>
    <n v="0.29953482747077942"/>
    <n v="0.29919803142547607"/>
    <n v="0.29871371388435364"/>
    <n v="0.29737171530723572"/>
    <n v="0.29643598198890686"/>
    <n v="0.29576742649078369"/>
    <n v="0.29568400979042053"/>
    <n v="0.29602211713790894"/>
    <n v="0.29720062017440796"/>
    <n v="0.29827508330345154"/>
    <n v="0.29889985918998718"/>
    <n v="0.29874503612518311"/>
    <n v="0.2983490526676178"/>
    <n v="0.29793471097946167"/>
    <n v="0.29767507314682007"/>
    <n v="0.29743212461471558"/>
    <n v="0.29781261086463928"/>
    <n v="0.29822826385498047"/>
    <n v="0.29911753535270691"/>
    <n v="0.29959887266159058"/>
    <n v="0.30115944147109985"/>
    <n v="0.30302974581718445"/>
    <n v="0.30549731850624084"/>
    <n v="0.30783259868621826"/>
    <n v="0.30985793471336365"/>
    <n v="0.31101864576339722"/>
    <n v="0.31179323792457581"/>
    <n v="0.3119845986366272"/>
    <n v="0.31173217296600342"/>
    <n v="0.31168779730796814"/>
    <n v="0.3117993175983429"/>
    <n v="0.31179705262184143"/>
    <n v="0.31148010492324829"/>
    <n v="0.31108662486076355"/>
    <n v="0.31065154075622559"/>
    <n v="0.31015962362289429"/>
    <n v="0.31015872955322266"/>
    <n v="0.31005162000656128"/>
    <n v="0.31022739410400391"/>
    <n v="0.31071197986602783"/>
    <n v="0.31138947606086731"/>
    <n v="0.31181132793426514"/>
    <n v="0.31334617733955383"/>
    <n v="0.31412717700004578"/>
    <n v="0.31520122289657593"/>
    <n v="0.31614619493484497"/>
    <n v="0.31700518727302551"/>
    <n v="0.31690800189971924"/>
    <n v="0.31688380241394043"/>
    <n v="0.31620180606842041"/>
    <n v="0.31539353728294373"/>
    <n v="0.31435737013816833"/>
    <n v="0.31360027194023132"/>
    <n v="0.31317800283432007"/>
    <n v="0.31297475099563599"/>
    <n v="0.31259447336196899"/>
    <n v="0.31134489178657532"/>
    <n v="0.30965819954872131"/>
    <n v="0.30871853232383728"/>
    <n v="0.30712318420410156"/>
    <n v="0.30492022633552551"/>
    <n v="0.30319070816040039"/>
    <n v="0.30176571011543274"/>
    <n v="0.29985538125038147"/>
    <n v="0.29890432953834534"/>
    <n v="0.2988620400428772"/>
    <n v="0.29921054840087891"/>
    <n v="0.29901877045631409"/>
    <n v="0.29996955394744873"/>
    <n v="0.30044463276863098"/>
    <n v="0.30019626021385193"/>
    <n v="0.30057328939437866"/>
    <n v="0.30028894543647766"/>
    <n v="0.29841095209121704"/>
    <n v="0.29747763276100159"/>
    <n v="0.29733982682228088"/>
    <n v="0.29635050892829895"/>
    <n v="0.29615655541419983"/>
    <n v="0.29677626490592957"/>
    <n v="0.29704570770263672"/>
    <n v="0.29724520444869995"/>
    <n v="0.29795938730239868"/>
    <n v="0.29805195331573486"/>
    <n v="0.29885002970695496"/>
    <n v="0.29942423105239868"/>
    <n v="0.30097338557243347"/>
    <n v="0.30238771438598633"/>
    <n v="0.30455243587493896"/>
    <n v="0.30624681711196899"/>
    <n v="0.30783292651176453"/>
    <n v="0.30830252170562744"/>
    <n v="0.30760413408279419"/>
    <n v="0.30621019005775452"/>
    <n v="0.30458900332450867"/>
    <n v="0.3035908043384552"/>
    <n v="0.30325588583946228"/>
    <n v="0.30367615818977356"/>
    <n v="0.30466943979263306"/>
    <n v="0.30534365773200989"/>
    <n v="0.30626121163368225"/>
    <n v="0.3061794638633728"/>
    <n v="0.306693434715271"/>
    <n v="0.30793768167495728"/>
    <n v="0.30914959311485291"/>
    <n v="0.30958265066146851"/>
    <n v="0.31044024229049683"/>
    <n v="0.3113238513469696"/>
    <n v="0.31133478879928589"/>
    <n v="0.31107977032661438"/>
    <n v="0.31059464812278748"/>
    <n v="0.31100848317146301"/>
    <n v="0.30985769629478455"/>
    <n v="0.31059038639068604"/>
    <n v="0.30983519554138184"/>
    <n v="0.30885457992553711"/>
    <n v="0.30560094118118286"/>
    <n v="0.30393871665000916"/>
    <n v="0.30131810903549194"/>
    <n v="0.29989355802536011"/>
    <n v="0.29830107092857361"/>
    <n v="0.29790240526199341"/>
    <n v="0.29759109020233154"/>
    <n v="0.2971610426902771"/>
    <n v="0.29834163188934326"/>
    <n v="0.29955095052719116"/>
    <n v="0.30094936490058899"/>
    <n v="0.30205821990966797"/>
    <n v="0.30168485641479492"/>
    <n v="0.30025327205657959"/>
    <n v="0.29925605654716492"/>
    <n v="0.29850652813911438"/>
    <n v="0.29765695333480835"/>
    <n v="0.29823094606399536"/>
    <n v="0.29868918657302856"/>
    <n v="0.29921430349349976"/>
    <n v="0.29946026206016541"/>
    <n v="0.29961234331130981"/>
    <s v="CONTROL-REV"/>
    <n v="0.30587768671351395"/>
    <n v="100"/>
    <n v="99.009900990099013"/>
    <n v="-1.0000000000000009E-3"/>
    <n v="-4.2869545595322106E-2"/>
    <n v="-6.7743446451985646E-3"/>
    <n v="7.2128303336687641E-2"/>
    <x v="14"/>
    <x v="232"/>
  </r>
  <r>
    <x v="1"/>
    <n v="-10"/>
    <n v="-10.555555555555555"/>
    <s v="LT245/75R16"/>
    <x v="8"/>
    <s v="3PMSF LT"/>
    <n v="1502"/>
    <n v="45"/>
    <s v="1KABMD39R3524"/>
    <d v="2025-01-12T00:00:00"/>
    <n v="0.246"/>
    <n v="0.26100000000000001"/>
    <n v="82"/>
    <n v="81"/>
    <n v="86"/>
    <n v="85"/>
    <n v="77"/>
    <m/>
    <n v="34"/>
    <n v="83.5"/>
    <m/>
    <m/>
    <m/>
    <m/>
    <m/>
    <m/>
    <n v="0.12833251059055328"/>
    <n v="0.13472072780132294"/>
    <n v="0.14756031334400177"/>
    <n v="0.15921567380428314"/>
    <n v="0.16789519786834717"/>
    <n v="0.18394222855567932"/>
    <n v="0.20468005537986755"/>
    <n v="0.21910998225212097"/>
    <n v="0.23060940206050873"/>
    <n v="0.24134945869445801"/>
    <n v="0.25135740637779236"/>
    <n v="0.25467488169670105"/>
    <n v="0.25745424628257751"/>
    <n v="0.25950169563293457"/>
    <n v="0.2606983482837677"/>
    <n v="0.26202243566513062"/>
    <n v="0.26328009366989136"/>
    <n v="0.26474922895431519"/>
    <n v="0.26489764451980591"/>
    <n v="0.26468071341514587"/>
    <n v="0.26428082585334778"/>
    <n v="0.26313772797584534"/>
    <n v="0.26246118545532227"/>
    <n v="0.26350095868110657"/>
    <n v="0.26374727487564087"/>
    <n v="0.26411101222038269"/>
    <n v="0.26431927084922791"/>
    <n v="0.26576116681098938"/>
    <n v="0.26608818769454956"/>
    <n v="0.26759311556816101"/>
    <n v="0.26867368817329407"/>
    <n v="0.2701132595539093"/>
    <n v="0.27036252617835999"/>
    <n v="0.27086156606674194"/>
    <n v="0.27116987109184265"/>
    <n v="0.27097639441490173"/>
    <n v="0.27111110091209412"/>
    <n v="0.27164840698242188"/>
    <n v="0.27232047915458679"/>
    <n v="0.27276298403739929"/>
    <n v="0.2732301652431488"/>
    <n v="0.27417057752609253"/>
    <n v="0.27432346343994141"/>
    <n v="0.27428227663040161"/>
    <n v="0.27458786964416504"/>
    <n v="0.27485018968582153"/>
    <n v="0.27443885803222656"/>
    <n v="0.27455279231071472"/>
    <n v="0.27465996146202087"/>
    <n v="0.2749515175819397"/>
    <n v="0.27440422773361206"/>
    <n v="0.27388030290603638"/>
    <n v="0.27289524674415588"/>
    <n v="0.27189907431602478"/>
    <n v="0.27048587799072266"/>
    <n v="0.27060613036155701"/>
    <n v="0.27079194784164429"/>
    <n v="0.27052369713783264"/>
    <n v="0.27043133974075317"/>
    <n v="0.27111735939979553"/>
    <n v="0.27172505855560303"/>
    <n v="0.27215087413787842"/>
    <n v="0.27313965559005737"/>
    <n v="0.27397710084915161"/>
    <n v="0.27323061227798462"/>
    <n v="0.27203565835952759"/>
    <n v="0.27182796597480774"/>
    <n v="0.27165713906288147"/>
    <n v="0.2715090811252594"/>
    <n v="0.27248716354370117"/>
    <n v="0.27380749583244324"/>
    <n v="0.27418088912963867"/>
    <n v="0.2746279239654541"/>
    <n v="0.27508595585823059"/>
    <n v="0.27543935179710388"/>
    <n v="0.27526327967643738"/>
    <n v="0.27518808841705322"/>
    <n v="0.2748572826385498"/>
    <n v="0.27389529347419739"/>
    <n v="0.27265399694442749"/>
    <n v="0.27214744687080383"/>
    <n v="0.27152788639068604"/>
    <n v="0.27086380124092102"/>
    <n v="0.27070477604866028"/>
    <n v="0.27081260085105896"/>
    <n v="0.27068790793418884"/>
    <n v="0.27047577500343323"/>
    <n v="0.27053344249725342"/>
    <n v="0.27059450745582581"/>
    <n v="0.27070268988609314"/>
    <n v="0.27064388990402222"/>
    <n v="0.27061021327972412"/>
    <n v="0.27061676979064941"/>
    <n v="0.27078819274902344"/>
    <n v="0.27078282833099365"/>
    <n v="0.2702929675579071"/>
    <n v="0.27040314674377441"/>
    <n v="0.27041998505592346"/>
    <n v="0.27046048641204834"/>
    <n v="0.27057155966758728"/>
    <n v="0.27118703722953796"/>
    <n v="0.27134093642234802"/>
    <n v="0.27056452631950378"/>
    <n v="0.27062597870826721"/>
    <n v="0.27074864506721497"/>
    <n v="0.27114009857177734"/>
    <n v="0.27139246463775635"/>
    <n v="0.27252361178398132"/>
    <n v="0.27277097105979919"/>
    <n v="0.27300509810447693"/>
    <n v="0.2729872465133667"/>
    <n v="0.27240049839019775"/>
    <n v="0.27165639400482178"/>
    <n v="0.27157068252563477"/>
    <n v="0.27150371670722961"/>
    <n v="0.27114087343215942"/>
    <n v="0.27125278115272522"/>
    <n v="0.27155160903930664"/>
    <n v="0.27115714550018311"/>
    <n v="0.27061951160430908"/>
    <n v="0.27069351077079773"/>
    <n v="0.2709830105304718"/>
    <n v="0.27112266421318054"/>
    <n v="0.27122965455055237"/>
    <n v="0.27134436368942261"/>
    <n v="0.27098217606544495"/>
    <n v="0.26935169100761414"/>
    <n v="0.26764187216758728"/>
    <n v="0.26608598232269287"/>
    <n v="0.26472511887550354"/>
    <n v="0.26348710060119629"/>
    <n v="0.26314175128936768"/>
    <n v="0.26274958252906799"/>
    <n v="0.26209187507629395"/>
    <n v="0.26115816831588745"/>
    <n v="0.26014861464500427"/>
    <n v="0.25939881801605225"/>
    <n v="0.25881949067115784"/>
    <n v="0.25819069147109985"/>
    <n v="0.25757321715354919"/>
    <n v="0.25714397430419922"/>
    <n v="0.2567925751209259"/>
    <n v="0.25644099712371826"/>
    <n v="0.25593617558479309"/>
    <n v="0.25560283660888672"/>
    <n v="0.25446721911430359"/>
    <n v="0.25374945998191833"/>
    <n v="0.25294196605682373"/>
    <n v="0.25232803821563721"/>
    <n v="0.25160551071166992"/>
    <n v="0.25135469436645508"/>
    <n v="0.25082880258560181"/>
    <n v="0.25046980381011963"/>
    <n v="0.25123631954193115"/>
    <n v="0.25265645980834961"/>
    <n v="0.25300154089927673"/>
    <n v="0.25310629606246948"/>
    <n v="0.25309890508651733"/>
    <n v="0.25219571590423584"/>
    <n v="0.250804603099823"/>
    <n v="0.25091126561164856"/>
    <n v="0.25117993354797363"/>
    <n v="0.25144749879837036"/>
    <n v="0.25163954496383667"/>
    <n v="0.25169545412063599"/>
    <n v="0.25051671266555786"/>
    <n v="0.24931719899177551"/>
    <n v="0.24781641364097595"/>
    <n v="0.24851517379283905"/>
    <n v="0.24936184287071228"/>
    <n v="0.25134849548339844"/>
    <n v="0.25262811779975891"/>
    <n v="0.25441130995750427"/>
    <n v="0.2540956437587738"/>
    <n v="0.2540985643863678"/>
    <n v="0.25410997867584229"/>
    <n v="0.25498610734939575"/>
    <n v="0.25588440895080566"/>
    <n v="0.25684213638305664"/>
    <n v="0.25766190886497498"/>
    <n v="0.2582973837852478"/>
    <n v="0.25826665759086609"/>
    <n v="0.25846275687217712"/>
    <n v="0.25877568125724792"/>
    <n v="0.25898280739784241"/>
    <n v="0.25901329517364502"/>
    <n v="0.25948992371559143"/>
    <n v="0.25972869992256165"/>
    <n v="0.25955381989479065"/>
    <n v="0.25922024250030518"/>
    <n v="0.25911799073219299"/>
    <n v="0.25909063220024109"/>
    <n v="0.25850212574005127"/>
    <n v="0.25844767689704895"/>
    <n v="0.25849607586860657"/>
    <n v="0.25875627994537354"/>
    <n v="0.25787073373794556"/>
    <n v="0.2574729323387146"/>
    <n v="0.25779199600219727"/>
    <n v="0.25836026668548584"/>
    <n v="0.25880947709083557"/>
    <n v="0.26047396659851074"/>
    <n v="0.2620997428894043"/>
    <n v="0.26250511407852173"/>
    <n v="0.26235300302505493"/>
    <n v="0.26253211498260498"/>
    <n v="0.26254275441169739"/>
    <n v="0.2618197500705719"/>
    <n v="0.26141831278800964"/>
    <n v="0.26170837879180908"/>
    <n v="0.26196199655532837"/>
    <n v="0.26239323616027832"/>
    <n v="0.26386544108390808"/>
    <n v="0.26395463943481445"/>
    <n v="0.26350128650665283"/>
    <n v="0.26269608736038208"/>
    <n v="0.26168555021286011"/>
    <n v="0.26024782657623291"/>
    <n v="0.26012566685676575"/>
    <n v="0.25991320610046387"/>
    <n v="0.25979125499725342"/>
    <n v="0.25851544737815857"/>
    <n v="0.25831493735313416"/>
    <n v="0.25790712237358093"/>
    <n v="0.25778877735137939"/>
    <n v="0.25764024257659912"/>
    <n v="0.25897654891014099"/>
    <n v="0.25938385725021362"/>
    <n v="0.2599254846572876"/>
    <n v="0.2603813111782074"/>
    <n v="0.26084965467453003"/>
    <n v="0.26114290952682495"/>
    <n v="0.26179337501525879"/>
    <n v="0.25985255837440491"/>
    <n v="0.25852903723716736"/>
    <n v="0.25623682141304016"/>
    <n v="0.25387883186340332"/>
    <n v="0.25150623917579651"/>
    <n v="0.252329021692276"/>
    <n v="0.25237640738487244"/>
    <n v="0.25286862254142761"/>
    <n v="0.25358644127845764"/>
    <n v="0.25386428833007813"/>
    <n v="0.25320827960968018"/>
    <n v="0.25258329510688782"/>
    <n v="0.25224950909614563"/>
    <n v="0.25043749809265137"/>
    <n v="0.2495584636926651"/>
    <n v="0.24890138208866119"/>
    <n v="0.24809122085571289"/>
    <n v="0.24725933372974396"/>
    <n v="0.24759788811206818"/>
    <n v="0.24715937674045563"/>
    <n v="0.24672913551330566"/>
    <n v="0.24669204652309418"/>
    <n v="0.24680350720882416"/>
    <n v="0.24710370600223541"/>
    <n v="0.24748978018760681"/>
    <n v="0.24813978374004364"/>
    <n v="0.24911689758300781"/>
    <n v="0.24969817698001862"/>
    <n v="0.24949927628040314"/>
    <n v="0.24935013055801392"/>
    <n v="0.24902522563934326"/>
    <n v="0.2481340765953064"/>
    <n v="0.24758000671863556"/>
    <n v="0.24742935597896576"/>
    <n v="0.24703046679496765"/>
    <n v="0.24630372226238251"/>
    <n v="0.24573302268981934"/>
    <n v="0.24547260999679565"/>
    <n v="0.24524381756782532"/>
    <n v="0.245022252202034"/>
    <n v="0.24503891170024872"/>
    <n v="0.24504013359546661"/>
    <n v="0.24498191475868225"/>
    <n v="0.24513621628284454"/>
    <n v="0.2452656477689743"/>
    <n v="0.24570192396640778"/>
    <n v="0.24588389694690704"/>
    <n v="0.24577687680721283"/>
    <n v="0.24543528258800507"/>
    <n v="0.2452862411737442"/>
    <n v="0.24483294785022736"/>
    <n v="0.24474501609802246"/>
    <n v="0.2448807954788208"/>
    <n v="0.24522443115711212"/>
    <n v="0.24546794593334198"/>
    <n v="0.24586525559425354"/>
    <n v="0.24601660668849945"/>
    <n v="0.24615973234176636"/>
    <n v="0.246525838971138"/>
    <n v="0.24686542153358459"/>
    <n v="0.24704135954380035"/>
    <n v="0.24723073840141296"/>
    <n v="0.24760827422142029"/>
    <n v="0.24776282906532288"/>
    <n v="0.24788986146450043"/>
    <n v="0.24802672863006592"/>
    <n v="0.24828189611434937"/>
    <s v="NEW"/>
    <n v="0.26059357583310683"/>
    <n v="83.5"/>
    <n v="82.67326732673267"/>
    <n v="-1.5000000000000013E-2"/>
    <n v="-0.10864022157473034"/>
    <n v="-0.10272992760357892"/>
    <n v="0.16808388629506799"/>
    <x v="14"/>
    <x v="233"/>
  </r>
  <r>
    <x v="1"/>
    <n v="-10"/>
    <n v="-10.555555555555555"/>
    <s v="LT245/75R16"/>
    <x v="10"/>
    <s v="SRMT3"/>
    <n v="1250"/>
    <n v="51"/>
    <s v="7X1125V4323"/>
    <d v="2025-01-12T00:00:00"/>
    <n v="0.23599999999999999"/>
    <n v="0.247"/>
    <n v="78"/>
    <n v="78"/>
    <n v="81"/>
    <n v="81"/>
    <n v="77"/>
    <m/>
    <n v="34"/>
    <n v="79.5"/>
    <m/>
    <m/>
    <m/>
    <m/>
    <m/>
    <m/>
    <n v="0.11133787035942078"/>
    <n v="0.12390788644552231"/>
    <n v="0.13003066182136536"/>
    <n v="0.13490240275859833"/>
    <n v="0.14609180390834808"/>
    <n v="0.16518223285675049"/>
    <n v="0.18125715851783752"/>
    <n v="0.19681473076343536"/>
    <n v="0.21095435321331024"/>
    <n v="0.218709796667099"/>
    <n v="0.22428670525550842"/>
    <n v="0.22799305617809296"/>
    <n v="0.23161345720291138"/>
    <n v="0.235406294465065"/>
    <n v="0.23823289573192596"/>
    <n v="0.24054497480392456"/>
    <n v="0.24354816973209381"/>
    <n v="0.24604082107543945"/>
    <n v="0.24767215549945831"/>
    <n v="0.24849413335323334"/>
    <n v="0.24924305081367493"/>
    <n v="0.24941661953926086"/>
    <n v="0.25038319826126099"/>
    <n v="0.25310516357421875"/>
    <n v="0.25614696741104126"/>
    <n v="0.25891995429992676"/>
    <n v="0.26155439019203186"/>
    <n v="0.26327106356620789"/>
    <n v="0.26341208815574646"/>
    <n v="0.262738436460495"/>
    <n v="0.26255834102630615"/>
    <n v="0.26264920830726624"/>
    <n v="0.26134422421455383"/>
    <n v="0.26011547446250916"/>
    <n v="0.25959399342536926"/>
    <n v="0.25885969400405884"/>
    <n v="0.25769415497779846"/>
    <n v="0.25803065299987793"/>
    <n v="0.25927749276161194"/>
    <n v="0.25993233919143677"/>
    <n v="0.26069509983062744"/>
    <n v="0.26183369755744934"/>
    <n v="0.26290410757064819"/>
    <n v="0.26356890797615051"/>
    <n v="0.26360443234443665"/>
    <n v="0.26385140419006348"/>
    <n v="0.26360353827476501"/>
    <n v="0.2633853554725647"/>
    <n v="0.26254373788833618"/>
    <n v="0.26262709498405457"/>
    <n v="0.261788010597229"/>
    <n v="0.26053658127784729"/>
    <n v="0.25901409983634949"/>
    <n v="0.25806906819343567"/>
    <n v="0.25658026337623596"/>
    <n v="0.25526446104049683"/>
    <n v="0.25479483604431152"/>
    <n v="0.25473296642303467"/>
    <n v="0.25462755560874939"/>
    <n v="0.25551512837409973"/>
    <n v="0.25708955526351929"/>
    <n v="0.25866648554801941"/>
    <n v="0.26018443703651428"/>
    <n v="0.2618899941444397"/>
    <n v="0.26255622506141663"/>
    <n v="0.26213058829307556"/>
    <n v="0.26152876019477844"/>
    <n v="0.26094862818717957"/>
    <n v="0.25967186689376831"/>
    <n v="0.25952327251434326"/>
    <n v="0.25982755422592163"/>
    <n v="0.26018193364143372"/>
    <n v="0.26052236557006836"/>
    <n v="0.26157850027084351"/>
    <n v="0.26221963763237"/>
    <n v="0.26277866959571838"/>
    <n v="0.2631877064704895"/>
    <n v="0.26351040601730347"/>
    <n v="0.26301911473274231"/>
    <n v="0.263388991355896"/>
    <n v="0.26355305314064026"/>
    <n v="0.26364371180534363"/>
    <n v="0.26327461004257202"/>
    <n v="0.2635018527507782"/>
    <n v="0.26322534680366516"/>
    <n v="0.26362574100494385"/>
    <n v="0.26426857709884644"/>
    <n v="0.26557272672653198"/>
    <n v="0.26577472686767578"/>
    <n v="0.26538941264152527"/>
    <n v="0.26451027393341064"/>
    <n v="0.26319363713264465"/>
    <n v="0.26173499226570129"/>
    <n v="0.26130965352058411"/>
    <n v="0.261109858751297"/>
    <n v="0.26110216975212097"/>
    <n v="0.26078096032142639"/>
    <n v="0.25997591018676758"/>
    <n v="0.25923800468444824"/>
    <n v="0.25789332389831543"/>
    <n v="0.25606387853622437"/>
    <n v="0.25489085912704468"/>
    <n v="0.25440546870231628"/>
    <n v="0.25400334596633911"/>
    <n v="0.25412210822105408"/>
    <n v="0.25449749827384949"/>
    <n v="0.25478675961494446"/>
    <n v="0.2548774778842926"/>
    <n v="0.25453010201454163"/>
    <n v="0.25208204984664917"/>
    <n v="0.25013935565948486"/>
    <n v="0.24873267114162445"/>
    <n v="0.24721689522266388"/>
    <n v="0.24631473422050476"/>
    <n v="0.24620829522609711"/>
    <n v="0.24581393599510193"/>
    <n v="0.24525672197341919"/>
    <n v="0.2451724112033844"/>
    <n v="0.24467684328556061"/>
    <n v="0.24526138603687286"/>
    <n v="0.24581430852413177"/>
    <n v="0.24630475044250488"/>
    <n v="0.24631626904010773"/>
    <n v="0.24643257260322571"/>
    <n v="0.246811643242836"/>
    <n v="0.24728351831436157"/>
    <n v="0.24746711552143097"/>
    <n v="0.24766013026237488"/>
    <n v="0.24799787998199463"/>
    <n v="0.24820986390113831"/>
    <n v="0.24848124384880066"/>
    <n v="0.24886839091777802"/>
    <n v="0.24930845201015472"/>
    <n v="0.24985752999782562"/>
    <n v="0.25043901801109314"/>
    <n v="0.25006631016731262"/>
    <n v="0.24999180436134338"/>
    <n v="0.25083616375923157"/>
    <n v="0.25068628787994385"/>
    <n v="0.25062957406044006"/>
    <n v="0.25123810768127441"/>
    <n v="0.25073796510696411"/>
    <n v="0.24922165274620056"/>
    <n v="0.24825863540172577"/>
    <n v="0.24735690653324127"/>
    <n v="0.24760973453521729"/>
    <n v="0.24861147999763489"/>
    <n v="0.24977956712245941"/>
    <n v="0.25025269389152527"/>
    <n v="0.24970518052577972"/>
    <n v="0.24845559895038605"/>
    <n v="0.24678604304790497"/>
    <n v="0.24511586129665375"/>
    <n v="0.24423788487911224"/>
    <n v="0.24417302012443542"/>
    <n v="0.24356697499752045"/>
    <n v="0.2433573454618454"/>
    <n v="0.24293197691440582"/>
    <n v="0.24297302961349487"/>
    <n v="0.24323168396949768"/>
    <n v="0.24361900985240936"/>
    <n v="0.24403910338878632"/>
    <n v="0.2445090115070343"/>
    <n v="0.24478790163993835"/>
    <n v="0.24542972445487976"/>
    <n v="0.24520449340343475"/>
    <n v="0.24492715299129486"/>
    <n v="0.2446487694978714"/>
    <n v="0.24427142739295959"/>
    <n v="0.24290570616722107"/>
    <n v="0.24259038269519806"/>
    <n v="0.2421918660402298"/>
    <n v="0.2418641597032547"/>
    <n v="0.2416522204875946"/>
    <n v="0.24251291155815125"/>
    <n v="0.24299426376819611"/>
    <n v="0.24352657794952393"/>
    <n v="0.24336417019367218"/>
    <n v="0.24343349039554596"/>
    <n v="0.24306762218475342"/>
    <n v="0.24335205554962158"/>
    <n v="0.24388186633586884"/>
    <n v="0.24567811191082001"/>
    <n v="0.24711060523986816"/>
    <n v="0.24700488150119781"/>
    <n v="0.24629423022270203"/>
    <n v="0.24518109858036041"/>
    <n v="0.24355083703994751"/>
    <n v="0.24197018146514893"/>
    <n v="0.24166899919509888"/>
    <n v="0.24170961976051331"/>
    <n v="0.24124886095523834"/>
    <n v="0.24027444422245026"/>
    <n v="0.23990650475025177"/>
    <n v="0.23970934748649597"/>
    <n v="0.23908351361751556"/>
    <n v="0.23953548073768616"/>
    <n v="0.24015963077545166"/>
    <n v="0.24015086889266968"/>
    <n v="0.23991276323795319"/>
    <n v="0.24018706381320953"/>
    <n v="0.24004337191581726"/>
    <n v="0.24077796936035156"/>
    <n v="0.24115337431430817"/>
    <n v="0.24166961014270782"/>
    <n v="0.24229684472084045"/>
    <n v="0.24305008351802826"/>
    <n v="0.24349464476108551"/>
    <n v="0.24432384967803955"/>
    <n v="0.24507492780685425"/>
    <n v="0.24449709057807922"/>
    <n v="0.24386414885520935"/>
    <n v="0.24317125976085663"/>
    <n v="0.24274206161499023"/>
    <n v="0.24291734397411346"/>
    <n v="0.24418294429779053"/>
    <n v="0.24551244080066681"/>
    <n v="0.24647407233715057"/>
    <n v="0.24666672945022583"/>
    <n v="0.24634154140949249"/>
    <n v="0.24569825828075409"/>
    <n v="0.24531956017017365"/>
    <n v="0.24601641297340393"/>
    <n v="0.24740007519721985"/>
    <n v="0.24876254796981812"/>
    <n v="0.2500205934047699"/>
    <n v="0.25092777609825134"/>
    <n v="0.25053480267524719"/>
    <n v="0.24978123605251312"/>
    <n v="0.24944618344306946"/>
    <n v="0.24894635379314423"/>
    <n v="0.24779757857322693"/>
    <n v="0.24730901420116425"/>
    <n v="0.24731522798538208"/>
    <n v="0.24691559374332428"/>
    <n v="0.2471625804901123"/>
    <n v="0.24815568327903748"/>
    <n v="0.24892568588256836"/>
    <n v="0.24960410594940186"/>
    <n v="0.25017797946929932"/>
    <n v="0.24991483986377716"/>
    <n v="0.24930292367935181"/>
    <n v="0.24873973429203033"/>
    <n v="0.24777624011039734"/>
    <n v="0.24643757939338684"/>
    <n v="0.24511709809303284"/>
    <n v="0.24553030729293823"/>
    <n v="0.24596674740314484"/>
    <n v="0.24650818109512329"/>
    <n v="0.24681778252124786"/>
    <n v="0.24742461740970612"/>
    <n v="0.24698585271835327"/>
    <n v="0.24652165174484253"/>
    <n v="0.24601244926452637"/>
    <n v="0.2457883208990097"/>
    <n v="0.24590761959552765"/>
    <n v="0.2455916553735733"/>
    <n v="0.24554120004177094"/>
    <n v="0.24510790407657623"/>
    <n v="0.24439513683319092"/>
    <n v="0.24374985694885254"/>
    <n v="0.24308967590332031"/>
    <n v="0.24206544458866119"/>
    <n v="0.2417113184928894"/>
    <n v="0.24182809889316559"/>
    <n v="0.24184893071651459"/>
    <n v="0.24179990589618683"/>
    <n v="0.24153561890125275"/>
    <n v="0.24122653901576996"/>
    <n v="0.24115252494812012"/>
    <n v="0.24102145433425903"/>
    <n v="0.24109829962253571"/>
    <n v="0.24134284257888794"/>
    <n v="0.24103069305419922"/>
    <n v="0.24073493480682373"/>
    <n v="0.24041780829429626"/>
    <n v="0.23990508913993835"/>
    <n v="0.23888134956359863"/>
    <n v="0.23864409327507019"/>
    <n v="0.23817592859268188"/>
    <n v="0.23801007866859436"/>
    <n v="0.23768962919712067"/>
    <n v="0.23811635375022888"/>
    <n v="0.23814472556114197"/>
    <n v="0.23842120170593262"/>
    <n v="0.23754872381687164"/>
    <n v="0.23625580966472626"/>
    <n v="0.23426839709281921"/>
    <n v="0.23190058767795563"/>
    <n v="0.2308277040719986"/>
    <n v="0.23091042041778564"/>
    <n v="0.23155480623245239"/>
    <n v="0.23318088054656982"/>
    <n v="0.23409293591976166"/>
    <n v="0.23423409461975098"/>
    <n v="0.234941765666008"/>
    <n v="0.23548693954944611"/>
    <n v="0.23556862771511078"/>
    <n v="0.23671580851078033"/>
    <n v="0.23730537295341492"/>
    <s v="NEW"/>
    <n v="0.24918465051150407"/>
    <n v="79.5"/>
    <n v="78.712871287128721"/>
    <n v="-1.100000000000001E-2"/>
    <n v="-5.5123755678884639E-2"/>
    <n v="-8.6855925906104095E-2"/>
    <n v="0.15220988459759316"/>
    <x v="14"/>
    <x v="234"/>
  </r>
  <r>
    <x v="1"/>
    <n v="-10"/>
    <n v="-10.555555555555555"/>
    <s v="P225/60R16"/>
    <x v="1"/>
    <s v="SRTT01-R"/>
    <n v="1171"/>
    <n v="35"/>
    <s v="AP3324"/>
    <d v="2025-01-12T00:00:00"/>
    <n v="0.30199999999999999"/>
    <n v="0.30399999999999999"/>
    <n v="100"/>
    <n v="100"/>
    <n v="100"/>
    <n v="100"/>
    <n v="77"/>
    <s v="rev"/>
    <n v="261"/>
    <n v="100"/>
    <m/>
    <m/>
    <m/>
    <m/>
    <m/>
    <m/>
    <n v="0.1511014848947525"/>
    <n v="0.16135273873806"/>
    <n v="0.1717434823513031"/>
    <n v="0.17746032774448395"/>
    <n v="0.18158414959907532"/>
    <n v="0.19796746969223022"/>
    <n v="0.21179977059364319"/>
    <n v="0.22502151131629944"/>
    <n v="0.24259676039218903"/>
    <n v="0.26185432076454163"/>
    <n v="0.2731681764125824"/>
    <n v="0.28288212418556213"/>
    <n v="0.28828734159469604"/>
    <n v="0.28980189561843872"/>
    <n v="0.28894439339637756"/>
    <n v="0.28936675190925598"/>
    <n v="0.29001864790916443"/>
    <n v="0.29144906997680664"/>
    <n v="0.29184427857398987"/>
    <n v="0.29304680228233337"/>
    <n v="0.29338210821151733"/>
    <n v="0.29251039028167725"/>
    <n v="0.29245492815971375"/>
    <n v="0.29255533218383789"/>
    <n v="0.29205253720283508"/>
    <n v="0.2922157347202301"/>
    <n v="0.29405650496482849"/>
    <n v="0.29457828402519226"/>
    <n v="0.29441028833389282"/>
    <n v="0.29385939240455627"/>
    <n v="0.29329517483711243"/>
    <n v="0.29216629266738892"/>
    <n v="0.29230386018753052"/>
    <n v="0.29346039891242981"/>
    <n v="0.2946525514125824"/>
    <n v="0.29606714844703674"/>
    <n v="0.29750844836235046"/>
    <n v="0.29791614413261414"/>
    <n v="0.29974934458732605"/>
    <n v="0.30135428905487061"/>
    <n v="0.30276867747306824"/>
    <n v="0.30483800172805786"/>
    <n v="0.30718761682510376"/>
    <n v="0.30804440379142761"/>
    <n v="0.30852910876274109"/>
    <n v="0.30820593237876892"/>
    <n v="0.30739724636077881"/>
    <n v="0.30673503875732422"/>
    <n v="0.30553719401359558"/>
    <n v="0.30639690160751343"/>
    <n v="0.30980390310287476"/>
    <n v="0.3129211962223053"/>
    <n v="0.31586134433746338"/>
    <n v="0.31722953915596008"/>
    <n v="0.31722268462181091"/>
    <n v="0.31517654657363892"/>
    <n v="0.31288382411003113"/>
    <n v="0.31109827756881714"/>
    <n v="0.31109762191772461"/>
    <n v="0.31096488237380981"/>
    <n v="0.310881108045578"/>
    <n v="0.31097996234893799"/>
    <n v="0.31075969338417053"/>
    <n v="0.31068176031112671"/>
    <n v="0.31075730919837952"/>
    <n v="0.31094253063201904"/>
    <n v="0.31117188930511475"/>
    <n v="0.31129184365272522"/>
    <n v="0.31149950623512268"/>
    <n v="0.31162336468696594"/>
    <n v="0.31129905581474304"/>
    <n v="0.31023940443992615"/>
    <n v="0.31016242504119873"/>
    <n v="0.31125777959823608"/>
    <n v="0.31266552209854126"/>
    <n v="0.31455394625663757"/>
    <n v="0.31724241375923157"/>
    <n v="0.31916078925132751"/>
    <n v="0.32013428211212158"/>
    <n v="0.32097610831260681"/>
    <n v="0.32205936312675476"/>
    <n v="0.32334545254707336"/>
    <n v="0.32417678833007813"/>
    <n v="0.3243066668510437"/>
    <n v="0.32463070750236511"/>
    <n v="0.32466921210289001"/>
    <n v="0.32450547814369202"/>
    <n v="0.32391437888145447"/>
    <n v="0.32300582528114319"/>
    <n v="0.31994175910949707"/>
    <n v="0.31695684790611267"/>
    <n v="0.31389164924621582"/>
    <n v="0.31225985288619995"/>
    <n v="0.31068673729896545"/>
    <n v="0.31209948658943176"/>
    <n v="0.3136577308177948"/>
    <n v="0.31534963846206665"/>
    <n v="0.31646183133125305"/>
    <n v="0.31877321004867554"/>
    <n v="0.32033097743988037"/>
    <n v="0.32162731885910034"/>
    <n v="0.32295185327529907"/>
    <n v="0.32412156462669373"/>
    <n v="0.324088454246521"/>
    <n v="0.32302123308181763"/>
    <n v="0.32222235202789307"/>
    <n v="0.31924420595169067"/>
    <n v="0.31467831134796143"/>
    <n v="0.3109719455242157"/>
    <n v="0.30796951055526733"/>
    <n v="0.30505657196044922"/>
    <n v="0.30393034219741821"/>
    <n v="0.30437809228897095"/>
    <n v="0.3045276403427124"/>
    <n v="0.30622363090515137"/>
    <n v="0.30892643332481384"/>
    <n v="0.31050530076026917"/>
    <n v="0.31248605251312256"/>
    <n v="0.31329530477523804"/>
    <n v="0.31196480989456177"/>
    <n v="0.31056034564971924"/>
    <n v="0.31091395020484924"/>
    <n v="0.31094947457313538"/>
    <n v="0.31099265813827515"/>
    <n v="0.31127342581748962"/>
    <n v="0.30993974208831787"/>
    <n v="0.30781379342079163"/>
    <n v="0.30482593178749084"/>
    <n v="0.3028978705406189"/>
    <n v="0.2998756468296051"/>
    <n v="0.29717418551445007"/>
    <n v="0.29476043581962585"/>
    <n v="0.29265537858009338"/>
    <n v="0.29033243656158447"/>
    <n v="0.28970080614089966"/>
    <n v="0.28912040591239929"/>
    <n v="0.28946465253829956"/>
    <n v="0.29044520854949951"/>
    <n v="0.29186207056045532"/>
    <n v="0.29276365041732788"/>
    <n v="0.29320690035820007"/>
    <n v="0.29440426826477051"/>
    <n v="0.2946753203868866"/>
    <n v="0.29502683877944946"/>
    <n v="0.29593974351882935"/>
    <n v="0.29653215408325195"/>
    <n v="0.29549786448478699"/>
    <n v="0.29598653316497803"/>
    <n v="0.29542511701583862"/>
    <n v="0.29389184713363647"/>
    <n v="0.29210448265075684"/>
    <n v="0.29099163413047791"/>
    <n v="0.28910142183303833"/>
    <n v="0.2880932092666626"/>
    <n v="0.28766927123069763"/>
    <n v="0.28907439112663269"/>
    <n v="0.29015949368476868"/>
    <n v="0.29135271906852722"/>
    <n v="0.29171672463417053"/>
    <n v="0.2916075587272644"/>
    <n v="0.29063054919242859"/>
    <n v="0.28923311829566956"/>
    <n v="0.28789621591567993"/>
    <n v="0.28773769736289978"/>
    <n v="0.28980231285095215"/>
    <n v="0.29108080267906189"/>
    <n v="0.29294180870056152"/>
    <n v="0.29493311047554016"/>
    <n v="0.29705438017845154"/>
    <n v="0.29769110679626465"/>
    <n v="0.29925990104675293"/>
    <n v="0.30036753416061401"/>
    <n v="0.30247068405151367"/>
    <n v="0.30361184477806091"/>
    <n v="0.3043707013130188"/>
    <n v="0.30510711669921875"/>
    <n v="0.3070494532585144"/>
    <n v="0.30775666236877441"/>
    <n v="0.30865839123725891"/>
    <n v="0.31017047166824341"/>
    <n v="0.31128394603729248"/>
    <n v="0.31082797050476074"/>
    <n v="0.3104989230632782"/>
    <n v="0.31054386496543884"/>
    <n v="0.3105643093585968"/>
    <n v="0.31168976426124573"/>
    <n v="0.31259652972221375"/>
    <n v="0.3129679262638092"/>
    <n v="0.31325969099998474"/>
    <n v="0.31320846080780029"/>
    <n v="0.31184959411621094"/>
    <n v="0.31111091375350952"/>
    <n v="0.310975581407547"/>
    <n v="0.31074437499046326"/>
    <n v="0.31047779321670532"/>
    <n v="0.31107619404792786"/>
    <n v="0.31181731820106506"/>
    <n v="0.31169068813323975"/>
    <n v="0.31057542562484741"/>
    <n v="0.30925408005714417"/>
    <n v="0.30763828754425049"/>
    <n v="0.30596429109573364"/>
    <n v="0.30488383769989014"/>
    <n v="0.30473613739013672"/>
    <n v="0.30525875091552734"/>
    <n v="0.30583453178405762"/>
    <n v="0.30630987882614136"/>
    <n v="0.30634716153144836"/>
    <n v="0.30514428019523621"/>
    <n v="0.30426114797592163"/>
    <n v="0.30319726467132568"/>
    <n v="0.30219671130180359"/>
    <n v="0.3015504777431488"/>
    <n v="0.3023059070110321"/>
    <n v="0.30226820707321167"/>
    <n v="0.3019980788230896"/>
    <n v="0.30136021971702576"/>
    <n v="0.30064201354980469"/>
    <n v="0.2999187707901001"/>
    <n v="0.29872256517410278"/>
    <n v="0.29731133580207825"/>
    <n v="0.29658424854278564"/>
    <n v="0.29556366801261902"/>
    <n v="0.29369965195655823"/>
    <n v="0.29222720861434937"/>
    <n v="0.29111528396606445"/>
    <n v="0.28986096382141113"/>
    <n v="0.28890028595924377"/>
    <n v="0.28898271918296814"/>
    <n v="0.28969600796699524"/>
    <n v="0.29105696082115173"/>
    <n v="0.29202279448509216"/>
    <n v="0.29291602969169617"/>
    <n v="0.2935367226600647"/>
    <n v="0.2933785617351532"/>
    <n v="0.29265198111534119"/>
    <n v="0.2922385036945343"/>
    <n v="0.29210036993026733"/>
    <n v="0.29214927554130554"/>
    <n v="0.29228886961936951"/>
    <n v="0.2923336923122406"/>
    <n v="0.29309216141700745"/>
    <n v="0.29401791095733643"/>
    <n v="0.29515567421913147"/>
    <n v="0.2968384325504303"/>
    <n v="0.2988966703414917"/>
    <n v="0.29942825436592102"/>
    <n v="0.29922789335250854"/>
    <n v="0.29783651232719421"/>
    <n v="0.29758670926094055"/>
    <n v="0.29726734757423401"/>
    <n v="0.29774019122123718"/>
    <n v="0.29802829027175903"/>
    <n v="0.29928722977638245"/>
    <n v="0.29918760061264038"/>
    <n v="0.29920744895935059"/>
    <n v="0.29929479956626892"/>
    <n v="0.30005964636802673"/>
    <n v="0.30033621191978455"/>
    <n v="0.3001764714717865"/>
    <n v="0.29896456003189087"/>
    <n v="0.29798880219459534"/>
    <n v="0.29683393239974976"/>
    <n v="0.29604214429855347"/>
    <n v="0.29404246807098389"/>
    <n v="0.29347789287567139"/>
    <n v="0.29222363233566284"/>
    <n v="0.29053854942321777"/>
    <n v="0.28899455070495605"/>
    <n v="0.28904640674591064"/>
    <n v="0.28944352269172668"/>
    <n v="0.29012149572372437"/>
    <n v="0.2911706268787384"/>
    <n v="0.29197236895561218"/>
    <n v="0.29303407669067383"/>
    <n v="0.29321855306625366"/>
    <n v="0.293113112449646"/>
    <n v="0.29309642314910889"/>
    <n v="0.29330462217330933"/>
    <n v="0.29333639144897461"/>
    <n v="0.29308271408081055"/>
    <n v="0.2935885488986969"/>
    <n v="0.29419851303100586"/>
    <n v="0.29494383931159973"/>
    <n v="0.29561153054237366"/>
    <n v="0.29661926627159119"/>
    <n v="0.2971196174621582"/>
    <n v="0.29766213893890381"/>
    <n v="0.29999229311943054"/>
    <n v="0.30180472135543823"/>
    <n v="0.30267184972763062"/>
    <n v="0.30268380045890808"/>
    <n v="0.30259531736373901"/>
    <n v="0.30050215125083923"/>
    <n v="0.29880997538566589"/>
    <n v="0.29796725511550903"/>
    <n v="0.29792597889900208"/>
    <n v="0.29817166924476624"/>
    <n v="0.29851540923118591"/>
    <n v="0.29889225959777832"/>
    <s v="CONTROL-REV"/>
    <n v="0.30263967965845534"/>
    <n v="100"/>
    <n v="99.009900990099013"/>
    <n v="-2.0000000000000018E-3"/>
    <n v="-5.9904333617462766E-2"/>
    <n v="-5.0854859868514769E-2"/>
    <n v="0.11620881856000384"/>
    <x v="14"/>
    <x v="235"/>
  </r>
  <r>
    <x v="1"/>
    <n v="-10"/>
    <n v="-10.555555555555555"/>
    <s v="LT235/80R17"/>
    <x v="11"/>
    <s v="SRMT4"/>
    <n v="1250"/>
    <n v="51"/>
    <s v="1M3LF02JX2724"/>
    <d v="2025-01-12T00:00:00"/>
    <n v="0.25800000000000001"/>
    <n v="0.26800000000000002"/>
    <n v="86"/>
    <n v="85"/>
    <n v="88"/>
    <n v="87"/>
    <n v="77"/>
    <m/>
    <n v="27"/>
    <n v="86.5"/>
    <m/>
    <m/>
    <m/>
    <m/>
    <m/>
    <m/>
    <n v="0.1460496187210083"/>
    <n v="0.14783255755901337"/>
    <n v="0.15758787095546722"/>
    <n v="0.168352872133255"/>
    <n v="0.17580781877040863"/>
    <n v="0.19104689359664917"/>
    <n v="0.20537231862545013"/>
    <n v="0.21647247672080994"/>
    <n v="0.22637605667114258"/>
    <n v="0.2360273152589798"/>
    <n v="0.24098069965839386"/>
    <n v="0.24773344397544861"/>
    <n v="0.25240835547447205"/>
    <n v="0.25336644053459167"/>
    <n v="0.25462731719017029"/>
    <n v="0.25768992304801941"/>
    <n v="0.25707179307937622"/>
    <n v="0.25563335418701172"/>
    <n v="0.25641995668411255"/>
    <n v="0.25663378834724426"/>
    <n v="0.25852733850479126"/>
    <n v="0.26259398460388184"/>
    <n v="0.26716402173042297"/>
    <n v="0.26996299624443054"/>
    <n v="0.27240464091300964"/>
    <n v="0.27412733435630798"/>
    <n v="0.27536287903785706"/>
    <n v="0.27685555815696716"/>
    <n v="0.2783159613609314"/>
    <n v="0.27926987409591675"/>
    <n v="0.2788291871547699"/>
    <n v="0.27884870767593384"/>
    <n v="0.27896201610565186"/>
    <n v="0.27898183465003967"/>
    <n v="0.27939394116401672"/>
    <n v="0.28023523092269897"/>
    <n v="0.28096261620521545"/>
    <n v="0.28100663423538208"/>
    <n v="0.28005450963973999"/>
    <n v="0.28037828207015991"/>
    <n v="0.27957707643508911"/>
    <n v="0.27918139100074768"/>
    <n v="0.27955645322799683"/>
    <n v="0.28108260035514832"/>
    <n v="0.28169479966163635"/>
    <n v="0.28362420201301575"/>
    <n v="0.28513661026954651"/>
    <n v="0.28614568710327148"/>
    <n v="0.28723135590553284"/>
    <n v="0.28796857595443726"/>
    <n v="0.28886541724205017"/>
    <n v="0.29052987694740295"/>
    <n v="0.29230299592018127"/>
    <n v="0.29376405477523804"/>
    <n v="0.29493489861488342"/>
    <n v="0.2952214777469635"/>
    <n v="0.29491865634918213"/>
    <n v="0.29481014609336853"/>
    <n v="0.29446327686309814"/>
    <n v="0.2942294180393219"/>
    <n v="0.29423552751541138"/>
    <n v="0.29389804601669312"/>
    <n v="0.29311275482177734"/>
    <n v="0.29250714182853699"/>
    <n v="0.29161122441291809"/>
    <n v="0.29038244485855103"/>
    <n v="0.28931236267089844"/>
    <n v="0.28814274072647095"/>
    <n v="0.28679725527763367"/>
    <n v="0.28584995865821838"/>
    <n v="0.28511512279510498"/>
    <n v="0.28483083844184875"/>
    <n v="0.28510293364524841"/>
    <n v="0.285440593957901"/>
    <n v="0.28593289852142334"/>
    <n v="0.28636172413825989"/>
    <n v="0.28560930490493774"/>
    <n v="0.28478628396987915"/>
    <n v="0.28423100709915161"/>
    <n v="0.28339517116546631"/>
    <n v="0.28258252143859863"/>
    <n v="0.28236216306686401"/>
    <n v="0.28205087780952454"/>
    <n v="0.28181770443916321"/>
    <n v="0.28143319487571716"/>
    <n v="0.28161555528640747"/>
    <n v="0.2825196385383606"/>
    <n v="0.28249335289001465"/>
    <n v="0.28241947293281555"/>
    <n v="0.28262689709663391"/>
    <n v="0.2823728621006012"/>
    <n v="0.28152367472648621"/>
    <n v="0.2818717360496521"/>
    <n v="0.2820068895816803"/>
    <n v="0.28219160437583923"/>
    <n v="0.28225326538085938"/>
    <n v="0.28233760595321655"/>
    <n v="0.28143846988677979"/>
    <n v="0.28097942471504211"/>
    <n v="0.28027957677841187"/>
    <n v="0.2796056866645813"/>
    <n v="0.27900370955467224"/>
    <n v="0.27920252084732056"/>
    <n v="0.27910980582237244"/>
    <n v="0.27864363789558411"/>
    <n v="0.27717494964599609"/>
    <n v="0.27598413825035095"/>
    <n v="0.27473056316375732"/>
    <n v="0.27347296476364136"/>
    <n v="0.27289345860481262"/>
    <n v="0.27319034934043884"/>
    <n v="0.27305746078491211"/>
    <n v="0.27310678362846375"/>
    <n v="0.27316945791244507"/>
    <n v="0.27313804626464844"/>
    <n v="0.27308875322341919"/>
    <n v="0.27282518148422241"/>
    <n v="0.2721531093120575"/>
    <n v="0.27165740728378296"/>
    <n v="0.27115443348884583"/>
    <n v="0.27067539095878601"/>
    <n v="0.27052208781242371"/>
    <n v="0.27042484283447266"/>
    <n v="0.27002605795860291"/>
    <n v="0.26947906613349915"/>
    <n v="0.26923203468322754"/>
    <n v="0.26921868324279785"/>
    <n v="0.26851525902748108"/>
    <n v="0.26777142286300659"/>
    <n v="0.26717686653137207"/>
    <n v="0.26646146178245544"/>
    <n v="0.2667577862739563"/>
    <n v="0.26659056544303894"/>
    <n v="0.26639968156814575"/>
    <n v="0.2663273811340332"/>
    <n v="0.26615199446678162"/>
    <n v="0.2643047571182251"/>
    <n v="0.26402780413627625"/>
    <n v="0.26434910297393799"/>
    <n v="0.26445886492729187"/>
    <n v="0.26451456546783447"/>
    <n v="0.26508447527885437"/>
    <n v="0.26534917950630188"/>
    <n v="0.26501041650772095"/>
    <n v="0.26477405428886414"/>
    <n v="0.26463139057159424"/>
    <n v="0.26446947455406189"/>
    <n v="0.26426178216934204"/>
    <n v="0.26396316289901733"/>
    <n v="0.262666255235672"/>
    <n v="0.26398590207099915"/>
    <n v="0.26347777247428894"/>
    <n v="0.26287040114402771"/>
    <n v="0.26245161890983582"/>
    <n v="0.26321300864219666"/>
    <n v="0.26130449771881104"/>
    <n v="0.26101246476173401"/>
    <n v="0.26096466183662415"/>
    <n v="0.26107758283615112"/>
    <n v="0.26110878586769104"/>
    <n v="0.26164305210113525"/>
    <n v="0.26323378086090088"/>
    <n v="0.26442468166351318"/>
    <n v="0.26455724239349365"/>
    <n v="0.26368904113769531"/>
    <n v="0.26349323987960815"/>
    <n v="0.26237607002258301"/>
    <n v="0.26159140467643738"/>
    <n v="0.26103416085243225"/>
    <n v="0.26134300231933594"/>
    <n v="0.26070472598075867"/>
    <n v="0.259736567735672"/>
    <n v="0.25889921188354492"/>
    <n v="0.25822353363037109"/>
    <n v="0.25710102915763855"/>
    <n v="0.25582993030548096"/>
    <n v="0.25475656986236572"/>
    <n v="0.25364446640014648"/>
    <n v="0.25313824415206909"/>
    <n v="0.25312364101409912"/>
    <n v="0.25304919481277466"/>
    <n v="0.25313666462898254"/>
    <n v="0.253175288438797"/>
    <n v="0.25399404764175415"/>
    <n v="0.25383728742599487"/>
    <n v="0.25391170382499695"/>
    <n v="0.25399035215377808"/>
    <n v="0.25403574109077454"/>
    <n v="0.253151535987854"/>
    <n v="0.25343999266624451"/>
    <n v="0.25347581505775452"/>
    <n v="0.25357398390769958"/>
    <n v="0.25367197394371033"/>
    <n v="0.25385156273841858"/>
    <n v="0.25413978099822998"/>
    <n v="0.2543739378452301"/>
    <n v="0.25449362397193909"/>
    <n v="0.25496372580528259"/>
    <n v="0.25516247749328613"/>
    <n v="0.25507229566574097"/>
    <n v="0.25506693124771118"/>
    <n v="0.25537097454071045"/>
    <n v="0.25510594248771667"/>
    <n v="0.25498443841934204"/>
    <n v="0.25486296415328979"/>
    <n v="0.25483608245849609"/>
    <n v="0.25455120205879211"/>
    <n v="0.25444313883781433"/>
    <n v="0.25435426831245422"/>
    <n v="0.25431346893310547"/>
    <n v="0.25408187508583069"/>
    <n v="0.25398513674736023"/>
    <n v="0.2540399432182312"/>
    <n v="0.2540341317653656"/>
    <n v="0.25376057624816895"/>
    <n v="0.25374752283096313"/>
    <n v="0.25347253680229187"/>
    <n v="0.25316023826599121"/>
    <n v="0.25296604633331299"/>
    <n v="0.25301221013069153"/>
    <n v="0.25295531749725342"/>
    <n v="0.25314769148826599"/>
    <n v="0.2533532977104187"/>
    <n v="0.25355210900306702"/>
    <n v="0.25393500924110413"/>
    <n v="0.25471034646034241"/>
    <n v="0.25508531928062439"/>
    <n v="0.25526842474937439"/>
    <n v="0.25562384724617004"/>
    <n v="0.25585964322090149"/>
    <n v="0.25577139854431152"/>
    <n v="0.2561790943145752"/>
    <n v="0.25690740346908569"/>
    <n v="0.25777491927146912"/>
    <n v="0.25827810168266296"/>
    <n v="0.25895583629608154"/>
    <n v="0.25913015007972717"/>
    <n v="0.25922036170959473"/>
    <n v="0.25886133313179016"/>
    <n v="0.25864636898040771"/>
    <n v="0.25820094347000122"/>
    <n v="0.25784680247306824"/>
    <n v="0.25727555155754089"/>
    <n v="0.25670373439788818"/>
    <n v="0.25627231597900391"/>
    <n v="0.25552082061767578"/>
    <n v="0.255043625831604"/>
    <n v="0.2544647753238678"/>
    <n v="0.25430682301521301"/>
    <n v="0.25403189659118652"/>
    <n v="0.25379371643066406"/>
    <n v="0.2528282105922699"/>
    <n v="0.25256377458572388"/>
    <n v="0.2514815628528595"/>
    <n v="0.25026878714561462"/>
    <n v="0.24953921139240265"/>
    <n v="0.24930375814437866"/>
    <n v="0.25038996338844299"/>
    <n v="0.25111687183380127"/>
    <n v="0.25138264894485474"/>
    <n v="0.25231865048408508"/>
    <n v="0.25340801477432251"/>
    <n v="0.25284013152122498"/>
    <n v="0.25302353501319885"/>
    <n v="0.25381967425346375"/>
    <n v="0.25379070639610291"/>
    <n v="0.2537531852722168"/>
    <n v="0.25372129678726196"/>
    <n v="0.25388076901435852"/>
    <n v="0.25432205200195313"/>
    <n v="0.25467213988304138"/>
    <n v="0.2552659809589386"/>
    <n v="0.25548744201660156"/>
    <n v="0.25585868954658508"/>
    <n v="0.25614416599273682"/>
    <n v="0.25654727220535278"/>
    <n v="0.25673714280128479"/>
    <n v="0.2568880021572113"/>
    <n v="0.25699856877326965"/>
    <n v="0.25699871778488159"/>
    <n v="0.2569253146648407"/>
    <n v="0.25666570663452148"/>
    <n v="0.25658470392227173"/>
    <n v="0.25580200552940369"/>
    <n v="0.25450527667999268"/>
    <n v="0.25369089841842651"/>
    <n v="0.25303253531455994"/>
    <n v="0.24952143430709839"/>
    <n v="0.24585844576358795"/>
    <n v="0.24285569787025452"/>
    <n v="0.23944000899791718"/>
    <n v="0.23761956393718719"/>
    <n v="0.23920197784900665"/>
    <n v="0.24134984612464905"/>
    <n v="0.24336501955986023"/>
    <n v="0.24524250626564026"/>
    <n v="0.24546283483505249"/>
    <n v="0.24535341560840607"/>
    <n v="0.2453811913728714"/>
    <n v="0.24540051817893982"/>
    <s v="NEW"/>
    <n v="0.26562935278296895"/>
    <n v="86.5"/>
    <n v="85.643564356435647"/>
    <n v="-1.0000000000000009E-2"/>
    <n v="-0.12117178071561657"/>
    <n v="-0.14755453373515737"/>
    <n v="0.21290849242664645"/>
    <x v="14"/>
    <x v="236"/>
  </r>
  <r>
    <x v="1"/>
    <n v="-10"/>
    <n v="-10.555555555555555"/>
    <s v="P195/75R14"/>
    <x v="0"/>
    <s v="14-2 SRTT"/>
    <n v="1031"/>
    <n v="35"/>
    <s v="AP0720"/>
    <d v="2025-01-12T00:00:00"/>
    <n v="0.29599999999999999"/>
    <n v="0.3"/>
    <n v="98"/>
    <n v="97"/>
    <n v="99"/>
    <n v="97"/>
    <n v="77"/>
    <m/>
    <n v="129"/>
    <n v="97.75"/>
    <m/>
    <m/>
    <m/>
    <m/>
    <m/>
    <m/>
    <n v="0.13527405261993408"/>
    <n v="0.17009419202804565"/>
    <n v="0.19641567766666412"/>
    <n v="0.21029046177864075"/>
    <n v="0.22072122991085052"/>
    <n v="0.24591556191444397"/>
    <n v="0.25734958052635193"/>
    <n v="0.26053881645202637"/>
    <n v="0.26289120316505432"/>
    <n v="0.26330876350402832"/>
    <n v="0.26425883173942566"/>
    <n v="0.26508176326751709"/>
    <n v="0.26605629920959473"/>
    <n v="0.26776155829429626"/>
    <n v="0.26836541295051575"/>
    <n v="0.27111729979515076"/>
    <n v="0.27299928665161133"/>
    <n v="0.27491557598114014"/>
    <n v="0.27700600028038025"/>
    <n v="0.28065404295921326"/>
    <n v="0.28287231922149658"/>
    <n v="0.28565505146980286"/>
    <n v="0.28821837902069092"/>
    <n v="0.28946214914321899"/>
    <n v="0.2909049391746521"/>
    <n v="0.29195716977119446"/>
    <n v="0.29359433054924011"/>
    <n v="0.29451078176498413"/>
    <n v="0.29707792401313782"/>
    <n v="0.29837355017662048"/>
    <n v="0.29884424805641174"/>
    <n v="0.29958277940750122"/>
    <n v="0.3013579249382019"/>
    <n v="0.30254200100898743"/>
    <n v="0.30385693907737732"/>
    <n v="0.30560797452926636"/>
    <n v="0.30619004368782043"/>
    <n v="0.30563920736312866"/>
    <n v="0.30489447712898254"/>
    <n v="0.30465111136436462"/>
    <n v="0.30351370573043823"/>
    <n v="0.3042948842048645"/>
    <n v="0.30541247129440308"/>
    <n v="0.30550515651702881"/>
    <n v="0.30544021725654602"/>
    <n v="0.30830538272857666"/>
    <n v="0.30995935201644897"/>
    <n v="0.31149068474769592"/>
    <n v="0.31384682655334473"/>
    <n v="0.31630489230155945"/>
    <n v="0.31641802191734314"/>
    <n v="0.31570634245872498"/>
    <n v="0.31416568160057068"/>
    <n v="0.31157627701759338"/>
    <n v="0.3085942268371582"/>
    <n v="0.30578136444091797"/>
    <n v="0.30381587147712708"/>
    <n v="0.30280661582946777"/>
    <n v="0.30277606844902039"/>
    <n v="0.30398076772689819"/>
    <n v="0.30579888820648193"/>
    <n v="0.30598282814025879"/>
    <n v="0.30609211325645447"/>
    <n v="0.30661076307296753"/>
    <n v="0.3062310516834259"/>
    <n v="0.30518296360969543"/>
    <n v="0.30564406514167786"/>
    <n v="0.30653354525566101"/>
    <n v="0.30786183476448059"/>
    <n v="0.30961903929710388"/>
    <n v="0.31013810634613037"/>
    <n v="0.310660719871521"/>
    <n v="0.31074386835098267"/>
    <n v="0.31020450592041016"/>
    <n v="0.30927726626396179"/>
    <n v="0.30967441201210022"/>
    <n v="0.31004399061203003"/>
    <n v="0.31038522720336914"/>
    <n v="0.31029242277145386"/>
    <n v="0.30968561768531799"/>
    <n v="0.3089354932308197"/>
    <n v="0.30817678570747375"/>
    <n v="0.30750316381454468"/>
    <n v="0.30687326192855835"/>
    <n v="0.30650284886360168"/>
    <n v="0.30614030361175537"/>
    <n v="0.30567279458045959"/>
    <n v="0.30520424246788025"/>
    <n v="0.30495932698249817"/>
    <n v="0.30474963784217834"/>
    <n v="0.3048376739025116"/>
    <n v="0.30527558922767639"/>
    <n v="0.30559730529785156"/>
    <n v="0.3058701753616333"/>
    <n v="0.30539241433143616"/>
    <n v="0.30490162968635559"/>
    <n v="0.30425578355789185"/>
    <n v="0.3036540150642395"/>
    <n v="0.30322405695915222"/>
    <n v="0.30395904183387756"/>
    <n v="0.3043702244758606"/>
    <n v="0.30596315860748291"/>
    <n v="0.30684015154838562"/>
    <n v="0.30759134888648987"/>
    <n v="0.30791759490966797"/>
    <n v="0.30830702185630798"/>
    <n v="0.30745476484298706"/>
    <n v="0.30734702944755554"/>
    <n v="0.3072679340839386"/>
    <n v="0.3072172999382019"/>
    <n v="0.30731692910194397"/>
    <n v="0.30739539861679077"/>
    <n v="0.30743947625160217"/>
    <n v="0.30748298764228821"/>
    <n v="0.30769011378288269"/>
    <n v="0.30774083733558655"/>
    <n v="0.30782273411750793"/>
    <n v="0.30658257007598877"/>
    <n v="0.30593311786651611"/>
    <n v="0.30649915337562561"/>
    <n v="0.30647063255310059"/>
    <n v="0.30655229091644287"/>
    <n v="0.30827242136001587"/>
    <n v="0.30922567844390869"/>
    <n v="0.30900943279266357"/>
    <n v="0.30980932712554932"/>
    <n v="0.31022530794143677"/>
    <n v="0.30918711423873901"/>
    <n v="0.30672112107276917"/>
    <n v="0.30413776636123657"/>
    <n v="0.30091524124145508"/>
    <n v="0.29841753840446472"/>
    <n v="0.29713648557662964"/>
    <n v="0.29717454314231873"/>
    <n v="0.2968066930770874"/>
    <n v="0.2966996431350708"/>
    <n v="0.29684418439865112"/>
    <n v="0.29716032743453979"/>
    <n v="0.29796358942985535"/>
    <n v="0.29978042840957642"/>
    <n v="0.30199861526489258"/>
    <n v="0.30309227108955383"/>
    <n v="0.30369910597801208"/>
    <n v="0.30440613627433777"/>
    <n v="0.30358251929283142"/>
    <n v="0.30290704965591431"/>
    <n v="0.30230298638343811"/>
    <n v="0.30123275518417358"/>
    <n v="0.29994523525238037"/>
    <n v="0.29943716526031494"/>
    <n v="0.29809361696243286"/>
    <n v="0.2966039776802063"/>
    <n v="0.29537984728813171"/>
    <n v="0.29415896534919739"/>
    <n v="0.29326915740966797"/>
    <n v="0.29270744323730469"/>
    <n v="0.29256948828697205"/>
    <n v="0.29317054152488708"/>
    <n v="0.29296901822090149"/>
    <n v="0.29270845651626587"/>
    <n v="0.29181548953056335"/>
    <n v="0.29145672917366028"/>
    <n v="0.29169803857803345"/>
    <n v="0.29340043663978577"/>
    <n v="0.29532763361930847"/>
    <n v="0.29765182733535767"/>
    <n v="0.2997860312461853"/>
    <n v="0.3011418879032135"/>
    <n v="0.30144181847572327"/>
    <n v="0.30070757865905762"/>
    <n v="0.29999622702598572"/>
    <n v="0.29939451813697815"/>
    <n v="0.29864335060119629"/>
    <n v="0.29862004518508911"/>
    <n v="0.29946222901344299"/>
    <n v="0.30063605308532715"/>
    <n v="0.3014083206653595"/>
    <n v="0.30228978395462036"/>
    <n v="0.30290457606315613"/>
    <n v="0.30363056063652039"/>
    <n v="0.30406245589256287"/>
    <n v="0.30443012714385986"/>
    <n v="0.3038286566734314"/>
    <n v="0.30209401249885559"/>
    <n v="0.30072808265686035"/>
    <n v="0.30051895976066589"/>
    <n v="0.29975751042366028"/>
    <n v="0.29943478107452393"/>
    <n v="0.2999509871006012"/>
    <n v="0.2996084988117218"/>
    <n v="0.29893839359283447"/>
    <n v="0.29902663826942444"/>
    <n v="0.29957002401351929"/>
    <n v="0.30053982138633728"/>
    <n v="0.30249619483947754"/>
    <n v="0.30293670296669006"/>
    <n v="0.3033345639705658"/>
    <n v="0.30356910824775696"/>
    <n v="0.30311590433120728"/>
    <n v="0.30126649141311646"/>
    <n v="0.30016455054283142"/>
    <n v="0.29880347847938538"/>
    <n v="0.29716777801513672"/>
    <n v="0.29580783843994141"/>
    <n v="0.29576697945594788"/>
    <n v="0.29583033919334412"/>
    <n v="0.2957737147808075"/>
    <n v="0.29648980498313904"/>
    <n v="0.29736384749412537"/>
    <n v="0.29681405425071716"/>
    <n v="0.29581791162490845"/>
    <n v="0.29459553956985474"/>
    <n v="0.29350960254669189"/>
    <n v="0.29220715165138245"/>
    <n v="0.2918727695941925"/>
    <n v="0.29211512207984924"/>
    <n v="0.29326558113098145"/>
    <n v="0.29441851377487183"/>
    <n v="0.2959514856338501"/>
    <n v="0.29660657048225403"/>
    <n v="0.29691442847251892"/>
    <n v="0.29684090614318848"/>
    <n v="0.29669329524040222"/>
    <n v="0.29676058888435364"/>
    <n v="0.29754948616027832"/>
    <n v="0.29850590229034424"/>
    <n v="0.29877996444702148"/>
    <n v="0.29872924089431763"/>
    <n v="0.29836863279342651"/>
    <n v="0.2984810471534729"/>
    <n v="0.29836481809616089"/>
    <n v="0.29884403944015503"/>
    <n v="0.2991257905960083"/>
    <n v="0.29915693402290344"/>
    <n v="0.29827842116355896"/>
    <n v="0.29767441749572754"/>
    <n v="0.29722219705581665"/>
    <n v="0.29669249057769775"/>
    <n v="0.2963520884513855"/>
    <n v="0.29683765769004822"/>
    <n v="0.2989107072353363"/>
    <n v="0.30003336071968079"/>
    <n v="0.30083626508712769"/>
    <n v="0.30114507675170898"/>
    <n v="0.3004162609577179"/>
    <n v="0.29829880595207214"/>
    <n v="0.29719927906990051"/>
    <n v="0.29707705974578857"/>
    <n v="0.29744622111320496"/>
    <n v="0.2989450991153717"/>
    <n v="0.30078932642936707"/>
    <n v="0.30305036902427673"/>
    <n v="0.30385428667068481"/>
    <n v="0.30438712239265442"/>
    <n v="0.30487525463104248"/>
    <n v="0.30406352877616882"/>
    <n v="0.30315586924552917"/>
    <n v="0.3027891218662262"/>
    <n v="0.30257272720336914"/>
    <n v="0.30095785856246948"/>
    <n v="0.30015408992767334"/>
    <n v="0.29898250102996826"/>
    <n v="0.29818043112754822"/>
    <n v="0.29793870449066162"/>
    <n v="0.29912251234054565"/>
    <n v="0.30029603838920593"/>
    <n v="0.30178669095039368"/>
    <n v="0.30338424444198608"/>
    <n v="0.30491876602172852"/>
    <n v="0.30518046021461487"/>
    <n v="0.30615156888961792"/>
    <n v="0.30665165185928345"/>
    <n v="0.30737411975860596"/>
    <n v="0.30692410469055176"/>
    <n v="0.30790328979492188"/>
    <n v="0.30898207426071167"/>
    <n v="0.31025394797325134"/>
    <n v="0.31119048595428467"/>
    <n v="0.3136788010597229"/>
    <n v="0.31625503301620483"/>
    <n v="0.31800788640975952"/>
    <n v="0.3194521963596344"/>
    <n v="0.3204059898853302"/>
    <n v="0.31958732008934021"/>
    <n v="0.31848093867301941"/>
    <n v="0.31754094362258911"/>
    <n v="0.31673401594161987"/>
    <n v="0.31631213426589966"/>
    <n v="0.31639066338539124"/>
    <n v="0.31657305359840393"/>
    <n v="0.31698518991470337"/>
    <n v="0.31698757410049438"/>
    <n v="0.31724247336387634"/>
    <n v="0.31716775894165039"/>
    <n v="0.31612113118171692"/>
    <n v="0.31457999348640442"/>
    <n v="0.31342479586601257"/>
    <n v="0.31212684512138367"/>
    <n v="0.31152009963989258"/>
    <n v="0.31123650074005127"/>
    <s v="GM SRTT14 - 50 SPIN"/>
    <n v="0.30305886671636451"/>
    <n v="97.75"/>
    <n v="96.78217821782178"/>
    <n v="-4.0000000000000036E-3"/>
    <n v="3.0489413939428559E-2"/>
    <n v="5.2598769443570857E-3"/>
    <n v="6.0094081747131989E-2"/>
    <x v="14"/>
    <x v="237"/>
  </r>
  <r>
    <x v="1"/>
    <n v="-9.4444444444444446"/>
    <n v="-10.555555555555555"/>
    <s v="P225/60R16"/>
    <x v="1"/>
    <s v="SRTT01-R"/>
    <n v="1171"/>
    <n v="35"/>
    <s v="AP3324"/>
    <d v="2025-01-12T00:00:00"/>
    <n v="0.307"/>
    <n v="0.311"/>
    <n v="100"/>
    <n v="100"/>
    <n v="100"/>
    <n v="100"/>
    <n v="77"/>
    <s v="rev"/>
    <n v="271"/>
    <n v="100"/>
    <m/>
    <m/>
    <m/>
    <m/>
    <m/>
    <m/>
    <n v="0.16806569695472717"/>
    <n v="0.17044000327587128"/>
    <n v="0.17961734533309937"/>
    <n v="0.19207772612571716"/>
    <n v="0.2014678567647934"/>
    <n v="0.21637003123760223"/>
    <n v="0.23269596695899963"/>
    <n v="0.24754393100738525"/>
    <n v="0.25700521469116211"/>
    <n v="0.26156413555145264"/>
    <n v="0.26793161034584045"/>
    <n v="0.27237784862518311"/>
    <n v="0.27408015727996826"/>
    <n v="0.27345019578933716"/>
    <n v="0.27583128213882446"/>
    <n v="0.27456426620483398"/>
    <n v="0.27333512902259827"/>
    <n v="0.27129337191581726"/>
    <n v="0.27045658230781555"/>
    <n v="0.27119192481040955"/>
    <n v="0.27404478192329407"/>
    <n v="0.27608960866928101"/>
    <n v="0.27849063277244568"/>
    <n v="0.28119051456451416"/>
    <n v="0.28243502974510193"/>
    <n v="0.28274333477020264"/>
    <n v="0.28427225351333618"/>
    <n v="0.28591260313987732"/>
    <n v="0.28796917200088501"/>
    <n v="0.28945696353912354"/>
    <n v="0.29109588265419006"/>
    <n v="0.29219302535057068"/>
    <n v="0.29362744092941284"/>
    <n v="0.29466795921325684"/>
    <n v="0.29628193378448486"/>
    <n v="0.29760971665382385"/>
    <n v="0.29870006442070007"/>
    <n v="0.29912477731704712"/>
    <n v="0.29956316947937012"/>
    <n v="0.29992964863777161"/>
    <n v="0.3006310760974884"/>
    <n v="0.30121654272079468"/>
    <n v="0.30166766047477722"/>
    <n v="0.30180650949478149"/>
    <n v="0.30138322710990906"/>
    <n v="0.30195444822311401"/>
    <n v="0.30310872197151184"/>
    <n v="0.30433750152587891"/>
    <n v="0.3059718906879425"/>
    <n v="0.30746757984161377"/>
    <n v="0.30778306722640991"/>
    <n v="0.30756080150604248"/>
    <n v="0.30577442049980164"/>
    <n v="0.30228179693222046"/>
    <n v="0.29961588978767395"/>
    <n v="0.29683762788772583"/>
    <n v="0.29419630765914917"/>
    <n v="0.2945188581943512"/>
    <n v="0.29573547840118408"/>
    <n v="0.29652899503707886"/>
    <n v="0.29694452881813049"/>
    <n v="0.29785639047622681"/>
    <n v="0.29726019501686096"/>
    <n v="0.29743185639381409"/>
    <n v="0.29859620332717896"/>
    <n v="0.30085182189941406"/>
    <n v="0.30262470245361328"/>
    <n v="0.30404773354530334"/>
    <n v="0.30497193336486816"/>
    <n v="0.30462947487831116"/>
    <n v="0.30403611063957214"/>
    <n v="0.30341506004333496"/>
    <n v="0.30321550369262695"/>
    <n v="0.30368512868881226"/>
    <n v="0.30495181679725647"/>
    <n v="0.30563062429428101"/>
    <n v="0.30511090159416199"/>
    <n v="0.3046572208404541"/>
    <n v="0.30400815606117249"/>
    <n v="0.30336111783981323"/>
    <n v="0.30302637815475464"/>
    <n v="0.30305397510528564"/>
    <n v="0.30307874083518982"/>
    <n v="0.3028835654258728"/>
    <n v="0.30212840437889099"/>
    <n v="0.30099266767501831"/>
    <n v="0.30050277709960938"/>
    <n v="0.29987725615501404"/>
    <n v="0.29949277639389038"/>
    <n v="0.29912647604942322"/>
    <n v="0.29903319478034973"/>
    <n v="0.29924982786178589"/>
    <n v="0.29995733499526978"/>
    <n v="0.30054199695587158"/>
    <n v="0.30150154232978821"/>
    <n v="0.30230239033699036"/>
    <n v="0.30244392156600952"/>
    <n v="0.30199062824249268"/>
    <n v="0.30157089233398438"/>
    <n v="0.30112630128860474"/>
    <n v="0.30083447694778442"/>
    <n v="0.30108574032783508"/>
    <n v="0.30152037739753723"/>
    <n v="0.30236127972602844"/>
    <n v="0.30331176519393921"/>
    <n v="0.30423241853713989"/>
    <n v="0.30511617660522461"/>
    <n v="0.3054962158203125"/>
    <n v="0.30522993206977844"/>
    <n v="0.304849773645401"/>
    <n v="0.30475878715515137"/>
    <n v="0.30494460463523865"/>
    <n v="0.30522868037223816"/>
    <n v="0.30559560656547546"/>
    <n v="0.30587252974510193"/>
    <n v="0.30599653720855713"/>
    <n v="0.30570164322853088"/>
    <n v="0.30528837442398071"/>
    <n v="0.30492112040519714"/>
    <n v="0.30512049794197083"/>
    <n v="0.30532073974609375"/>
    <n v="0.30540758371353149"/>
    <n v="0.3055204451084137"/>
    <n v="0.3053702712059021"/>
    <n v="0.30303993821144104"/>
    <n v="0.30126193165779114"/>
    <n v="0.29881283640861511"/>
    <n v="0.29759085178375244"/>
    <n v="0.2966102659702301"/>
    <n v="0.29730188846588135"/>
    <n v="0.29664620757102966"/>
    <n v="0.29713213443756104"/>
    <n v="0.29764759540557861"/>
    <n v="0.29876396059989929"/>
    <n v="0.30010157823562622"/>
    <n v="0.30217677354812622"/>
    <n v="0.30382618308067322"/>
    <n v="0.30406180024147034"/>
    <n v="0.30406516790390015"/>
    <n v="0.30323508381843567"/>
    <n v="0.3023315966129303"/>
    <n v="0.30143526196479797"/>
    <n v="0.30112048983573914"/>
    <n v="0.29988938570022583"/>
    <n v="0.29885867238044739"/>
    <n v="0.29786685109138489"/>
    <n v="0.29695597290992737"/>
    <n v="0.29557043313980103"/>
    <n v="0.29501679539680481"/>
    <n v="0.29505670070648193"/>
    <n v="0.29567527770996094"/>
    <n v="0.2969793975353241"/>
    <n v="0.29814982414245605"/>
    <n v="0.29911336302757263"/>
    <n v="0.2998620867729187"/>
    <n v="0.29998287558555603"/>
    <n v="0.29940000176429749"/>
    <n v="0.29921454191207886"/>
    <n v="0.29865938425064087"/>
    <n v="0.29788067936897278"/>
    <n v="0.29680120944976807"/>
    <n v="0.29561761021614075"/>
    <n v="0.29494625329971313"/>
    <n v="0.29461044073104858"/>
    <n v="0.29449927806854248"/>
    <n v="0.29456377029418945"/>
    <n v="0.29448738694190979"/>
    <n v="0.29419839382171631"/>
    <n v="0.29396432638168335"/>
    <n v="0.2932187020778656"/>
    <n v="0.29255890846252441"/>
    <n v="0.29209181666374207"/>
    <n v="0.29207122325897217"/>
    <n v="0.29198557138442993"/>
    <n v="0.29244965314865112"/>
    <n v="0.29311186075210571"/>
    <n v="0.29375782608985901"/>
    <n v="0.29411554336547852"/>
    <n v="0.29399102926254272"/>
    <n v="0.2929876446723938"/>
    <n v="0.29184266924858093"/>
    <n v="0.29072529077529907"/>
    <n v="0.28921890258789063"/>
    <n v="0.28778189420700073"/>
    <n v="0.28721588850021362"/>
    <n v="0.28688213229179382"/>
    <n v="0.28762227296829224"/>
    <n v="0.28846397995948792"/>
    <n v="0.2896997332572937"/>
    <n v="0.29174420237541199"/>
    <n v="0.2938942015171051"/>
    <n v="0.2950100302696228"/>
    <n v="0.2961050271987915"/>
    <n v="0.29693034291267395"/>
    <n v="0.29546096920967102"/>
    <n v="0.29549828171730042"/>
    <n v="0.29581961035728455"/>
    <n v="0.29636871814727783"/>
    <n v="0.29725465178489685"/>
    <n v="0.29948177933692932"/>
    <n v="0.29997697472572327"/>
    <n v="0.29982778429985046"/>
    <n v="0.29927179217338562"/>
    <n v="0.29922476410865784"/>
    <n v="0.29888084530830383"/>
    <n v="0.29910850524902344"/>
    <n v="0.30054908990859985"/>
    <n v="0.30283966660499573"/>
    <n v="0.3041115403175354"/>
    <n v="0.30519446730613708"/>
    <n v="0.30666914582252502"/>
    <n v="0.3071218729019165"/>
    <n v="0.30722644925117493"/>
    <n v="0.30770444869995117"/>
    <n v="0.30863931775093079"/>
    <n v="0.30595666170120239"/>
    <n v="0.3056316077709198"/>
    <n v="0.30469149351119995"/>
    <n v="0.30358371138572693"/>
    <n v="0.30261078476905823"/>
    <n v="0.30402955412864685"/>
    <n v="0.30353793501853943"/>
    <n v="0.30339494347572327"/>
    <n v="0.30338782072067261"/>
    <n v="0.3030858039855957"/>
    <n v="0.30337578058242798"/>
    <n v="0.30260637402534485"/>
    <n v="0.30190908908843994"/>
    <n v="0.30151084065437317"/>
    <n v="0.30157124996185303"/>
    <n v="0.30096703767776489"/>
    <n v="0.30123057961463928"/>
    <n v="0.30127078294754028"/>
    <n v="0.30123451352119446"/>
    <n v="0.30136856436729431"/>
    <n v="0.30188468098640442"/>
    <n v="0.30290234088897705"/>
    <n v="0.30444520711898804"/>
    <n v="0.30604925751686096"/>
    <n v="0.30755800008773804"/>
    <n v="0.30874285101890564"/>
    <n v="0.30817306041717529"/>
    <n v="0.3080689013004303"/>
    <n v="0.3074512779712677"/>
    <n v="0.30651918053627014"/>
    <n v="0.30578479170799255"/>
    <n v="0.3060302734375"/>
    <n v="0.30478185415267944"/>
    <n v="0.3042939305305481"/>
    <n v="0.30383288860321045"/>
    <n v="0.303871750831604"/>
    <n v="0.30383196473121643"/>
    <n v="0.30447173118591309"/>
    <n v="0.30474385619163513"/>
    <n v="0.30437251925468445"/>
    <n v="0.30398958921432495"/>
    <n v="0.30400815606117249"/>
    <n v="0.30402827262878418"/>
    <n v="0.30407321453094482"/>
    <n v="0.304811030626297"/>
    <n v="0.30539137125015259"/>
    <n v="0.30597430467605591"/>
    <n v="0.30671435594558716"/>
    <n v="0.30778813362121582"/>
    <n v="0.30899760127067566"/>
    <n v="0.30928811430931091"/>
    <n v="0.30887919664382935"/>
    <n v="0.3093009889125824"/>
    <n v="0.30990156531333923"/>
    <n v="0.30994266271591187"/>
    <n v="0.31051728129386902"/>
    <n v="0.31228506565093994"/>
    <n v="0.31369301676750183"/>
    <n v="0.31431791186332703"/>
    <n v="0.31554922461509705"/>
    <n v="0.31701657176017761"/>
    <n v="0.3176836371421814"/>
    <n v="0.31727400422096252"/>
    <n v="0.31691727042198181"/>
    <n v="0.31631577014923096"/>
    <n v="0.31540042161941528"/>
    <n v="0.31452742218971252"/>
    <n v="0.31329628825187683"/>
    <n v="0.31158798933029175"/>
    <n v="0.31098273396492004"/>
    <n v="0.30969074368476868"/>
    <n v="0.3083261251449585"/>
    <n v="0.30757060647010803"/>
    <n v="0.30720376968383789"/>
    <n v="0.30674436688423157"/>
    <n v="0.30473592877388"/>
    <n v="0.30235862731933594"/>
    <n v="0.30099654197692871"/>
    <n v="0.30016762018203735"/>
    <n v="0.29766437411308289"/>
    <n v="0.2970106303691864"/>
    <n v="0.29702860116958618"/>
    <n v="0.29616045951843262"/>
    <n v="0.29508307576179504"/>
    <n v="0.29469889402389526"/>
    <s v="CONTROL-REV"/>
    <n v="0.30079918293766278"/>
    <n v="100"/>
    <n v="99.009900990099013"/>
    <n v="-4.0000000000000036E-3"/>
    <n v="4.386071508244678E-2"/>
    <n v="3.677314685964652E-2"/>
    <n v="2.8580811831842558E-2"/>
    <x v="14"/>
    <x v="238"/>
  </r>
  <r>
    <x v="1"/>
    <n v="-9.4444444444444446"/>
    <n v="-10.555555555555555"/>
    <s v="225/45R17"/>
    <x v="6"/>
    <s v="SRMT2"/>
    <n v="1093"/>
    <n v="42"/>
    <n v="3424"/>
    <d v="2025-01-12T00:00:00"/>
    <n v="0.33600000000000002"/>
    <n v="0.32900000000000001"/>
    <n v="112"/>
    <n v="110"/>
    <n v="108"/>
    <n v="106"/>
    <n v="77"/>
    <m/>
    <n v="64"/>
    <n v="109"/>
    <m/>
    <m/>
    <m/>
    <m/>
    <m/>
    <m/>
    <n v="0.15716032683849335"/>
    <n v="0.16712626814842224"/>
    <n v="0.17795917391777039"/>
    <n v="0.18858759105205536"/>
    <n v="0.19737802445888519"/>
    <n v="0.21262660622596741"/>
    <n v="0.22629626095294952"/>
    <n v="0.23546367883682251"/>
    <n v="0.24311225116252899"/>
    <n v="0.24933236837387085"/>
    <n v="0.25485441088676453"/>
    <n v="0.25959259271621704"/>
    <n v="0.26511096954345703"/>
    <n v="0.26765146851539612"/>
    <n v="0.26984864473342896"/>
    <n v="0.27311885356903076"/>
    <n v="0.27457043528556824"/>
    <n v="0.27552300691604614"/>
    <n v="0.27691459655761719"/>
    <n v="0.27749490737915039"/>
    <n v="0.27806901931762695"/>
    <n v="0.27844521403312683"/>
    <n v="0.27863320708274841"/>
    <n v="0.27861657738685608"/>
    <n v="0.27903389930725098"/>
    <n v="0.27934107184410095"/>
    <n v="0.2802274227142334"/>
    <n v="0.28128612041473389"/>
    <n v="0.28268256783485413"/>
    <n v="0.28440952301025391"/>
    <n v="0.28633022308349609"/>
    <n v="0.28883910179138184"/>
    <n v="0.29111525416374207"/>
    <n v="0.29333510994911194"/>
    <n v="0.29463189840316772"/>
    <n v="0.29585510492324829"/>
    <n v="0.29701876640319824"/>
    <n v="0.29797077178955078"/>
    <n v="0.29916757345199585"/>
    <n v="0.30073577165603638"/>
    <n v="0.30181184411048889"/>
    <n v="0.30270892381668091"/>
    <n v="0.30363553762435913"/>
    <n v="0.30468907952308655"/>
    <n v="0.30630937218666077"/>
    <n v="0.30774751305580139"/>
    <n v="0.30847826600074768"/>
    <n v="0.3088575005531311"/>
    <n v="0.30872729420661926"/>
    <n v="0.30821380019187927"/>
    <n v="0.30780211091041565"/>
    <n v="0.30729222297668457"/>
    <n v="0.30713802576065063"/>
    <n v="0.30772745609283447"/>
    <n v="0.30852916836738586"/>
    <n v="0.30990567803382874"/>
    <n v="0.31219986081123352"/>
    <n v="0.3146502673625946"/>
    <n v="0.31664276123046875"/>
    <n v="0.31887632608413696"/>
    <n v="0.32078671455383301"/>
    <n v="0.32254233956336975"/>
    <n v="0.32492163777351379"/>
    <n v="0.32640638947486877"/>
    <n v="0.32647138833999634"/>
    <n v="0.32620272040367126"/>
    <n v="0.32470440864562988"/>
    <n v="0.32255950570106506"/>
    <n v="0.32112830877304077"/>
    <n v="0.32063332200050354"/>
    <n v="0.32036280632019043"/>
    <n v="0.32090127468109131"/>
    <n v="0.32101744413375854"/>
    <n v="0.32099395990371704"/>
    <n v="0.32089486718177795"/>
    <n v="0.32060712575912476"/>
    <n v="0.3207952082157135"/>
    <n v="0.32173722982406616"/>
    <n v="0.32260885834693909"/>
    <n v="0.32255584001541138"/>
    <n v="0.32262781262397766"/>
    <n v="0.32139328122138977"/>
    <n v="0.31921231746673584"/>
    <n v="0.31708064675331116"/>
    <n v="0.31578108668327332"/>
    <n v="0.31500968337059021"/>
    <n v="0.31518065929412842"/>
    <n v="0.31653794646263123"/>
    <n v="0.31790009140968323"/>
    <n v="0.31983765959739685"/>
    <n v="0.32102936506271362"/>
    <n v="0.32103705406188965"/>
    <n v="0.32135549187660217"/>
    <n v="0.32279667258262634"/>
    <n v="0.32412216067314148"/>
    <n v="0.32615366578102112"/>
    <n v="0.32936224341392517"/>
    <n v="0.33179262280464172"/>
    <n v="0.33235365152359009"/>
    <n v="0.33248043060302734"/>
    <n v="0.33222925662994385"/>
    <n v="0.33106860518455505"/>
    <n v="0.3300098180770874"/>
    <n v="0.33008876442909241"/>
    <n v="0.32920396327972412"/>
    <n v="0.3269457221031189"/>
    <n v="0.32611441612243652"/>
    <n v="0.32485583424568176"/>
    <n v="0.32344770431518555"/>
    <n v="0.32291576266288757"/>
    <n v="0.323931485414505"/>
    <n v="0.32430270314216614"/>
    <n v="0.32398951053619385"/>
    <n v="0.32239007949829102"/>
    <n v="0.32104697823524475"/>
    <n v="0.32116043567657471"/>
    <n v="0.32083967328071594"/>
    <n v="0.32163316011428833"/>
    <n v="0.32255321741104126"/>
    <n v="0.32297253608703613"/>
    <n v="0.32167088985443115"/>
    <n v="0.32082939147949219"/>
    <n v="0.31981348991394043"/>
    <n v="0.32009416818618774"/>
    <n v="0.31971126794815063"/>
    <n v="0.31944331526756287"/>
    <n v="0.31904399394989014"/>
    <n v="0.3191886842250824"/>
    <n v="0.31896772980690002"/>
    <n v="0.31889057159423828"/>
    <n v="0.31897568702697754"/>
    <n v="0.31819820404052734"/>
    <n v="0.31672906875610352"/>
    <n v="0.31599703431129456"/>
    <n v="0.31679645180702209"/>
    <n v="0.31705251336097717"/>
    <n v="0.31811371445655823"/>
    <n v="0.31954210996627808"/>
    <n v="0.32002601027488708"/>
    <n v="0.31810465455055237"/>
    <n v="0.31650325655937195"/>
    <n v="0.31543764472007751"/>
    <n v="0.31468972563743591"/>
    <n v="0.31365936994552612"/>
    <n v="0.31429553031921387"/>
    <n v="0.31493261456489563"/>
    <n v="0.31516405940055847"/>
    <n v="0.31476306915283203"/>
    <n v="0.31525284051895142"/>
    <n v="0.3162655234336853"/>
    <n v="0.31787693500518799"/>
    <n v="0.32000210881233215"/>
    <n v="0.32214435935020447"/>
    <n v="0.32353943586349487"/>
    <n v="0.32408502697944641"/>
    <n v="0.32334029674530029"/>
    <n v="0.32034590840339661"/>
    <n v="0.31761589646339417"/>
    <n v="0.31500476598739624"/>
    <n v="0.31276801228523254"/>
    <n v="0.31158915162086487"/>
    <n v="0.31234186887741089"/>
    <n v="0.31329306960105896"/>
    <n v="0.31493878364562988"/>
    <n v="0.31693783402442932"/>
    <n v="0.31878942251205444"/>
    <n v="0.32063040137290955"/>
    <n v="0.32262367010116577"/>
    <n v="0.3240988552570343"/>
    <n v="0.325225830078125"/>
    <n v="0.32618477940559387"/>
    <n v="0.32771202921867371"/>
    <n v="0.32975760102272034"/>
    <n v="0.33138179779052734"/>
    <n v="0.3325941264629364"/>
    <n v="0.333751380443573"/>
    <n v="0.33428704738616943"/>
    <n v="0.33392873406410217"/>
    <n v="0.33372810482978821"/>
    <n v="0.33377262949943542"/>
    <n v="0.33377325534820557"/>
    <n v="0.33340805768966675"/>
    <n v="0.33239853382110596"/>
    <n v="0.33163860440254211"/>
    <n v="0.33089208602905273"/>
    <n v="0.32989543676376343"/>
    <n v="0.32914167642593384"/>
    <n v="0.3282628059387207"/>
    <n v="0.3274848461151123"/>
    <n v="0.32659965753555298"/>
    <n v="0.32571402192115784"/>
    <n v="0.32564392685890198"/>
    <n v="0.32667303085327148"/>
    <n v="0.32773149013519287"/>
    <n v="0.32801610231399536"/>
    <n v="0.32850772142410278"/>
    <n v="0.32789519429206848"/>
    <n v="0.32656311988830566"/>
    <n v="0.32564017176628113"/>
    <n v="0.32497552037239075"/>
    <n v="0.32412108778953552"/>
    <n v="0.32342070341110229"/>
    <n v="0.32300439476966858"/>
    <n v="0.32256096601486206"/>
    <n v="0.32282185554504395"/>
    <n v="0.32364127039909363"/>
    <n v="0.32470208406448364"/>
    <n v="0.32606834173202515"/>
    <n v="0.32725781202316284"/>
    <n v="0.32842797040939331"/>
    <n v="0.32934224605560303"/>
    <n v="0.33014664053916931"/>
    <n v="0.33074715733528137"/>
    <n v="0.33122321963310242"/>
    <n v="0.33178582787513733"/>
    <n v="0.33360910415649414"/>
    <n v="0.33556050062179565"/>
    <n v="0.33720037341117859"/>
    <n v="0.33821466565132141"/>
    <n v="0.33913078904151917"/>
    <n v="0.3392576277256012"/>
    <n v="0.33984240889549255"/>
    <n v="0.34166604280471802"/>
    <n v="0.34356003999710083"/>
    <n v="0.34497749805450439"/>
    <n v="0.34476640820503235"/>
    <n v="0.34405180811882019"/>
    <n v="0.34243255853652954"/>
    <n v="0.34116005897521973"/>
    <n v="0.34066256880760193"/>
    <n v="0.34244775772094727"/>
    <n v="0.34410509467124939"/>
    <n v="0.34579688310623169"/>
    <n v="0.34763368964195251"/>
    <n v="0.34815502166748047"/>
    <n v="0.3480059802532196"/>
    <n v="0.34771519899368286"/>
    <n v="0.3473304808139801"/>
    <n v="0.34693947434425354"/>
    <n v="0.3483867347240448"/>
    <n v="0.34935304522514343"/>
    <n v="0.34975454211235046"/>
    <n v="0.35005131363868713"/>
    <n v="0.35010820627212524"/>
    <n v="0.34958600997924805"/>
    <n v="0.34929788112640381"/>
    <n v="0.34969669580459595"/>
    <n v="0.34978842735290527"/>
    <n v="0.35014781355857849"/>
    <n v="0.35027563571929932"/>
    <n v="0.35025015473365784"/>
    <n v="0.3502768874168396"/>
    <n v="0.35060659050941467"/>
    <n v="0.3511492908000946"/>
    <n v="0.35162374377250671"/>
    <n v="0.35099473595619202"/>
    <n v="0.35036900639533997"/>
    <n v="0.3481164276599884"/>
    <n v="0.34645175933837891"/>
    <n v="0.34541228413581848"/>
    <n v="0.34495848417282104"/>
    <n v="0.34464019536972046"/>
    <n v="0.34610363841056824"/>
    <n v="0.34706166386604309"/>
    <n v="0.34650713205337524"/>
    <n v="0.34705996513366699"/>
    <n v="0.34840139746665955"/>
    <n v="0.34941637516021729"/>
    <n v="0.34938928484916687"/>
    <n v="0.35036665201187134"/>
    <n v="0.35042157769203186"/>
    <n v="0.34984514117240906"/>
    <n v="0.34936970472335815"/>
    <n v="0.35000306367874146"/>
    <n v="0.35057127475738525"/>
    <n v="0.35150650143623352"/>
    <n v="0.35189846158027649"/>
    <n v="0.35280999541282654"/>
    <n v="0.35348591208457947"/>
    <n v="0.35413205623626709"/>
    <n v="0.3549131453037262"/>
    <n v="0.35333070158958435"/>
    <n v="0.35282415151596069"/>
    <n v="0.35192817449569702"/>
    <n v="0.35093900561332703"/>
    <n v="0.34990307688713074"/>
    <n v="0.35169064998626709"/>
    <n v="0.35220825672149658"/>
    <n v="0.35325929522514343"/>
    <n v="0.35411223769187927"/>
    <n v="0.35522246360778809"/>
    <n v="0.35503187775611877"/>
    <n v="0.35399776697158813"/>
    <n v="0.35190677642822266"/>
    <n v="0.35108071565628052"/>
    <n v="0.34979680180549622"/>
    <n v="0.34959349036216736"/>
    <n v="0.35034626722335815"/>
    <n v="0.35209476947784424"/>
    <n v="0.35301846265792847"/>
    <s v="17-3 -- NEW"/>
    <n v="0.3269836039305582"/>
    <n v="109"/>
    <n v="107.92079207920793"/>
    <n v="7.0000000000000062E-3"/>
    <n v="0.20324841231984123"/>
    <n v="0.19502501669339461"/>
    <n v="-0.12967105800190554"/>
    <x v="14"/>
    <x v="239"/>
  </r>
  <r>
    <x v="1"/>
    <n v="-8.8888888888888893"/>
    <n v="-10.555555555555555"/>
    <s v="P225/60R16"/>
    <x v="1"/>
    <s v="SRTT01-R"/>
    <n v="1171"/>
    <n v="35"/>
    <s v="AP3324"/>
    <d v="2025-01-12T00:00:00"/>
    <n v="0.30399999999999999"/>
    <n v="0.309"/>
    <n v="100"/>
    <n v="100"/>
    <n v="100"/>
    <n v="100"/>
    <n v="77"/>
    <s v="rev"/>
    <n v="281"/>
    <n v="100"/>
    <m/>
    <m/>
    <m/>
    <m/>
    <m/>
    <m/>
    <n v="0.15937939286231995"/>
    <n v="0.16575025022029877"/>
    <n v="0.17017856240272522"/>
    <n v="0.176547572016716"/>
    <n v="0.18433338403701782"/>
    <n v="0.20097190141677856"/>
    <n v="0.21589764952659607"/>
    <n v="0.23053720593452454"/>
    <n v="0.24166581034660339"/>
    <n v="0.25125241279602051"/>
    <n v="0.2549339234828949"/>
    <n v="0.26125025749206543"/>
    <n v="0.26449960470199585"/>
    <n v="0.26808956265449524"/>
    <n v="0.26922053098678589"/>
    <n v="0.27242842316627502"/>
    <n v="0.27216425538063049"/>
    <n v="0.27477070689201355"/>
    <n v="0.27757436037063599"/>
    <n v="0.28082957863807678"/>
    <n v="0.28281500935554504"/>
    <n v="0.28627204895019531"/>
    <n v="0.28871282935142517"/>
    <n v="0.28998169302940369"/>
    <n v="0.29031708836555481"/>
    <n v="0.28992560505867004"/>
    <n v="0.2890186607837677"/>
    <n v="0.28942283987998962"/>
    <n v="0.29073759913444519"/>
    <n v="0.2921697199344635"/>
    <n v="0.29537931084632874"/>
    <n v="0.29652592539787292"/>
    <n v="0.29772773385047913"/>
    <n v="0.29874059557914734"/>
    <n v="0.30040308833122253"/>
    <n v="0.30098482966423035"/>
    <n v="0.3018667995929718"/>
    <n v="0.30182039737701416"/>
    <n v="0.30259636044502258"/>
    <n v="0.30363720655441284"/>
    <n v="0.30444881319999695"/>
    <n v="0.30526819825172424"/>
    <n v="0.30572289228439331"/>
    <n v="0.30564278364181519"/>
    <n v="0.30544295907020569"/>
    <n v="0.30526843667030334"/>
    <n v="0.30605620145797729"/>
    <n v="0.30700260400772095"/>
    <n v="0.30870619416236877"/>
    <n v="0.31086382269859314"/>
    <n v="0.31200799345970154"/>
    <n v="0.31400641798973083"/>
    <n v="0.31580674648284912"/>
    <n v="0.31637632846832275"/>
    <n v="0.31609198451042175"/>
    <n v="0.31688293814659119"/>
    <n v="0.31696447730064392"/>
    <n v="0.31727498769760132"/>
    <n v="0.31857627630233765"/>
    <n v="0.31928062438964844"/>
    <n v="0.32011798024177551"/>
    <n v="0.32123363018035889"/>
    <n v="0.32222282886505127"/>
    <n v="0.32261693477630615"/>
    <n v="0.32298871874809265"/>
    <n v="0.32273012399673462"/>
    <n v="0.32219678163528442"/>
    <n v="0.32223182916641235"/>
    <n v="0.32109978795051575"/>
    <n v="0.3194631040096283"/>
    <n v="0.31798899173736572"/>
    <n v="0.31611946225166321"/>
    <n v="0.31400305032730103"/>
    <n v="0.31340998411178589"/>
    <n v="0.31399384140968323"/>
    <n v="0.31474277377128601"/>
    <n v="0.31581929326057434"/>
    <n v="0.31483525037765503"/>
    <n v="0.31476068496704102"/>
    <n v="0.31535673141479492"/>
    <n v="0.3145783543586731"/>
    <n v="0.31335994601249695"/>
    <n v="0.313850998878479"/>
    <n v="0.31323352456092834"/>
    <n v="0.31162750720977783"/>
    <n v="0.31133240461349487"/>
    <n v="0.3104742169380188"/>
    <n v="0.30973625183105469"/>
    <n v="0.30930891633033752"/>
    <n v="0.30857306718826294"/>
    <n v="0.30748289823532104"/>
    <n v="0.30737259984016418"/>
    <n v="0.30667388439178467"/>
    <n v="0.30538883805274963"/>
    <n v="0.30488985776901245"/>
    <n v="0.30494409799575806"/>
    <n v="0.3053193986415863"/>
    <n v="0.30619481205940247"/>
    <n v="0.30640682578086853"/>
    <n v="0.3047015368938446"/>
    <n v="0.30322453379631042"/>
    <n v="0.30180966854095459"/>
    <n v="0.2999870777130127"/>
    <n v="0.29940617084503174"/>
    <n v="0.3013976514339447"/>
    <n v="0.30304178595542908"/>
    <n v="0.30416154861450195"/>
    <n v="0.3056662380695343"/>
    <n v="0.30717426538467407"/>
    <n v="0.30724659562110901"/>
    <n v="0.30742648243904114"/>
    <n v="0.30736744403839111"/>
    <n v="0.30792665481567383"/>
    <n v="0.30789017677307129"/>
    <n v="0.30811646580696106"/>
    <n v="0.30756330490112305"/>
    <n v="0.30726492404937744"/>
    <n v="0.30646291375160217"/>
    <n v="0.30569148063659668"/>
    <n v="0.30556574463844299"/>
    <n v="0.30518719553947449"/>
    <n v="0.30486211180686951"/>
    <n v="0.30498290061950684"/>
    <n v="0.3048393726348877"/>
    <n v="0.30394113063812256"/>
    <n v="0.30421990156173706"/>
    <n v="0.30450516939163208"/>
    <n v="0.30432355403900146"/>
    <n v="0.3044036328792572"/>
    <n v="0.30518168210983276"/>
    <n v="0.30570980906486511"/>
    <n v="0.30619549751281738"/>
    <n v="0.30777356028556824"/>
    <n v="0.30717208981513977"/>
    <n v="0.30623438954353333"/>
    <n v="0.305411696434021"/>
    <n v="0.30435639619827271"/>
    <n v="0.30261832475662231"/>
    <n v="0.30313161015510559"/>
    <n v="0.30365055799484253"/>
    <n v="0.30341982841491699"/>
    <n v="0.30161890387535095"/>
    <n v="0.29927366971969604"/>
    <n v="0.29584375023841858"/>
    <n v="0.29403451085090637"/>
    <n v="0.29312306642532349"/>
    <n v="0.29394721984863281"/>
    <n v="0.29499232769012451"/>
    <n v="0.29810428619384766"/>
    <n v="0.29863628745079041"/>
    <n v="0.29714325070381165"/>
    <n v="0.29569119215011597"/>
    <n v="0.29433465003967285"/>
    <n v="0.29257401823997498"/>
    <n v="0.2919793426990509"/>
    <n v="0.29271292686462402"/>
    <n v="0.29304033517837524"/>
    <n v="0.29418313503265381"/>
    <n v="0.29363584518432617"/>
    <n v="0.29316335916519165"/>
    <n v="0.29334205389022827"/>
    <n v="0.2935079038143158"/>
    <n v="0.29354733228683472"/>
    <n v="0.29456603527069092"/>
    <n v="0.29572302103042603"/>
    <n v="0.29665488004684448"/>
    <n v="0.29767885804176331"/>
    <n v="0.2980005145072937"/>
    <n v="0.29888823628425598"/>
    <n v="0.30045944452285767"/>
    <n v="0.30204048752784729"/>
    <n v="0.30424097180366516"/>
    <n v="0.30647403001785278"/>
    <n v="0.30621808767318726"/>
    <n v="0.30443164706230164"/>
    <n v="0.30214130878448486"/>
    <n v="0.29953095316886902"/>
    <n v="0.29657542705535889"/>
    <n v="0.2958182692527771"/>
    <n v="0.29611653089523315"/>
    <n v="0.29668509960174561"/>
    <n v="0.29705989360809326"/>
    <n v="0.29737100005149841"/>
    <n v="0.29746222496032715"/>
    <n v="0.29723170399665833"/>
    <n v="0.29710426926612854"/>
    <n v="0.29761016368865967"/>
    <n v="0.29804599285125732"/>
    <n v="0.29877102375030518"/>
    <n v="0.29944747686386108"/>
    <n v="0.29987376928329468"/>
    <n v="0.29969379305839539"/>
    <n v="0.30023488402366638"/>
    <n v="0.29913643002510071"/>
    <n v="0.29807955026626587"/>
    <n v="0.2970585823059082"/>
    <n v="0.29603675007820129"/>
    <n v="0.29463961720466614"/>
    <n v="0.29459285736083984"/>
    <n v="0.29409828782081604"/>
    <n v="0.2937314510345459"/>
    <n v="0.29347467422485352"/>
    <n v="0.29345837235450745"/>
    <n v="0.29416170716285706"/>
    <n v="0.29500427842140198"/>
    <n v="0.29504218697547913"/>
    <n v="0.29453474283218384"/>
    <n v="0.29293453693389893"/>
    <n v="0.29027992486953735"/>
    <n v="0.28780931234359741"/>
    <n v="0.28647851943969727"/>
    <n v="0.28583428263664246"/>
    <n v="0.28619211912155151"/>
    <n v="0.28723102807998657"/>
    <n v="0.28839480876922607"/>
    <n v="0.28914463520050049"/>
    <n v="0.2910730242729187"/>
    <n v="0.29288625717163086"/>
    <n v="0.29430297017097473"/>
    <n v="0.29494205117225647"/>
    <n v="0.29610395431518555"/>
    <n v="0.2960226833820343"/>
    <n v="0.29558926820755005"/>
    <n v="0.29502618312835693"/>
    <n v="0.29519739747047424"/>
    <n v="0.29554957151412964"/>
    <n v="0.29599905014038086"/>
    <n v="0.29673442244529724"/>
    <n v="0.29775971174240112"/>
    <n v="0.29851207137107849"/>
    <n v="0.29909342527389526"/>
    <n v="0.29931065440177917"/>
    <n v="0.29933488368988037"/>
    <n v="0.29949849843978882"/>
    <n v="0.29976627230644226"/>
    <n v="0.29949557781219482"/>
    <n v="0.29892587661743164"/>
    <n v="0.29842901229858398"/>
    <n v="0.29833826422691345"/>
    <n v="0.29942288994789124"/>
    <n v="0.29925429821014404"/>
    <n v="0.29962047934532166"/>
    <n v="0.29987052083015442"/>
    <n v="0.2996370792388916"/>
    <n v="0.29826462268829346"/>
    <n v="0.29845792055130005"/>
    <n v="0.29545369744300842"/>
    <n v="0.2924780547618866"/>
    <n v="0.28926211595535278"/>
    <n v="0.28634759783744812"/>
    <n v="0.28598609566688538"/>
    <n v="0.28923484683036804"/>
    <n v="0.29251834750175476"/>
    <n v="0.29550451040267944"/>
    <n v="0.29862365126609802"/>
    <n v="0.29917153716087341"/>
    <n v="0.29932993650436401"/>
    <n v="0.29879194498062134"/>
    <n v="0.29834944009780884"/>
    <n v="0.29727202653884888"/>
    <n v="0.29600533843040466"/>
    <n v="0.29469549655914307"/>
    <n v="0.29441171884536743"/>
    <n v="0.29339563846588135"/>
    <n v="0.29361641407012939"/>
    <n v="0.29322746396064758"/>
    <n v="0.29307264089584351"/>
    <n v="0.29260545969009399"/>
    <n v="0.29328051209449768"/>
    <n v="0.29279103875160217"/>
    <n v="0.29222109913825989"/>
    <n v="0.29099860787391663"/>
    <n v="0.28943020105361938"/>
    <n v="0.2878241240978241"/>
    <n v="0.2862752377986908"/>
    <n v="0.28554925322532654"/>
    <n v="0.28481253981590271"/>
    <n v="0.28459644317626953"/>
    <n v="0.28436577320098877"/>
    <n v="0.28451052308082581"/>
    <n v="0.28463330864906311"/>
    <n v="0.28661283850669861"/>
    <n v="0.28874820470809937"/>
    <n v="0.29036802053451538"/>
    <n v="0.2917417585849762"/>
    <n v="0.29351198673248291"/>
    <n v="0.29500883817672729"/>
    <n v="0.29690596461296082"/>
    <n v="0.29992476105690002"/>
    <n v="0.30253404378890991"/>
    <n v="0.30539172887802124"/>
    <n v="0.30746117234230042"/>
    <n v="0.3088613748550415"/>
    <n v="0.31006735563278198"/>
    <n v="0.3118642270565033"/>
    <n v="0.31265640258789063"/>
    <n v="0.31229257583618164"/>
    <n v="0.31204214692115784"/>
    <n v="0.31027388572692871"/>
    <n v="0.30853426456451416"/>
    <s v="CONTROL-REV"/>
    <n v="0.30075893580277197"/>
    <n v="100"/>
    <n v="99.009900990099013"/>
    <n v="-5.0000000000000044E-3"/>
    <n v="-4.2602420205535826E-2"/>
    <n v="-5.2946189495379603E-2"/>
    <n v="0.11830014818686868"/>
    <x v="14"/>
    <x v="240"/>
  </r>
  <r>
    <x v="1"/>
    <n v="-12.222222222222221"/>
    <n v="-15"/>
    <s v="P225/60R16"/>
    <x v="1"/>
    <s v="SRTT03"/>
    <n v="1171"/>
    <n v="35"/>
    <s v="AP3324"/>
    <d v="2025-01-22T00:00:00"/>
    <n v="0.33400000000000002"/>
    <n v="0.33800000000000002"/>
    <n v="100"/>
    <n v="100"/>
    <n v="100"/>
    <n v="100"/>
    <n v="76"/>
    <m/>
    <n v="211"/>
    <n v="100"/>
    <m/>
    <m/>
    <m/>
    <m/>
    <m/>
    <m/>
    <n v="0.15517979860305786"/>
    <n v="0.17576451599597931"/>
    <n v="0.19433873891830444"/>
    <n v="0.21091184020042419"/>
    <n v="0.2263009250164032"/>
    <n v="0.25186648964881897"/>
    <n v="0.26860368251800537"/>
    <n v="0.283028244972229"/>
    <n v="0.29265442490577698"/>
    <n v="0.29736322164535522"/>
    <n v="0.30305469036102295"/>
    <n v="0.30994591116905212"/>
    <n v="0.31384804844856262"/>
    <n v="0.31600311398506165"/>
    <n v="0.3185407817363739"/>
    <n v="0.32181867957115173"/>
    <n v="0.32469990849494934"/>
    <n v="0.32632759213447571"/>
    <n v="0.32876741886138916"/>
    <n v="0.33025962114334106"/>
    <n v="0.33096173405647278"/>
    <n v="0.33272361755371094"/>
    <n v="0.3345235288143158"/>
    <n v="0.33668980002403259"/>
    <n v="0.33894807100296021"/>
    <n v="0.3420390784740448"/>
    <n v="0.34447130560874939"/>
    <n v="0.34586387872695923"/>
    <n v="0.34678107500076294"/>
    <n v="0.34715527296066284"/>
    <n v="0.34679290652275085"/>
    <n v="0.34626111388206482"/>
    <n v="0.34633681178092957"/>
    <n v="0.34630921483039856"/>
    <n v="0.34716719388961792"/>
    <n v="0.34850996732711792"/>
    <n v="0.34944441914558411"/>
    <n v="0.3497752845287323"/>
    <n v="0.35034602880477905"/>
    <n v="0.35092326998710632"/>
    <n v="0.35122391581535339"/>
    <n v="0.35132583975791931"/>
    <n v="0.35165673494338989"/>
    <n v="0.3525831401348114"/>
    <n v="0.35353964567184448"/>
    <n v="0.3544895350933075"/>
    <n v="0.35565274953842163"/>
    <n v="0.35783019661903381"/>
    <n v="0.35997641086578369"/>
    <n v="0.36112189292907715"/>
    <n v="0.36250501871109009"/>
    <n v="0.36422443389892578"/>
    <n v="0.36532247066497803"/>
    <n v="0.36449623107910156"/>
    <n v="0.36343863606452942"/>
    <n v="0.36170738935470581"/>
    <n v="0.36030721664428711"/>
    <n v="0.35811680555343628"/>
    <n v="0.35712382197380066"/>
    <n v="0.3568960428237915"/>
    <n v="0.35642117261886597"/>
    <n v="0.35494637489318848"/>
    <n v="0.35398098826408386"/>
    <n v="0.35304826498031616"/>
    <n v="0.35198754072189331"/>
    <n v="0.35135474801063538"/>
    <n v="0.35086244344711304"/>
    <n v="0.35081490874290466"/>
    <n v="0.35068750381469727"/>
    <n v="0.35108670592308044"/>
    <n v="0.35171034932136536"/>
    <n v="0.35163435339927673"/>
    <n v="0.35146996378898621"/>
    <n v="0.35114237666130066"/>
    <n v="0.3494795560836792"/>
    <n v="0.34726500511169434"/>
    <n v="0.34642893075942993"/>
    <n v="0.34493494033813477"/>
    <n v="0.34260240197181702"/>
    <n v="0.34096044301986694"/>
    <n v="0.3392099142074585"/>
    <n v="0.33705222606658936"/>
    <n v="0.33570313453674316"/>
    <n v="0.33473321795463562"/>
    <n v="0.33370795845985413"/>
    <n v="0.33313429355621338"/>
    <n v="0.33254373073577881"/>
    <n v="0.33167722821235657"/>
    <n v="0.3316570520401001"/>
    <n v="0.33094653487205505"/>
    <n v="0.3304142951965332"/>
    <n v="0.32966294884681702"/>
    <n v="0.32937720417976379"/>
    <n v="0.32961651682853699"/>
    <n v="0.33101335167884827"/>
    <n v="0.33228957653045654"/>
    <n v="0.3338293731212616"/>
    <n v="0.33494743704795837"/>
    <n v="0.33426582813262939"/>
    <n v="0.33337077498435974"/>
    <n v="0.33158597350120544"/>
    <n v="0.32956326007843018"/>
    <n v="0.32749497890472412"/>
    <n v="0.32705327868461609"/>
    <n v="0.3275773823261261"/>
    <n v="0.32902839779853821"/>
    <n v="0.33072641491889954"/>
    <n v="0.33239385485649109"/>
    <n v="0.33423700928688049"/>
    <n v="0.33540889620780945"/>
    <n v="0.33646407723426819"/>
    <n v="0.33741086721420288"/>
    <n v="0.3378828763961792"/>
    <n v="0.33810916543006897"/>
    <n v="0.33799850940704346"/>
    <n v="0.33876731991767883"/>
    <n v="0.33885890245437622"/>
    <n v="0.33944922685623169"/>
    <n v="0.33989229798316956"/>
    <n v="0.34055668115615845"/>
    <n v="0.33990576863288879"/>
    <n v="0.34037381410598755"/>
    <n v="0.34092593193054199"/>
    <n v="0.3411443829536438"/>
    <n v="0.34120446443557739"/>
    <n v="0.34167957305908203"/>
    <n v="0.34178584814071655"/>
    <n v="0.34174400568008423"/>
    <n v="0.34164413809776306"/>
    <n v="0.34181734919548035"/>
    <n v="0.34130391478538513"/>
    <n v="0.34115234017372131"/>
    <n v="0.34159988164901733"/>
    <n v="0.34184950590133667"/>
    <n v="0.3405911922454834"/>
    <n v="0.34001630544662476"/>
    <n v="0.33928152918815613"/>
    <n v="0.3380928635597229"/>
    <n v="0.33559608459472656"/>
    <n v="0.3346136212348938"/>
    <n v="0.33445686101913452"/>
    <n v="0.33309990167617798"/>
    <n v="0.33127373456954956"/>
    <n v="0.33098810911178589"/>
    <n v="0.33037674427032471"/>
    <n v="0.32937639951705933"/>
    <n v="0.33030959963798523"/>
    <n v="0.33203268051147461"/>
    <n v="0.33332681655883789"/>
    <n v="0.33435508608818054"/>
    <n v="0.335121750831604"/>
    <n v="0.33436337113380432"/>
    <n v="0.33141013979911804"/>
    <n v="0.32856634259223938"/>
    <n v="0.32600760459899902"/>
    <n v="0.32328090071678162"/>
    <n v="0.32066050171852112"/>
    <n v="0.31936100125312805"/>
    <n v="0.31882265210151672"/>
    <n v="0.31914573907852173"/>
    <n v="0.32075396180152893"/>
    <n v="0.32279664278030396"/>
    <n v="0.3253500759601593"/>
    <n v="0.32770568132400513"/>
    <n v="0.32942980527877808"/>
    <n v="0.32929179072380066"/>
    <n v="0.32860070466995239"/>
    <n v="0.32830026745796204"/>
    <n v="0.32746309041976929"/>
    <n v="0.32618707418441772"/>
    <n v="0.32601702213287354"/>
    <n v="0.32555738091468811"/>
    <n v="0.32419764995574951"/>
    <n v="0.32346901297569275"/>
    <n v="0.32327964901924133"/>
    <n v="0.32277712225914001"/>
    <n v="0.3229583203792572"/>
    <n v="0.3233826756477356"/>
    <n v="0.32358065247535706"/>
    <n v="0.32349035143852234"/>
    <n v="0.32362723350524902"/>
    <n v="0.32408180832862854"/>
    <n v="0.32484486699104309"/>
    <n v="0.32558152079582214"/>
    <n v="0.32651242613792419"/>
    <n v="0.32675462961196899"/>
    <n v="0.32699298858642578"/>
    <n v="0.32740503549575806"/>
    <n v="0.32793402671813965"/>
    <n v="0.32846185564994812"/>
    <n v="0.32927072048187256"/>
    <n v="0.32969897985458374"/>
    <n v="0.32997956871986389"/>
    <n v="0.33086547255516052"/>
    <n v="0.33152371644973755"/>
    <n v="0.33141452074050903"/>
    <n v="0.33079043030738831"/>
    <n v="0.33074650168418884"/>
    <n v="0.33011689782142639"/>
    <n v="0.32967075705528259"/>
    <n v="0.33028542995452881"/>
    <n v="0.33166572451591492"/>
    <n v="0.33192864060401917"/>
    <n v="0.33170479536056519"/>
    <n v="0.33156704902648926"/>
    <n v="0.33128273487091064"/>
    <n v="0.33097216486930847"/>
    <n v="0.33113810420036316"/>
    <n v="0.33191099762916565"/>
    <n v="0.33316045999526978"/>
    <n v="0.33447986841201782"/>
    <n v="0.33624964952468872"/>
    <n v="0.33783963322639465"/>
    <n v="0.33856117725372314"/>
    <n v="0.33788222074508667"/>
    <n v="0.33696675300598145"/>
    <n v="0.33589008450508118"/>
    <n v="0.33506137132644653"/>
    <n v="0.3346690833568573"/>
    <n v="0.33534514904022217"/>
    <n v="0.33598998188972473"/>
    <n v="0.3358948826789856"/>
    <n v="0.33600440621376038"/>
    <n v="0.33628922700881958"/>
    <n v="0.33626294136047363"/>
    <n v="0.3364989161491394"/>
    <n v="0.33713036775588989"/>
    <n v="0.33751183748245239"/>
    <n v="0.33786207437515259"/>
    <n v="0.33828702569007874"/>
    <n v="0.33847501873970032"/>
    <n v="0.33932545781135559"/>
    <n v="0.33899199962615967"/>
    <n v="0.33851727843284607"/>
    <n v="0.33756184577941895"/>
    <n v="0.33614727854728699"/>
    <n v="0.33392632007598877"/>
    <n v="0.33254417777061462"/>
    <n v="0.32949084043502808"/>
    <n v="0.32823824882507324"/>
    <n v="0.32669362425804138"/>
    <n v="0.325235515832901"/>
    <n v="0.32408249378204346"/>
    <n v="0.32481935620307922"/>
    <n v="0.3241557776927948"/>
    <n v="0.32424798607826233"/>
    <n v="0.32442572712898254"/>
    <n v="0.32475045323371887"/>
    <n v="0.32527491450309753"/>
    <n v="0.32588955760002136"/>
    <n v="0.32627534866333008"/>
    <n v="0.32695606350898743"/>
    <n v="0.32748192548751831"/>
    <n v="0.32666134834289551"/>
    <n v="0.32590752840042114"/>
    <n v="0.32542642951011658"/>
    <n v="0.32445064187049866"/>
    <n v="0.32515692710876465"/>
    <n v="0.32753443717956543"/>
    <n v="0.32942289113998413"/>
    <n v="0.3315771222114563"/>
    <n v="0.33411529660224915"/>
    <n v="0.3350851833820343"/>
    <n v="0.33578595519065857"/>
    <n v="0.33665674924850464"/>
    <n v="0.33743488788604736"/>
    <n v="0.33808329701423645"/>
    <n v="0.33801677823066711"/>
    <n v="0.33728939294815063"/>
    <n v="0.33797165751457214"/>
    <n v="0.3383614718914032"/>
    <n v="0.33868667483329773"/>
    <n v="0.33946126699447632"/>
    <n v="0.3406442403793335"/>
    <n v="0.34064912796020508"/>
    <n v="0.34082949161529541"/>
    <n v="0.34126478433609009"/>
    <n v="0.34174162149429321"/>
    <n v="0.34233084321022034"/>
    <n v="0.34283292293548584"/>
    <n v="0.34304553270339966"/>
    <n v="0.34318944811820984"/>
    <n v="0.3433840274810791"/>
    <n v="0.34338140487670898"/>
    <n v="0.34354051947593689"/>
    <n v="0.34366360306739807"/>
    <n v="0.34285825490951538"/>
    <n v="0.34185299277305603"/>
    <n v="0.34099352359771729"/>
    <n v="0.33968991041183472"/>
    <n v="0.33855170011520386"/>
    <n v="0.33806964755058289"/>
    <n v="0.33794635534286499"/>
    <n v="0.33746844530105591"/>
    <n v="0.33727297186851501"/>
    <n v="0.337027907371521"/>
    <n v="0.3367047905921936"/>
    <n v="0.33601588010787964"/>
    <n v="0.3355712890625"/>
    <n v="0.33512669801712036"/>
    <s v="CONTROL"/>
    <n v="0.33686942148463156"/>
    <n v="100"/>
    <n v="99.750623441396513"/>
    <n v="-4.0000000000000036E-3"/>
    <n v="1.6973678463580305E-2"/>
    <n v="-5.4766794556822179E-2"/>
    <n v="-3.6660151171693814E-2"/>
    <x v="15"/>
    <x v="241"/>
  </r>
  <r>
    <x v="1"/>
    <n v="-12.222222222222221"/>
    <n v="-15"/>
    <s v="P195/75R14"/>
    <x v="0"/>
    <s v="14-2 SRTT"/>
    <n v="1031"/>
    <n v="35"/>
    <s v="AP0720"/>
    <d v="2025-01-22T00:00:00"/>
    <n v="0.313"/>
    <n v="0.316"/>
    <n v="96"/>
    <n v="94"/>
    <n v="96"/>
    <n v="94"/>
    <n v="76"/>
    <m/>
    <n v="143"/>
    <n v="95"/>
    <m/>
    <m/>
    <m/>
    <m/>
    <m/>
    <m/>
    <n v="0.13645282387733459"/>
    <n v="0.15069827437400818"/>
    <n v="0.15568308532238007"/>
    <n v="0.17571485042572021"/>
    <n v="0.19128836691379547"/>
    <n v="0.21643552184104919"/>
    <n v="0.23638318479061127"/>
    <n v="0.25940260291099548"/>
    <n v="0.26939716935157776"/>
    <n v="0.27794212102890015"/>
    <n v="0.28550627827644348"/>
    <n v="0.29203832149505615"/>
    <n v="0.29595240950584412"/>
    <n v="0.299653559923172"/>
    <n v="0.30153557658195496"/>
    <n v="0.30284079909324646"/>
    <n v="0.30526930093765259"/>
    <n v="0.30766308307647705"/>
    <n v="0.30922931432723999"/>
    <n v="0.31117111444473267"/>
    <n v="0.31349578499794006"/>
    <n v="0.31542015075683594"/>
    <n v="0.31654685735702515"/>
    <n v="0.31803333759307861"/>
    <n v="0.31894928216934204"/>
    <n v="0.31889203190803528"/>
    <n v="0.31877672672271729"/>
    <n v="0.31929072737693787"/>
    <n v="0.31998622417449951"/>
    <n v="0.31942164897918701"/>
    <n v="0.31924402713775635"/>
    <n v="0.31902912259101868"/>
    <n v="0.31831344962120056"/>
    <n v="0.31758531928062439"/>
    <n v="0.31826800107955933"/>
    <n v="0.31915158033370972"/>
    <n v="0.32017967104911804"/>
    <n v="0.3212009072303772"/>
    <n v="0.32210221886634827"/>
    <n v="0.32308882474899292"/>
    <n v="0.32404392957687378"/>
    <n v="0.32522794604301453"/>
    <n v="0.32666689157485962"/>
    <n v="0.3281833827495575"/>
    <n v="0.33009281754493713"/>
    <n v="0.33141791820526123"/>
    <n v="0.3318483829498291"/>
    <n v="0.3321692943572998"/>
    <n v="0.33213269710540771"/>
    <n v="0.33094668388366699"/>
    <n v="0.32976248860359192"/>
    <n v="0.32892569899559021"/>
    <n v="0.32813417911529541"/>
    <n v="0.32822614908218384"/>
    <n v="0.32877334952354431"/>
    <n v="0.32930183410644531"/>
    <n v="0.33054125308990479"/>
    <n v="0.33227866888046265"/>
    <n v="0.33289167284965515"/>
    <n v="0.33341577649116516"/>
    <n v="0.33453553915023804"/>
    <n v="0.33516550064086914"/>
    <n v="0.33572044968605042"/>
    <n v="0.33592057228088379"/>
    <n v="0.33590397238731384"/>
    <n v="0.33561301231384277"/>
    <n v="0.33520013093948364"/>
    <n v="0.33425307273864746"/>
    <n v="0.33390405774116516"/>
    <n v="0.33403798937797546"/>
    <n v="0.33392834663391113"/>
    <n v="0.33352604508399963"/>
    <n v="0.3334825336933136"/>
    <n v="0.33349272608757019"/>
    <n v="0.33318006992340088"/>
    <n v="0.33261796832084656"/>
    <n v="0.33225145936012268"/>
    <n v="0.33145460486412048"/>
    <n v="0.33032721281051636"/>
    <n v="0.32972228527069092"/>
    <n v="0.32873675227165222"/>
    <n v="0.3276541531085968"/>
    <n v="0.32662069797515869"/>
    <n v="0.32560199499130249"/>
    <n v="0.32417953014373779"/>
    <n v="0.32386466860771179"/>
    <n v="0.32371175289154053"/>
    <n v="0.32356083393096924"/>
    <n v="0.32384145259857178"/>
    <n v="0.32380867004394531"/>
    <n v="0.32377579808235168"/>
    <n v="0.323545902967453"/>
    <n v="0.32327067852020264"/>
    <n v="0.32316291332244873"/>
    <n v="0.32301974296569824"/>
    <n v="0.32195326685905457"/>
    <n v="0.32067790627479553"/>
    <n v="0.31943705677986145"/>
    <n v="0.31773209571838379"/>
    <n v="0.31643757224082947"/>
    <n v="0.31582757830619812"/>
    <n v="0.31557044386863708"/>
    <n v="0.31534466147422791"/>
    <n v="0.31507131457328796"/>
    <n v="0.31469622254371643"/>
    <n v="0.31429657340049744"/>
    <n v="0.3137308657169342"/>
    <n v="0.31330579519271851"/>
    <n v="0.31297612190246582"/>
    <n v="0.31228178739547729"/>
    <n v="0.31200319528579712"/>
    <n v="0.31172469258308411"/>
    <n v="0.31134021282196045"/>
    <n v="0.31098493933677673"/>
    <n v="0.31101804971694946"/>
    <n v="0.31173089146614075"/>
    <n v="0.31261560320854187"/>
    <n v="0.31334233283996582"/>
    <n v="0.31285136938095093"/>
    <n v="0.31204217672348022"/>
    <n v="0.31027978658676147"/>
    <n v="0.3083072304725647"/>
    <n v="0.30649355053901672"/>
    <n v="0.30573159456253052"/>
    <n v="0.30348142981529236"/>
    <n v="0.30297762155532837"/>
    <n v="0.30221232771873474"/>
    <n v="0.30100232362747192"/>
    <n v="0.30041557550430298"/>
    <n v="0.30217114090919495"/>
    <n v="0.30216905474662781"/>
    <n v="0.30356580018997192"/>
    <n v="0.3051072359085083"/>
    <n v="0.30559712648391724"/>
    <n v="0.30563259124755859"/>
    <n v="0.30582290887832642"/>
    <n v="0.30524611473083496"/>
    <n v="0.30488914251327515"/>
    <n v="0.30495518445968628"/>
    <n v="0.30492851138114929"/>
    <n v="0.30524981021881104"/>
    <n v="0.3045046329498291"/>
    <n v="0.30352121591567993"/>
    <n v="0.30271410942077637"/>
    <n v="0.30258730053901672"/>
    <n v="0.30253788828849792"/>
    <n v="0.30324485898017883"/>
    <n v="0.30469933152198792"/>
    <n v="0.30614757537841797"/>
    <n v="0.30702677369117737"/>
    <n v="0.30735144019126892"/>
    <n v="0.30802181363105774"/>
    <n v="0.30834859609603882"/>
    <n v="0.30846470594406128"/>
    <n v="0.30875706672668457"/>
    <n v="0.30972662568092346"/>
    <n v="0.31060406565666199"/>
    <n v="0.3120177686214447"/>
    <n v="0.31379324197769165"/>
    <n v="0.31526041030883789"/>
    <n v="0.31554242968559265"/>
    <n v="0.31549441814422607"/>
    <n v="0.31533434987068176"/>
    <n v="0.31544274091720581"/>
    <n v="0.31557691097259521"/>
    <n v="0.31678000092506409"/>
    <n v="0.31815478205680847"/>
    <n v="0.31823718547821045"/>
    <n v="0.31702226400375366"/>
    <n v="0.31698456406593323"/>
    <n v="0.31623101234436035"/>
    <n v="0.31534555554389954"/>
    <n v="0.31514161825180054"/>
    <n v="0.3157401978969574"/>
    <n v="0.31525343656539917"/>
    <n v="0.31508710980415344"/>
    <n v="0.31535148620605469"/>
    <n v="0.31565952301025391"/>
    <n v="0.31569397449493408"/>
    <n v="0.31644892692565918"/>
    <n v="0.31691986322402954"/>
    <n v="0.31725278496742249"/>
    <n v="0.31604704260826111"/>
    <n v="0.31499698758125305"/>
    <n v="0.31272587180137634"/>
    <n v="0.31090366840362549"/>
    <n v="0.30857875943183899"/>
    <n v="0.30750748515129089"/>
    <n v="0.30683219432830811"/>
    <n v="0.30649688839912415"/>
    <n v="0.30577486753463745"/>
    <n v="0.30449318885803223"/>
    <n v="0.30327111482620239"/>
    <n v="0.30189827084541321"/>
    <n v="0.30044496059417725"/>
    <n v="0.29899802803993225"/>
    <n v="0.29916170239448547"/>
    <n v="0.30026626586914063"/>
    <n v="0.30141472816467285"/>
    <n v="0.30242201685905457"/>
    <n v="0.30418094992637634"/>
    <n v="0.30493861436843872"/>
    <n v="0.30497345328330994"/>
    <n v="0.30510824918746948"/>
    <n v="0.30567005276679993"/>
    <n v="0.30572953820228577"/>
    <n v="0.30647715926170349"/>
    <n v="0.30776029825210571"/>
    <n v="0.30794879794120789"/>
    <n v="0.30817660689353943"/>
    <n v="0.30816343426704407"/>
    <n v="0.30729424953460693"/>
    <n v="0.30633461475372314"/>
    <n v="0.30585241317749023"/>
    <n v="0.30569592118263245"/>
    <n v="0.30586090683937073"/>
    <n v="0.30656701326370239"/>
    <n v="0.30695608258247375"/>
    <n v="0.30774897336959839"/>
    <n v="0.30822911858558655"/>
    <n v="0.30837449431419373"/>
    <n v="0.30849730968475342"/>
    <n v="0.30855685472488403"/>
    <n v="0.30871438980102539"/>
    <n v="0.30850088596343994"/>
    <n v="0.30830758810043335"/>
    <n v="0.30802178382873535"/>
    <n v="0.30758637189865112"/>
    <n v="0.30690643191337585"/>
    <n v="0.30632531642913818"/>
    <n v="0.30600684881210327"/>
    <n v="0.30606579780578613"/>
    <n v="0.3065352737903595"/>
    <n v="0.30762869119644165"/>
    <n v="0.30902373790740967"/>
    <n v="0.31020310521125793"/>
    <n v="0.31094446778297424"/>
    <n v="0.31138476729393005"/>
    <n v="0.31140327453613281"/>
    <n v="0.31013515591621399"/>
    <n v="0.30898177623748779"/>
    <n v="0.30830925703048706"/>
    <n v="0.30741649866104126"/>
    <n v="0.30679410696029663"/>
    <n v="0.30760475993156433"/>
    <n v="0.30822199583053589"/>
    <n v="0.30838412046432495"/>
    <n v="0.3085063099861145"/>
    <n v="0.30880442261695862"/>
    <n v="0.30886226892471313"/>
    <n v="0.30909079313278198"/>
    <n v="0.30953338742256165"/>
    <n v="0.3104129433631897"/>
    <n v="0.31093540787696838"/>
    <n v="0.31206154823303223"/>
    <n v="0.31237655878067017"/>
    <n v="0.31260675191879272"/>
    <n v="0.31269672513008118"/>
    <n v="0.31253710389137268"/>
    <n v="0.31176069378852844"/>
    <n v="0.31182959675788879"/>
    <n v="0.31252261996269226"/>
    <n v="0.31309938430786133"/>
    <n v="0.31369492411613464"/>
    <n v="0.31449452042579651"/>
    <n v="0.31511160731315613"/>
    <n v="0.31523856520652771"/>
    <n v="0.31538295745849609"/>
    <n v="0.31445133686065674"/>
    <n v="0.3137550950050354"/>
    <n v="0.3133544921875"/>
    <n v="0.31256085634231567"/>
    <n v="0.3119874894618988"/>
    <n v="0.31179642677307129"/>
    <n v="0.31128221750259399"/>
    <n v="0.31063646078109741"/>
    <n v="0.31020578742027283"/>
    <n v="0.30978867411613464"/>
    <n v="0.31016087532043457"/>
    <n v="0.31053322553634644"/>
    <n v="0.31094974279403687"/>
    <n v="0.31153059005737305"/>
    <n v="0.31202787160873413"/>
    <n v="0.31242269277572632"/>
    <n v="0.31344395875930786"/>
    <n v="0.31417113542556763"/>
    <n v="0.3142993152141571"/>
    <n v="0.31465744972229004"/>
    <n v="0.31458759307861328"/>
    <n v="0.31364837288856506"/>
    <n v="0.31222912669181824"/>
    <n v="0.31150060892105103"/>
    <n v="0.31004932522773743"/>
    <n v="0.30989637970924377"/>
    <n v="0.31016471982002258"/>
    <n v="0.31141367554664612"/>
    <n v="0.3120725154876709"/>
    <n v="0.31346070766448975"/>
    <n v="0.31404289603233337"/>
    <n v="0.31424269080162048"/>
    <s v="GM SRTT14 - 50 SPIN"/>
    <n v="0.31450033240895253"/>
    <n v="95"/>
    <n v="94.763092269326691"/>
    <n v="-3.0000000000000027E-3"/>
    <n v="1.068990481063643E-2"/>
    <n v="-6.5612175478582072E-2"/>
    <n v="-2.5814770249933922E-2"/>
    <x v="15"/>
    <x v="242"/>
  </r>
  <r>
    <x v="1"/>
    <n v="-12.222222222222221"/>
    <n v="-15"/>
    <s v="225/45R17"/>
    <x v="6"/>
    <s v="SRMT2"/>
    <n v="1093"/>
    <n v="42"/>
    <n v="3424"/>
    <d v="2025-01-22T00:00:00"/>
    <n v="0.35099999999999998"/>
    <n v="0.34599999999999997"/>
    <n v="107"/>
    <n v="106"/>
    <n v="105"/>
    <n v="104"/>
    <n v="76"/>
    <m/>
    <n v="97"/>
    <n v="105.5"/>
    <m/>
    <m/>
    <m/>
    <m/>
    <m/>
    <m/>
    <n v="0.12634114921092987"/>
    <n v="0.14454899728298187"/>
    <n v="0.15098185837268829"/>
    <n v="0.16152685880661011"/>
    <n v="0.17343077063560486"/>
    <n v="0.19446603953838348"/>
    <n v="0.20969578623771667"/>
    <n v="0.22989913821220398"/>
    <n v="0.24499128758907318"/>
    <n v="0.25486147403717041"/>
    <n v="0.26615306735038757"/>
    <n v="0.27591046690940857"/>
    <n v="0.28301268815994263"/>
    <n v="0.29066532850265503"/>
    <n v="0.29998555779457092"/>
    <n v="0.30514326691627502"/>
    <n v="0.31049439311027527"/>
    <n v="0.31359678506851196"/>
    <n v="0.31520482897758484"/>
    <n v="0.31404474377632141"/>
    <n v="0.31273964047431946"/>
    <n v="0.31158691644668579"/>
    <n v="0.3097042441368103"/>
    <n v="0.30829712748527527"/>
    <n v="0.30806085467338562"/>
    <n v="0.30821585655212402"/>
    <n v="0.30853423476219177"/>
    <n v="0.3080296516418457"/>
    <n v="0.30870926380157471"/>
    <n v="0.3088691234588623"/>
    <n v="0.30950623750686646"/>
    <n v="0.30943343043327332"/>
    <n v="0.31047046184539795"/>
    <n v="0.31010803580284119"/>
    <n v="0.30983725190162659"/>
    <n v="0.30994361639022827"/>
    <n v="0.3104710578918457"/>
    <n v="0.31190201640129089"/>
    <n v="0.31418412923812866"/>
    <n v="0.31625515222549438"/>
    <n v="0.31946685910224915"/>
    <n v="0.3219560980796814"/>
    <n v="0.32389384508132935"/>
    <n v="0.32568654417991638"/>
    <n v="0.32554450631141663"/>
    <n v="0.32484555244445801"/>
    <n v="0.32468810677528381"/>
    <n v="0.32411879301071167"/>
    <n v="0.32290619611740112"/>
    <n v="0.32410821318626404"/>
    <n v="0.32415986061096191"/>
    <n v="0.32386526465415955"/>
    <n v="0.32398059964179993"/>
    <n v="0.32514962553977966"/>
    <n v="0.32550892233848572"/>
    <n v="0.32646778225898743"/>
    <n v="0.32823070883750916"/>
    <n v="0.32988181710243225"/>
    <n v="0.3304741382598877"/>
    <n v="0.33171072602272034"/>
    <n v="0.33254137635231018"/>
    <n v="0.33280563354492188"/>
    <n v="0.33364459872245789"/>
    <n v="0.33293816447257996"/>
    <n v="0.33229067921638489"/>
    <n v="0.3322899341583252"/>
    <n v="0.3326343297958374"/>
    <n v="0.33271706104278564"/>
    <n v="0.33558687567710876"/>
    <n v="0.33844724297523499"/>
    <n v="0.34057417511940002"/>
    <n v="0.34237265586853027"/>
    <n v="0.34466782212257385"/>
    <n v="0.34584799408912659"/>
    <n v="0.34692662954330444"/>
    <n v="0.34760040044784546"/>
    <n v="0.3481038510799408"/>
    <n v="0.34699910879135132"/>
    <n v="0.34569305181503296"/>
    <n v="0.34459438920021057"/>
    <n v="0.34402939677238464"/>
    <n v="0.34443235397338867"/>
    <n v="0.34596711397171021"/>
    <n v="0.3472515344619751"/>
    <n v="0.3474183976650238"/>
    <n v="0.34801629185676575"/>
    <n v="0.34911996126174927"/>
    <n v="0.349903404712677"/>
    <n v="0.35088548064231873"/>
    <n v="0.35287457704544067"/>
    <n v="0.35433709621429443"/>
    <n v="0.35472157597541809"/>
    <n v="0.35537868738174438"/>
    <n v="0.35602220892906189"/>
    <n v="0.35745960474014282"/>
    <n v="0.35914674401283264"/>
    <n v="0.35988730192184448"/>
    <n v="0.36030155420303345"/>
    <n v="0.36035361886024475"/>
    <n v="0.35937133431434631"/>
    <n v="0.35784426331520081"/>
    <n v="0.35716849565505981"/>
    <n v="0.35646456480026245"/>
    <n v="0.3555547297000885"/>
    <n v="0.35427862405776978"/>
    <n v="0.35298007726669312"/>
    <n v="0.35118252038955688"/>
    <n v="0.3480999767780304"/>
    <n v="0.34587198495864868"/>
    <n v="0.34407201409339905"/>
    <n v="0.34287235140800476"/>
    <n v="0.34273803234100342"/>
    <n v="0.34395825862884521"/>
    <n v="0.34467336535453796"/>
    <n v="0.34552907943725586"/>
    <n v="0.34592136740684509"/>
    <n v="0.34552285075187683"/>
    <n v="0.34496545791625977"/>
    <n v="0.34387651085853577"/>
    <n v="0.34209004044532776"/>
    <n v="0.34080302715301514"/>
    <n v="0.3381822407245636"/>
    <n v="0.33561238646507263"/>
    <n v="0.33412039279937744"/>
    <n v="0.334026038646698"/>
    <n v="0.33330711722373962"/>
    <n v="0.33390107750892639"/>
    <n v="0.33373036980628967"/>
    <n v="0.33331739902496338"/>
    <n v="0.33224430680274963"/>
    <n v="0.33161383867263794"/>
    <n v="0.33102309703826904"/>
    <n v="0.33187323808670044"/>
    <n v="0.33310076594352722"/>
    <n v="0.33353862166404724"/>
    <n v="0.33399710059165955"/>
    <n v="0.3353036642074585"/>
    <n v="0.33548760414123535"/>
    <n v="0.33437842130661011"/>
    <n v="0.33444699645042419"/>
    <n v="0.33424893021583557"/>
    <n v="0.33363348245620728"/>
    <n v="0.33419817686080933"/>
    <n v="0.33506926894187927"/>
    <n v="0.3350566029548645"/>
    <n v="0.33534702658653259"/>
    <n v="0.33535230159759521"/>
    <n v="0.33462679386138916"/>
    <n v="0.33500978350639343"/>
    <n v="0.33611056208610535"/>
    <n v="0.33727145195007324"/>
    <n v="0.33857262134552002"/>
    <n v="0.34005197882652283"/>
    <n v="0.34111392498016357"/>
    <n v="0.34234708547592163"/>
    <n v="0.34341144561767578"/>
    <n v="0.34456118941307068"/>
    <n v="0.34531185030937195"/>
    <n v="0.34479543566703796"/>
    <n v="0.34327009320259094"/>
    <n v="0.34175470471382141"/>
    <n v="0.33980968594551086"/>
    <n v="0.33779394626617432"/>
    <n v="0.33652645349502563"/>
    <n v="0.33608472347259521"/>
    <n v="0.3376423716545105"/>
    <n v="0.33949649333953857"/>
    <n v="0.34160521626472473"/>
    <n v="0.34468531608581543"/>
    <n v="0.347648024559021"/>
    <n v="0.34850731492042542"/>
    <n v="0.34902647137641907"/>
    <n v="0.34960362315177917"/>
    <n v="0.34951329231262207"/>
    <n v="0.34922805428504944"/>
    <n v="0.34901708364486694"/>
    <n v="0.34926915168762207"/>
    <n v="0.34857001900672913"/>
    <n v="0.34783977270126343"/>
    <n v="0.34706446528434753"/>
    <n v="0.34614095091819763"/>
    <n v="0.344626784324646"/>
    <n v="0.34507253766059875"/>
    <n v="0.34497463703155518"/>
    <n v="0.34364017844200134"/>
    <n v="0.34110382199287415"/>
    <n v="0.33905869722366333"/>
    <n v="0.33702024817466736"/>
    <n v="0.33645835518836975"/>
    <n v="0.33742669224739075"/>
    <n v="0.34008792042732239"/>
    <n v="0.34182348847389221"/>
    <n v="0.342608243227005"/>
    <n v="0.34285923838615417"/>
    <n v="0.34287178516387939"/>
    <n v="0.34237381815910339"/>
    <n v="0.34280994534492493"/>
    <n v="0.34368306398391724"/>
    <n v="0.34415140748023987"/>
    <n v="0.34416955709457397"/>
    <n v="0.34439069032669067"/>
    <n v="0.34382709860801697"/>
    <n v="0.34234669804573059"/>
    <n v="0.34143832325935364"/>
    <n v="0.34118127822875977"/>
    <n v="0.34131419658660889"/>
    <n v="0.34216395020484924"/>
    <n v="0.3428630530834198"/>
    <n v="0.34361034631729126"/>
    <n v="0.34396243095397949"/>
    <n v="0.34307950735092163"/>
    <n v="0.34307602047920227"/>
    <n v="0.34344905614852905"/>
    <n v="0.34336605668067932"/>
    <n v="0.34426316618919373"/>
    <n v="0.3456605076789856"/>
    <n v="0.34630408883094788"/>
    <n v="0.34760174155235291"/>
    <n v="0.34901037812232971"/>
    <n v="0.34996059536933899"/>
    <n v="0.35124126076698303"/>
    <n v="0.35252541303634644"/>
    <n v="0.35409238934516907"/>
    <n v="0.35564464330673218"/>
    <n v="0.35712358355522156"/>
    <n v="0.35852718353271484"/>
    <n v="0.35945078730583191"/>
    <n v="0.3597431480884552"/>
    <n v="0.36080533266067505"/>
    <n v="0.36194467544555664"/>
    <n v="0.36309316754341125"/>
    <n v="0.36429762840270996"/>
    <n v="0.36522212624549866"/>
    <n v="0.36512887477874756"/>
    <n v="0.36500498652458191"/>
    <n v="0.36493614315986633"/>
    <n v="0.36514514684677124"/>
    <n v="0.36563634872436523"/>
    <n v="0.36626517772674561"/>
    <n v="0.366310715675354"/>
    <n v="0.3664705753326416"/>
    <n v="0.36661842465400696"/>
    <n v="0.36683067679405212"/>
    <n v="0.36673784255981445"/>
    <n v="0.36654257774353027"/>
    <n v="0.36567986011505127"/>
    <n v="0.36450934410095215"/>
    <n v="0.36268350481987"/>
    <n v="0.36088058352470398"/>
    <n v="0.35919868946075439"/>
    <n v="0.35792145133018494"/>
    <n v="0.35643848776817322"/>
    <n v="0.35530635714530945"/>
    <n v="0.35419547557830811"/>
    <n v="0.35336488485336304"/>
    <n v="0.3524530827999115"/>
    <n v="0.35139548778533936"/>
    <n v="0.35113301873207092"/>
    <n v="0.35089099407196045"/>
    <n v="0.35100871324539185"/>
    <n v="0.35133859515190125"/>
    <n v="0.35226267576217651"/>
    <n v="0.35318544507026672"/>
    <n v="0.3539632260799408"/>
    <n v="0.35373011231422424"/>
    <n v="0.35366296768188477"/>
    <n v="0.35358524322509766"/>
    <n v="0.35310912132263184"/>
    <n v="0.35297998785972595"/>
    <n v="0.35357049107551575"/>
    <n v="0.35416039824485779"/>
    <n v="0.35525140166282654"/>
    <n v="0.35613438487052917"/>
    <n v="0.35708215832710266"/>
    <n v="0.35823512077331543"/>
    <n v="0.35974258184432983"/>
    <n v="0.3608071506023407"/>
    <n v="0.36237126588821411"/>
    <n v="0.36194947361946106"/>
    <n v="0.36144065856933594"/>
    <n v="0.36003613471984863"/>
    <n v="0.35782867670059204"/>
    <n v="0.35916456580162048"/>
    <n v="0.36244127154350281"/>
    <n v="0.36590114235877991"/>
    <n v="0.36966735124588013"/>
    <n v="0.37448117136955261"/>
    <n v="0.37520280480384827"/>
    <n v="0.37612777948379517"/>
    <n v="0.37676158547401428"/>
    <n v="0.37732771039009094"/>
    <n v="0.37758943438529968"/>
    <n v="0.37783470749855042"/>
    <n v="0.37783706188201904"/>
    <n v="0.3776337206363678"/>
    <n v="0.37756463885307312"/>
    <n v="0.3774762749671936"/>
    <n v="0.37724572420120239"/>
    <n v="0.37689051032066345"/>
    <n v="0.37659060955047607"/>
    <s v="17-3 -- NEW"/>
    <n v="0.34476802325757799"/>
    <n v="105.5"/>
    <n v="105.23690773067331"/>
    <n v="5.0000000000000044E-3"/>
    <n v="0.15584437057400133"/>
    <n v="0.15430958970249206"/>
    <n v="-0.24573653543100804"/>
    <x v="15"/>
    <x v="243"/>
  </r>
  <r>
    <x v="1"/>
    <n v="-11.111111111111111"/>
    <n v="-15"/>
    <s v="P225/60R16"/>
    <x v="1"/>
    <s v="SRTT03"/>
    <n v="1171"/>
    <n v="35"/>
    <s v="AP3324"/>
    <d v="2025-01-22T00:00:00"/>
    <n v="0.33100000000000002"/>
    <n v="0.33200000000000002"/>
    <n v="100"/>
    <n v="100"/>
    <n v="100"/>
    <n v="100"/>
    <n v="76"/>
    <m/>
    <n v="221"/>
    <n v="100"/>
    <m/>
    <m/>
    <m/>
    <m/>
    <m/>
    <m/>
    <n v="0.18108151853084564"/>
    <n v="0.18738669157028198"/>
    <n v="0.19751131534576416"/>
    <n v="0.20481850206851959"/>
    <n v="0.21324163675308228"/>
    <n v="0.22962078452110291"/>
    <n v="0.24489803612232208"/>
    <n v="0.25941574573516846"/>
    <n v="0.2744375467300415"/>
    <n v="0.28565433621406555"/>
    <n v="0.2943684458732605"/>
    <n v="0.30201420187950134"/>
    <n v="0.30586814880371094"/>
    <n v="0.30828478932380676"/>
    <n v="0.31078723073005676"/>
    <n v="0.31267780065536499"/>
    <n v="0.31407272815704346"/>
    <n v="0.31511488556861877"/>
    <n v="0.31529930233955383"/>
    <n v="0.31551787257194519"/>
    <n v="0.31605026125907898"/>
    <n v="0.31718781590461731"/>
    <n v="0.31859859824180603"/>
    <n v="0.3204052746295929"/>
    <n v="0.32187566161155701"/>
    <n v="0.32324931025505066"/>
    <n v="0.32421594858169556"/>
    <n v="0.32509520649909973"/>
    <n v="0.32556483149528503"/>
    <n v="0.32615283131599426"/>
    <n v="0.32682508230209351"/>
    <n v="0.32804203033447266"/>
    <n v="0.32919338345527649"/>
    <n v="0.33026748895645142"/>
    <n v="0.33093437552452087"/>
    <n v="0.33122402429580688"/>
    <n v="0.33137166500091553"/>
    <n v="0.33156642317771912"/>
    <n v="0.33148759603500366"/>
    <n v="0.33188661932945251"/>
    <n v="0.33274230360984802"/>
    <n v="0.33309680223464966"/>
    <n v="0.33330279588699341"/>
    <n v="0.33397337794303894"/>
    <n v="0.33502939343452454"/>
    <n v="0.33590435981750488"/>
    <n v="0.3370017409324646"/>
    <n v="0.3381999135017395"/>
    <n v="0.33955556154251099"/>
    <n v="0.340126633644104"/>
    <n v="0.34011715650558472"/>
    <n v="0.34011775255203247"/>
    <n v="0.33966952562332153"/>
    <n v="0.33950382471084595"/>
    <n v="0.3403283953666687"/>
    <n v="0.3418620228767395"/>
    <n v="0.34346151351928711"/>
    <n v="0.34571194648742676"/>
    <n v="0.34762981534004211"/>
    <n v="0.34915032982826233"/>
    <n v="0.35041436553001404"/>
    <n v="0.35142102837562561"/>
    <n v="0.35203728079795837"/>
    <n v="0.35231757164001465"/>
    <n v="0.35246941447257996"/>
    <n v="0.35252511501312256"/>
    <n v="0.35299694538116455"/>
    <n v="0.35344621539115906"/>
    <n v="0.35404211282730103"/>
    <n v="0.35437768697738647"/>
    <n v="0.35426759719848633"/>
    <n v="0.35362261533737183"/>
    <n v="0.35317206382751465"/>
    <n v="0.35221609473228455"/>
    <n v="0.35088697075843811"/>
    <n v="0.35011428594589233"/>
    <n v="0.34947821497917175"/>
    <n v="0.34880390763282776"/>
    <n v="0.34881561994552612"/>
    <n v="0.34926420450210571"/>
    <n v="0.34984731674194336"/>
    <n v="0.35090678930282593"/>
    <n v="0.35206949710845947"/>
    <n v="0.35286775231361389"/>
    <n v="0.35308107733726501"/>
    <n v="0.35258790850639343"/>
    <n v="0.35130104422569275"/>
    <n v="0.35026195645332336"/>
    <n v="0.34883987903594971"/>
    <n v="0.34789636731147766"/>
    <n v="0.34740501642227173"/>
    <n v="0.34731632471084595"/>
    <n v="0.34682935476303101"/>
    <n v="0.34717240929603577"/>
    <n v="0.34759339690208435"/>
    <n v="0.34806075692176819"/>
    <n v="0.34850740432739258"/>
    <n v="0.34889128804206848"/>
    <n v="0.34815502166748047"/>
    <n v="0.34699764847755432"/>
    <n v="0.34564805030822754"/>
    <n v="0.34412828087806702"/>
    <n v="0.34246540069580078"/>
    <n v="0.34135875105857849"/>
    <n v="0.34041720628738403"/>
    <n v="0.33922854065895081"/>
    <n v="0.33759215474128723"/>
    <n v="0.3358212411403656"/>
    <n v="0.33430197834968567"/>
    <n v="0.33314195275306702"/>
    <n v="0.33215150237083435"/>
    <n v="0.3317800760269165"/>
    <n v="0.3315328061580658"/>
    <n v="0.33118736743927002"/>
    <n v="0.33075878024101257"/>
    <n v="0.33066475391387939"/>
    <n v="0.33057406544685364"/>
    <n v="0.33069783449172974"/>
    <n v="0.33051544427871704"/>
    <n v="0.33045706152915955"/>
    <n v="0.33014911413192749"/>
    <n v="0.32959145307540894"/>
    <n v="0.32902234792709351"/>
    <n v="0.32831886410713196"/>
    <n v="0.32755643129348755"/>
    <n v="0.32660394906997681"/>
    <n v="0.32552725076675415"/>
    <n v="0.32475107908248901"/>
    <n v="0.32435870170593262"/>
    <n v="0.32378950715065002"/>
    <n v="0.32319414615631104"/>
    <n v="0.32246685028076172"/>
    <n v="0.32148256897926331"/>
    <n v="0.32119587063789368"/>
    <n v="0.3212314248085022"/>
    <n v="0.32188400626182556"/>
    <n v="0.32331591844558716"/>
    <n v="0.32497012615203857"/>
    <n v="0.32529199123382568"/>
    <n v="0.32487553358078003"/>
    <n v="0.32428133487701416"/>
    <n v="0.32352229952812195"/>
    <n v="0.32260853052139282"/>
    <n v="0.32257995009422302"/>
    <n v="0.32329371571540833"/>
    <n v="0.32386210560798645"/>
    <n v="0.32484340667724609"/>
    <n v="0.3255956768989563"/>
    <n v="0.3263973593711853"/>
    <n v="0.32685369253158569"/>
    <n v="0.32723498344421387"/>
    <n v="0.32663291692733765"/>
    <n v="0.32566002011299133"/>
    <n v="0.32420831918716431"/>
    <n v="0.32297465205192566"/>
    <n v="0.3218822181224823"/>
    <n v="0.32131603360176086"/>
    <n v="0.3210681676864624"/>
    <n v="0.32155227661132813"/>
    <n v="0.32217627763748169"/>
    <n v="0.32271555066108704"/>
    <n v="0.32290351390838623"/>
    <n v="0.32432135939598083"/>
    <n v="0.32394763827323914"/>
    <n v="0.32351848483085632"/>
    <n v="0.32315587997436523"/>
    <n v="0.32318538427352905"/>
    <n v="0.32234805822372437"/>
    <n v="0.32302388548851013"/>
    <n v="0.32397836446762085"/>
    <n v="0.32481744885444641"/>
    <n v="0.32658252120018005"/>
    <n v="0.32831054925918579"/>
    <n v="0.32891261577606201"/>
    <n v="0.32823476195335388"/>
    <n v="0.32729092240333557"/>
    <n v="0.32528886198997498"/>
    <n v="0.32336360216140747"/>
    <n v="0.32246699929237366"/>
    <n v="0.3224845826625824"/>
    <n v="0.32286614179611206"/>
    <n v="0.32331159710884094"/>
    <n v="0.32405048608779907"/>
    <n v="0.32576960325241089"/>
    <n v="0.3267245888710022"/>
    <n v="0.32772517204284668"/>
    <n v="0.32895460724830627"/>
    <n v="0.32997497916221619"/>
    <n v="0.33007603883743286"/>
    <n v="0.33159366250038147"/>
    <n v="0.33264029026031494"/>
    <n v="0.33300390839576721"/>
    <n v="0.33316206932067871"/>
    <n v="0.33357000350952148"/>
    <n v="0.33326411247253418"/>
    <n v="0.33276370167732239"/>
    <n v="0.33227235078811646"/>
    <n v="0.3309672474861145"/>
    <n v="0.32890710234642029"/>
    <n v="0.32759585976600647"/>
    <n v="0.32778367400169373"/>
    <n v="0.32736599445343018"/>
    <n v="0.32773742079734802"/>
    <n v="0.32759168744087219"/>
    <n v="0.32670086622238159"/>
    <n v="0.32514530420303345"/>
    <n v="0.32472208142280579"/>
    <n v="0.32424002885818481"/>
    <n v="0.3249765932559967"/>
    <n v="0.32561922073364258"/>
    <n v="0.32613345980644226"/>
    <n v="0.32632848620414734"/>
    <n v="0.32668313384056091"/>
    <n v="0.3269505500793457"/>
    <n v="0.32729831337928772"/>
    <n v="0.32715806365013123"/>
    <n v="0.32739296555519104"/>
    <n v="0.3272259533405304"/>
    <n v="0.32619941234588623"/>
    <n v="0.32540914416313171"/>
    <n v="0.32460829615592957"/>
    <n v="0.32376101613044739"/>
    <n v="0.32335114479064941"/>
    <n v="0.32385331392288208"/>
    <n v="0.32403254508972168"/>
    <n v="0.32530850172042847"/>
    <n v="0.3258729875087738"/>
    <n v="0.32638216018676758"/>
    <n v="0.32625985145568848"/>
    <n v="0.32595795392990112"/>
    <n v="0.32535770535469055"/>
    <n v="0.32517653703689575"/>
    <n v="0.3240017294883728"/>
    <n v="0.32326805591583252"/>
    <n v="0.32283210754394531"/>
    <n v="0.32206404209136963"/>
    <n v="0.32185542583465576"/>
    <n v="0.32277137041091919"/>
    <n v="0.32365897297859192"/>
    <n v="0.32472163438796997"/>
    <n v="0.32609620690345764"/>
    <n v="0.32699587941169739"/>
    <n v="0.32832738757133484"/>
    <n v="0.33024412393569946"/>
    <n v="0.33247122168540955"/>
    <n v="0.33377960324287415"/>
    <n v="0.33550539612770081"/>
    <n v="0.33710369467735291"/>
    <n v="0.33683580160140991"/>
    <n v="0.33573976159095764"/>
    <n v="0.33511382341384888"/>
    <n v="0.33347943425178528"/>
    <n v="0.33106288313865662"/>
    <n v="0.33030727505683899"/>
    <n v="0.32968524098396301"/>
    <n v="0.32894408702850342"/>
    <n v="0.32872265577316284"/>
    <n v="0.32859119772911072"/>
    <n v="0.3278827965259552"/>
    <n v="0.32742351293563843"/>
    <n v="0.327341228723526"/>
    <n v="0.32654955983161926"/>
    <n v="0.32541444897651672"/>
    <n v="0.32449948787689209"/>
    <n v="0.32335609197616577"/>
    <n v="0.32210642099380493"/>
    <n v="0.32180675864219666"/>
    <n v="0.32199162244796753"/>
    <n v="0.3221953809261322"/>
    <n v="0.32272857427597046"/>
    <n v="0.32329380512237549"/>
    <n v="0.32364857196807861"/>
    <n v="0.32379510998725891"/>
    <n v="0.32357284426689148"/>
    <n v="0.32311156392097473"/>
    <n v="0.32260423898696899"/>
    <n v="0.32263132929801941"/>
    <n v="0.32322278618812561"/>
    <n v="0.32419013977050781"/>
    <n v="0.32557046413421631"/>
    <n v="0.32776334881782532"/>
    <n v="0.32916441559791565"/>
    <n v="0.33076244592666626"/>
    <n v="0.33238965272903442"/>
    <n v="0.33376416563987732"/>
    <n v="0.33431020379066467"/>
    <n v="0.33535274863243103"/>
    <n v="0.33657515048980713"/>
    <n v="0.33773261308670044"/>
    <n v="0.33865180611610413"/>
    <n v="0.33891397714614868"/>
    <n v="0.33912292122840881"/>
    <n v="0.33828336000442505"/>
    <n v="0.33739864826202393"/>
    <n v="0.33668410778045654"/>
    <n v="0.33663067221641541"/>
    <n v="0.33641570806503296"/>
    <n v="0.33654645085334778"/>
    <n v="0.33739566802978516"/>
    <n v="0.33756318688392639"/>
    <s v="CONTROL"/>
    <n v="0.33178713588952169"/>
    <n v="100"/>
    <n v="99.750623441396513"/>
    <n v="-1.0000000000000009E-3"/>
    <n v="4.4530152710815637E-3"/>
    <n v="-4.6084291030488223E-2"/>
    <n v="-4.5342654698027771E-2"/>
    <x v="15"/>
    <x v="244"/>
  </r>
  <r>
    <x v="1"/>
    <n v="-11.111111111111111"/>
    <n v="-15"/>
    <s v="P225/60R16"/>
    <x v="2"/>
    <s v="16-4 SRTT"/>
    <n v="1171"/>
    <n v="35"/>
    <s v="AP3324"/>
    <d v="2025-01-22T00:00:00"/>
    <n v="0.28199999999999997"/>
    <n v="0.28899999999999998"/>
    <n v="86"/>
    <n v="86"/>
    <n v="88"/>
    <n v="87"/>
    <n v="76"/>
    <m/>
    <n v="41"/>
    <n v="86.75"/>
    <m/>
    <m/>
    <m/>
    <m/>
    <m/>
    <m/>
    <n v="0.15510013699531555"/>
    <n v="0.16158501803874969"/>
    <n v="0.17509816586971283"/>
    <n v="0.18891185522079468"/>
    <n v="0.20178161561489105"/>
    <n v="0.22372473776340485"/>
    <n v="0.24517510831356049"/>
    <n v="0.26171913743019104"/>
    <n v="0.27284577488899231"/>
    <n v="0.28016623854637146"/>
    <n v="0.28627854585647583"/>
    <n v="0.28995642066001892"/>
    <n v="0.29283234477043152"/>
    <n v="0.29514330625534058"/>
    <n v="0.29659631848335266"/>
    <n v="0.29693281650543213"/>
    <n v="0.29738885164260864"/>
    <n v="0.2974109947681427"/>
    <n v="0.29775780439376831"/>
    <n v="0.29849252104759216"/>
    <n v="0.29940438270568848"/>
    <n v="0.3006540834903717"/>
    <n v="0.30148759484291077"/>
    <n v="0.30251836776733398"/>
    <n v="0.30308368802070618"/>
    <n v="0.30354681611061096"/>
    <n v="0.30423027276992798"/>
    <n v="0.30515334010124207"/>
    <n v="0.30599826574325562"/>
    <n v="0.30719706416130066"/>
    <n v="0.30829429626464844"/>
    <n v="0.30907094478607178"/>
    <n v="0.30946633219718933"/>
    <n v="0.30931383371353149"/>
    <n v="0.30923596024513245"/>
    <n v="0.3091457188129425"/>
    <n v="0.30901449918746948"/>
    <n v="0.30953940749168396"/>
    <n v="0.31074139475822449"/>
    <n v="0.31194609403610229"/>
    <n v="0.31347844004631042"/>
    <n v="0.315146803855896"/>
    <n v="0.31574273109436035"/>
    <n v="0.31612765789031982"/>
    <n v="0.31604784727096558"/>
    <n v="0.3158365786075592"/>
    <n v="0.31571590900421143"/>
    <n v="0.31598114967346191"/>
    <n v="0.31628310680389404"/>
    <n v="0.31675523519515991"/>
    <n v="0.31710770726203918"/>
    <n v="0.31678274273872375"/>
    <n v="0.31681960821151733"/>
    <n v="0.31636619567871094"/>
    <n v="0.31519177556037903"/>
    <n v="0.31416583061218262"/>
    <n v="0.31374460458755493"/>
    <n v="0.31339377164840698"/>
    <n v="0.31363937258720398"/>
    <n v="0.31467428803443909"/>
    <n v="0.31576633453369141"/>
    <n v="0.31679952144622803"/>
    <n v="0.31737229228019714"/>
    <n v="0.31774306297302246"/>
    <n v="0.31802380084991455"/>
    <n v="0.31783449649810791"/>
    <n v="0.31661126017570496"/>
    <n v="0.31546244025230408"/>
    <n v="0.31459257006645203"/>
    <n v="0.31386706233024597"/>
    <n v="0.31284201145172119"/>
    <n v="0.31231141090393066"/>
    <n v="0.31167212128639221"/>
    <n v="0.31055313348770142"/>
    <n v="0.30936220288276672"/>
    <n v="0.30833745002746582"/>
    <n v="0.30752071738243103"/>
    <n v="0.30674543976783752"/>
    <n v="0.30622118711471558"/>
    <n v="0.30561357736587524"/>
    <n v="0.30537661910057068"/>
    <n v="0.30543050169944763"/>
    <n v="0.30522546172142029"/>
    <n v="0.30523544549942017"/>
    <n v="0.30540043115615845"/>
    <n v="0.30581808090209961"/>
    <n v="0.30611723661422729"/>
    <n v="0.30622079968452454"/>
    <n v="0.30576348304748535"/>
    <n v="0.30477061867713928"/>
    <n v="0.30352926254272461"/>
    <n v="0.30171480774879456"/>
    <n v="0.2999127209186554"/>
    <n v="0.29857200384140015"/>
    <n v="0.2976672351360321"/>
    <n v="0.2967134416103363"/>
    <n v="0.29655471444129944"/>
    <n v="0.29702118039131165"/>
    <n v="0.29758229851722717"/>
    <n v="0.29826006293296814"/>
    <n v="0.29872560501098633"/>
    <n v="0.2988857626914978"/>
    <n v="0.29892218112945557"/>
    <n v="0.29874292016029358"/>
    <n v="0.29862317442893982"/>
    <n v="0.2987922728061676"/>
    <n v="0.29895806312561035"/>
    <n v="0.29910388588905334"/>
    <n v="0.29945838451385498"/>
    <n v="0.29990851879119873"/>
    <n v="0.30017039179801941"/>
    <n v="0.30052304267883301"/>
    <n v="0.30001819133758545"/>
    <n v="0.29813572764396667"/>
    <n v="0.29545992612838745"/>
    <n v="0.29242691397666931"/>
    <n v="0.28949689865112305"/>
    <n v="0.28753876686096191"/>
    <n v="0.28682926297187805"/>
    <n v="0.28702911734580994"/>
    <n v="0.2879449725151062"/>
    <n v="0.28866657614707947"/>
    <n v="0.28923347592353821"/>
    <n v="0.29031702876091003"/>
    <n v="0.29109868407249451"/>
    <n v="0.29169648885726929"/>
    <n v="0.2924659252166748"/>
    <n v="0.29324525594711304"/>
    <n v="0.29302716255187988"/>
    <n v="0.29291519522666931"/>
    <n v="0.29289808869361877"/>
    <n v="0.29270464181900024"/>
    <n v="0.29260817170143127"/>
    <n v="0.29212701320648193"/>
    <n v="0.29019880294799805"/>
    <n v="0.28748199343681335"/>
    <n v="0.28452825546264648"/>
    <n v="0.28122758865356445"/>
    <n v="0.27875471115112305"/>
    <n v="0.2776530385017395"/>
    <n v="0.27752953767776489"/>
    <n v="0.27793693542480469"/>
    <n v="0.27888354659080505"/>
    <n v="0.27971836924552917"/>
    <n v="0.28068026900291443"/>
    <n v="0.28129443526268005"/>
    <n v="0.28189170360565186"/>
    <n v="0.28224584460258484"/>
    <n v="0.2828289270401001"/>
    <n v="0.2832176685333252"/>
    <n v="0.28354167938232422"/>
    <n v="0.28326496481895447"/>
    <n v="0.28258195519447327"/>
    <n v="0.28174620866775513"/>
    <n v="0.28084468841552734"/>
    <n v="0.28023594617843628"/>
    <n v="0.28053167462348938"/>
    <n v="0.28035247325897217"/>
    <n v="0.28004378080368042"/>
    <n v="0.27991384267807007"/>
    <n v="0.27955597639083862"/>
    <n v="0.27893808484077454"/>
    <n v="0.27914595603942871"/>
    <n v="0.27964407205581665"/>
    <n v="0.28015097975730896"/>
    <n v="0.28027299046516418"/>
    <n v="0.27984833717346191"/>
    <n v="0.27944919466972351"/>
    <n v="0.27874681353569031"/>
    <n v="0.27726459503173828"/>
    <n v="0.27631518244743347"/>
    <n v="0.27564558386802673"/>
    <n v="0.27495831251144409"/>
    <n v="0.27465507388114929"/>
    <n v="0.27523127198219299"/>
    <n v="0.27573055028915405"/>
    <n v="0.27585598826408386"/>
    <n v="0.27573120594024658"/>
    <n v="0.27536270022392273"/>
    <n v="0.27489396929740906"/>
    <n v="0.27429395914077759"/>
    <n v="0.27381515502929688"/>
    <n v="0.27336445450782776"/>
    <n v="0.27304181456565857"/>
    <n v="0.27216017246246338"/>
    <n v="0.2709050178527832"/>
    <n v="0.26957789063453674"/>
    <n v="0.26861032843589783"/>
    <n v="0.26800563931465149"/>
    <n v="0.26795676350593567"/>
    <n v="0.26849457621574402"/>
    <n v="0.26936686038970947"/>
    <n v="0.27004149556159973"/>
    <n v="0.27030858397483826"/>
    <n v="0.27065742015838623"/>
    <n v="0.27124521136283875"/>
    <n v="0.27202728390693665"/>
    <n v="0.27270522713661194"/>
    <n v="0.27360305190086365"/>
    <n v="0.27397683262825012"/>
    <n v="0.27377310395240784"/>
    <n v="0.27355590462684631"/>
    <n v="0.27411878108978271"/>
    <n v="0.27400994300842285"/>
    <n v="0.27459034323692322"/>
    <n v="0.27515387535095215"/>
    <n v="0.27522063255310059"/>
    <n v="0.27477529644966125"/>
    <n v="0.27502715587615967"/>
    <n v="0.27482172846794128"/>
    <n v="0.27499812841415405"/>
    <n v="0.27558353543281555"/>
    <n v="0.27578455209732056"/>
    <n v="0.27603468298912048"/>
    <n v="0.27673977613449097"/>
    <n v="0.27724409103393555"/>
    <n v="0.27783745527267456"/>
    <n v="0.27872884273529053"/>
    <n v="0.27928385138511658"/>
    <n v="0.27971366047859192"/>
    <n v="0.28026360273361206"/>
    <n v="0.28084573149681091"/>
    <n v="0.28124895691871643"/>
    <n v="0.28144031763076782"/>
    <n v="0.28036448359489441"/>
    <n v="0.27956044673919678"/>
    <n v="0.27977973222732544"/>
    <n v="0.2790050208568573"/>
    <n v="0.27812370657920837"/>
    <n v="0.27856042981147766"/>
    <n v="0.27857992053031921"/>
    <n v="0.27760976552963257"/>
    <n v="0.27741923928260803"/>
    <n v="0.2775062620639801"/>
    <n v="0.27745288610458374"/>
    <n v="0.27730590105056763"/>
    <n v="0.27711594104766846"/>
    <n v="0.27720507979393005"/>
    <n v="0.27744239568710327"/>
    <n v="0.27754020690917969"/>
    <n v="0.2781987190246582"/>
    <n v="0.27893805503845215"/>
    <n v="0.27867409586906433"/>
    <n v="0.27820351719856262"/>
    <n v="0.27789559960365295"/>
    <n v="0.27685949206352234"/>
    <n v="0.27565157413482666"/>
    <n v="0.27588373422622681"/>
    <n v="0.27537688612937927"/>
    <n v="0.27412736415863037"/>
    <n v="0.27318510413169861"/>
    <n v="0.27373418211936951"/>
    <n v="0.27423465251922607"/>
    <n v="0.27558580040931702"/>
    <n v="0.27744701504707336"/>
    <n v="0.27908739447593689"/>
    <n v="0.27919706702232361"/>
    <n v="0.27924913167953491"/>
    <n v="0.27916926145553589"/>
    <n v="0.27889519929885864"/>
    <n v="0.27894845604896545"/>
    <n v="0.27982842922210693"/>
    <n v="0.27901437878608704"/>
    <n v="0.27795007824897766"/>
    <n v="0.27721256017684937"/>
    <n v="0.27547594904899597"/>
    <n v="0.27371478080749512"/>
    <n v="0.27335453033447266"/>
    <n v="0.27316483855247498"/>
    <n v="0.27313399314880371"/>
    <n v="0.27409309148788452"/>
    <n v="0.27481922507286072"/>
    <n v="0.27535250782966614"/>
    <n v="0.27634832262992859"/>
    <n v="0.27676182985305786"/>
    <n v="0.2772890031337738"/>
    <n v="0.2776884138584137"/>
    <n v="0.2783743143081665"/>
    <n v="0.27861237525939941"/>
    <n v="0.27905517816543579"/>
    <n v="0.27893301844596863"/>
    <n v="0.27847054600715637"/>
    <n v="0.2780488133430481"/>
    <n v="0.27800223231315613"/>
    <n v="0.27923193573951721"/>
    <n v="0.28137719631195068"/>
    <n v="0.28248587250709534"/>
    <n v="0.28322902321815491"/>
    <n v="0.2837110161781311"/>
    <n v="0.28304573893547058"/>
    <n v="0.28186166286468506"/>
    <n v="0.28206506371498108"/>
    <n v="0.28253832459449768"/>
    <n v="0.28312572836875916"/>
    <n v="0.28376346826553345"/>
    <n v="0.28410995006561279"/>
    <n v="0.28408065438270569"/>
    <n v="0.28451541066169739"/>
    <n v="0.28492593765258789"/>
    <n v="0.28493005037307739"/>
    <s v="200 MILE-CIRCUIT 1 TX"/>
    <n v="0.28874611727283517"/>
    <n v="86.75"/>
    <n v="86.533665835411469"/>
    <n v="-7.0000000000000062E-3"/>
    <n v="-7.0666158870490159E-2"/>
    <n v="-0.15171723730559039"/>
    <n v="6.0290291577074398E-2"/>
    <x v="15"/>
    <x v="245"/>
  </r>
  <r>
    <x v="1"/>
    <n v="-11.111111111111111"/>
    <n v="-15"/>
    <s v="P225/60R16"/>
    <x v="5"/>
    <s v="TPI-03"/>
    <n v="1171"/>
    <n v="35"/>
    <s v="AP3324"/>
    <d v="2025-01-22T00:00:00"/>
    <n v="0.32800000000000001"/>
    <n v="0.33100000000000002"/>
    <n v="100"/>
    <n v="100"/>
    <n v="101"/>
    <n v="100"/>
    <n v="76"/>
    <s v="rev"/>
    <n v="11"/>
    <n v="100.25"/>
    <m/>
    <m/>
    <m/>
    <m/>
    <m/>
    <m/>
    <n v="0.15287315845489502"/>
    <n v="0.15349814295768738"/>
    <n v="0.16066579520702362"/>
    <n v="0.17157964408397675"/>
    <n v="0.18605966866016388"/>
    <n v="0.2082829624414444"/>
    <n v="0.23205813765525818"/>
    <n v="0.25419282913208008"/>
    <n v="0.27295416593551636"/>
    <n v="0.28493526577949524"/>
    <n v="0.29584124684333801"/>
    <n v="0.3054085373878479"/>
    <n v="0.3122883141040802"/>
    <n v="0.31718119978904724"/>
    <n v="0.32127830386161804"/>
    <n v="0.32239151000976563"/>
    <n v="0.32293838262557983"/>
    <n v="0.3235841691493988"/>
    <n v="0.32447642087936401"/>
    <n v="0.32554724812507629"/>
    <n v="0.32677891850471497"/>
    <n v="0.32856950163841248"/>
    <n v="0.33072191476821899"/>
    <n v="0.33148008584976196"/>
    <n v="0.33168113231658936"/>
    <n v="0.33179280161857605"/>
    <n v="0.33173206448554993"/>
    <n v="0.33137017488479614"/>
    <n v="0.33109524846076965"/>
    <n v="0.33113321661949158"/>
    <n v="0.33124992251396179"/>
    <n v="0.33143329620361328"/>
    <n v="0.33192965388298035"/>
    <n v="0.33336156606674194"/>
    <n v="0.33471512794494629"/>
    <n v="0.33599984645843506"/>
    <n v="0.33677482604980469"/>
    <n v="0.33737519383430481"/>
    <n v="0.33760389685630798"/>
    <n v="0.33778899908065796"/>
    <n v="0.33824783563613892"/>
    <n v="0.33879420161247253"/>
    <n v="0.33963412046432495"/>
    <n v="0.34056845307350159"/>
    <n v="0.34183067083358765"/>
    <n v="0.34281587600708008"/>
    <n v="0.34339016675949097"/>
    <n v="0.34284555912017822"/>
    <n v="0.34251636266708374"/>
    <n v="0.3419266939163208"/>
    <n v="0.34136992692947388"/>
    <n v="0.3410198986530304"/>
    <n v="0.34169349074363708"/>
    <n v="0.3426181972026825"/>
    <n v="0.34330549836158752"/>
    <n v="0.34415650367736816"/>
    <n v="0.34464064240455627"/>
    <n v="0.34429094195365906"/>
    <n v="0.34360218048095703"/>
    <n v="0.34312668442726135"/>
    <n v="0.34278136491775513"/>
    <n v="0.34356150031089783"/>
    <n v="0.34497722983360291"/>
    <n v="0.34617608785629272"/>
    <n v="0.34698125720024109"/>
    <n v="0.34733408689498901"/>
    <n v="0.34705227613449097"/>
    <n v="0.34664535522460938"/>
    <n v="0.34656247496604919"/>
    <n v="0.34666189551353455"/>
    <n v="0.34685847163200378"/>
    <n v="0.34646639227867126"/>
    <n v="0.3466988205909729"/>
    <n v="0.34691154956817627"/>
    <n v="0.34671294689178467"/>
    <n v="0.34621837735176086"/>
    <n v="0.34610682725906372"/>
    <n v="0.34558916091918945"/>
    <n v="0.34394586086273193"/>
    <n v="0.34292307496070862"/>
    <n v="0.34255039691925049"/>
    <n v="0.34329187870025635"/>
    <n v="0.34407958388328552"/>
    <n v="0.34568795561790466"/>
    <n v="0.34709036350250244"/>
    <n v="0.3480430543422699"/>
    <n v="0.34851020574569702"/>
    <n v="0.34891960024833679"/>
    <n v="0.34934848546981812"/>
    <n v="0.34957939386367798"/>
    <n v="0.3496340811252594"/>
    <n v="0.34944725036621094"/>
    <n v="0.34853139519691467"/>
    <n v="0.34622088074684143"/>
    <n v="0.34547391533851624"/>
    <n v="0.34484481811523438"/>
    <n v="0.34420943260192871"/>
    <n v="0.34431767463684082"/>
    <n v="0.34614273905754089"/>
    <n v="0.34549939632415771"/>
    <n v="0.34562119841575623"/>
    <n v="0.3454844057559967"/>
    <n v="0.34485426545143127"/>
    <n v="0.34415057301521301"/>
    <n v="0.34470215439796448"/>
    <n v="0.34431585669517517"/>
    <n v="0.34361478686332703"/>
    <n v="0.34319096803665161"/>
    <n v="0.34172666072845459"/>
    <n v="0.33981212973594666"/>
    <n v="0.33825439214706421"/>
    <n v="0.337522953748703"/>
    <n v="0.33687981963157654"/>
    <n v="0.33764773607254028"/>
    <n v="0.33768737316131592"/>
    <n v="0.33836308121681213"/>
    <n v="0.33884954452514648"/>
    <n v="0.33849444985389709"/>
    <n v="0.33698216080665588"/>
    <n v="0.33609458804130554"/>
    <n v="0.33424365520477295"/>
    <n v="0.33270972967147827"/>
    <n v="0.33207565546035767"/>
    <n v="0.33183985948562622"/>
    <n v="0.33197900652885437"/>
    <n v="0.33251488208770752"/>
    <n v="0.33266261219978333"/>
    <n v="0.3319527804851532"/>
    <n v="0.33158645033836365"/>
    <n v="0.33159518241882324"/>
    <n v="0.33140963315963745"/>
    <n v="0.33097532391548157"/>
    <n v="0.33170357346534729"/>
    <n v="0.33200538158416748"/>
    <n v="0.33172321319580078"/>
    <n v="0.33147346973419189"/>
    <n v="0.33120620250701904"/>
    <n v="0.32967370748519897"/>
    <n v="0.32848399877548218"/>
    <n v="0.32708707451820374"/>
    <n v="0.32508310675621033"/>
    <n v="0.32305005192756653"/>
    <n v="0.32190245389938354"/>
    <n v="0.32047471404075623"/>
    <n v="0.31960961222648621"/>
    <n v="0.31950154900550842"/>
    <n v="0.31977668404579163"/>
    <n v="0.32019686698913574"/>
    <n v="0.32083910703659058"/>
    <n v="0.321441650390625"/>
    <n v="0.32204651832580566"/>
    <n v="0.32221552729606628"/>
    <n v="0.32189002633094788"/>
    <n v="0.32113265991210938"/>
    <n v="0.32048869132995605"/>
    <n v="0.31976777315139771"/>
    <n v="0.31971168518066406"/>
    <n v="0.31975552439689636"/>
    <n v="0.31945151090621948"/>
    <n v="0.31886982917785645"/>
    <n v="0.31808686256408691"/>
    <n v="0.31705975532531738"/>
    <n v="0.31560042500495911"/>
    <n v="0.31526079773902893"/>
    <n v="0.31523039937019348"/>
    <n v="0.31547614932060242"/>
    <n v="0.31647029519081116"/>
    <n v="0.31833595037460327"/>
    <n v="0.32004821300506592"/>
    <n v="0.32157886028289795"/>
    <n v="0.32287028431892395"/>
    <n v="0.3232848048210144"/>
    <n v="0.32349115610122681"/>
    <n v="0.32341870665550232"/>
    <n v="0.32275557518005371"/>
    <n v="0.32225769758224487"/>
    <n v="0.32109808921813965"/>
    <n v="0.31938308477401733"/>
    <n v="0.31761351227760315"/>
    <n v="0.31656670570373535"/>
    <n v="0.31575709581375122"/>
    <n v="0.31578198075294495"/>
    <n v="0.31760793924331665"/>
    <n v="0.32080793380737305"/>
    <n v="0.32370910048484802"/>
    <n v="0.32589903473854065"/>
    <n v="0.32752922177314758"/>
    <n v="0.32743212580680847"/>
    <n v="0.3259824812412262"/>
    <n v="0.32542786002159119"/>
    <n v="0.32507136464118958"/>
    <n v="0.32448682188987732"/>
    <n v="0.32399007678031921"/>
    <n v="0.32343703508377075"/>
    <n v="0.32330939173698425"/>
    <n v="0.32403251528739929"/>
    <n v="0.32583647966384888"/>
    <n v="0.32586964964866638"/>
    <n v="0.32575276494026184"/>
    <n v="0.32457989454269409"/>
    <n v="0.32319089770317078"/>
    <n v="0.32176852226257324"/>
    <n v="0.32255366444587708"/>
    <n v="0.32355400919914246"/>
    <n v="0.32433485984802246"/>
    <n v="0.32445740699768066"/>
    <n v="0.32420068979263306"/>
    <n v="0.32390257716178894"/>
    <n v="0.32365083694458008"/>
    <n v="0.3235020637512207"/>
    <n v="0.32348194718360901"/>
    <n v="0.3242066502571106"/>
    <n v="0.32392913103103638"/>
    <n v="0.32422822713851929"/>
    <n v="0.32419469952583313"/>
    <n v="0.3244343101978302"/>
    <n v="0.32395398616790771"/>
    <n v="0.32406854629516602"/>
    <n v="0.32228365540504456"/>
    <n v="0.32003173232078552"/>
    <n v="0.31700024008750916"/>
    <n v="0.31416997313499451"/>
    <n v="0.31166905164718628"/>
    <n v="0.31044811010360718"/>
    <n v="0.31116053462028503"/>
    <n v="0.31240585446357727"/>
    <n v="0.31380802392959595"/>
    <n v="0.31606897711753845"/>
    <n v="0.31753683090209961"/>
    <n v="0.31781303882598877"/>
    <n v="0.31803205609321594"/>
    <n v="0.31701165437698364"/>
    <n v="0.31442946195602417"/>
    <n v="0.31271630525588989"/>
    <n v="0.3109762966632843"/>
    <n v="0.31012853980064392"/>
    <n v="0.30998095870018005"/>
    <n v="0.31043589115142822"/>
    <n v="0.31075286865234375"/>
    <n v="0.311287522315979"/>
    <n v="0.31192651391029358"/>
    <n v="0.31248036026954651"/>
    <n v="0.3124963641166687"/>
    <n v="0.3121148943901062"/>
    <n v="0.31182685494422913"/>
    <n v="0.31151634454727173"/>
    <n v="0.31251406669616699"/>
    <n v="0.31290262937545776"/>
    <n v="0.31379154324531555"/>
    <n v="0.31477651000022888"/>
    <n v="0.31512612104415894"/>
    <n v="0.31462076306343079"/>
    <n v="0.31563913822174072"/>
    <n v="0.3168623149394989"/>
    <n v="0.31813427805900574"/>
    <n v="0.31937646865844727"/>
    <n v="0.32000485062599182"/>
    <n v="0.32013574242591858"/>
    <n v="0.32014411687850952"/>
    <n v="0.31963127851486206"/>
    <n v="0.31880086660385132"/>
    <n v="0.3189103901386261"/>
    <n v="0.31903058290481567"/>
    <n v="0.31882226467132568"/>
    <n v="0.31971856951713562"/>
    <n v="0.32197579741477966"/>
    <n v="0.32398173213005066"/>
    <n v="0.32634544372558594"/>
    <n v="0.3289547860622406"/>
    <n v="0.3304157555103302"/>
    <n v="0.33058956265449524"/>
    <n v="0.33090245723724365"/>
    <n v="0.33103606104850769"/>
    <n v="0.33083680272102356"/>
    <n v="0.33031919598579407"/>
    <n v="0.33005967736244202"/>
    <n v="0.3294798731803894"/>
    <n v="0.32903355360031128"/>
    <n v="0.3287276029586792"/>
    <n v="0.32916069030761719"/>
    <n v="0.32978904247283936"/>
    <n v="0.33052656054496765"/>
    <n v="0.33102622628211975"/>
    <n v="0.33100378513336182"/>
    <n v="0.33120685815811157"/>
    <n v="0.33109214901924133"/>
    <n v="0.33066052198410034"/>
    <n v="0.33060035109519958"/>
    <n v="0.33040454983711243"/>
    <n v="0.32970914244651794"/>
    <n v="0.32910844683647156"/>
    <n v="0.32812067866325378"/>
    <n v="0.32635688781738281"/>
    <n v="0.32556536793708801"/>
    <n v="0.32471898198127747"/>
    <n v="0.3240545392036438"/>
    <n v="0.3239932656288147"/>
    <n v="0.32452702522277832"/>
    <n v="0.324989914894104"/>
    <n v="0.32565784454345703"/>
    <s v="WITNESS SRTT FWD-1"/>
    <n v="0.32926567879860086"/>
    <n v="100.25"/>
    <n v="100"/>
    <n v="-3.0000000000000027E-3"/>
    <n v="-6.0246804140335342E-2"/>
    <n v="-9.1426945728515993E-2"/>
    <n v="0"/>
    <x v="15"/>
    <x v="246"/>
  </r>
  <r>
    <x v="1"/>
    <n v="-10.555555555555555"/>
    <n v="-14.444444444444445"/>
    <s v="P225/60R16"/>
    <x v="1"/>
    <s v="SRTT03"/>
    <n v="1171"/>
    <n v="35"/>
    <s v="AP3324"/>
    <d v="2025-01-22T00:00:00"/>
    <n v="0.32700000000000001"/>
    <n v="0.33100000000000002"/>
    <n v="100"/>
    <n v="100"/>
    <n v="100"/>
    <n v="100"/>
    <n v="76"/>
    <m/>
    <n v="234"/>
    <n v="100"/>
    <m/>
    <m/>
    <m/>
    <m/>
    <m/>
    <m/>
    <n v="0.18394072353839874"/>
    <n v="0.18333292007446289"/>
    <n v="0.18330512940883636"/>
    <n v="0.18827083706855774"/>
    <n v="0.20338927209377289"/>
    <n v="0.22341057658195496"/>
    <n v="0.24367150664329529"/>
    <n v="0.26434630155563354"/>
    <n v="0.28237497806549072"/>
    <n v="0.29116013646125793"/>
    <n v="0.29650059342384338"/>
    <n v="0.303580641746521"/>
    <n v="0.3110925555229187"/>
    <n v="0.31767496466636658"/>
    <n v="0.3214261531829834"/>
    <n v="0.32497483491897583"/>
    <n v="0.32632791996002197"/>
    <n v="0.32746338844299316"/>
    <n v="0.32749095559120178"/>
    <n v="0.32716792821884155"/>
    <n v="0.32647383213043213"/>
    <n v="0.3266509473323822"/>
    <n v="0.32617205381393433"/>
    <n v="0.32651811838150024"/>
    <n v="0.3272375762462616"/>
    <n v="0.3278067409992218"/>
    <n v="0.32812017202377319"/>
    <n v="0.32863757014274597"/>
    <n v="0.32872670888900757"/>
    <n v="0.32929211854934692"/>
    <n v="0.33027452230453491"/>
    <n v="0.3310789167881012"/>
    <n v="0.33178406953811646"/>
    <n v="0.33256122469902039"/>
    <n v="0.33294114470481873"/>
    <n v="0.33283635973930359"/>
    <n v="0.33304524421691895"/>
    <n v="0.33291417360305786"/>
    <n v="0.33323824405670166"/>
    <n v="0.33329698443412781"/>
    <n v="0.33358338475227356"/>
    <n v="0.33383014798164368"/>
    <n v="0.33441329002380371"/>
    <n v="0.33474615216255188"/>
    <n v="0.33527699112892151"/>
    <n v="0.33590412139892578"/>
    <n v="0.33643358945846558"/>
    <n v="0.33617958426475525"/>
    <n v="0.33601179718971252"/>
    <n v="0.33606237173080444"/>
    <n v="0.33556085824966431"/>
    <n v="0.33428680896759033"/>
    <n v="0.3340059220790863"/>
    <n v="0.33421671390533447"/>
    <n v="0.3341643214225769"/>
    <n v="0.33453860878944397"/>
    <n v="0.33578580617904663"/>
    <n v="0.33762180805206299"/>
    <n v="0.33975017070770264"/>
    <n v="0.34142902493476868"/>
    <n v="0.34284889698028564"/>
    <n v="0.34391686320304871"/>
    <n v="0.34378769993782043"/>
    <n v="0.34303557872772217"/>
    <n v="0.34273290634155273"/>
    <n v="0.34282153844833374"/>
    <n v="0.34313410520553589"/>
    <n v="0.3437962532043457"/>
    <n v="0.34429833292961121"/>
    <n v="0.34446030855178833"/>
    <n v="0.34417492151260376"/>
    <n v="0.34386256337165833"/>
    <n v="0.34211289882659912"/>
    <n v="0.34040525555610657"/>
    <n v="0.33904126286506653"/>
    <n v="0.33912581205368042"/>
    <n v="0.33858433365821838"/>
    <n v="0.33949297666549683"/>
    <n v="0.34083107113838196"/>
    <n v="0.34223377704620361"/>
    <n v="0.34256365895271301"/>
    <n v="0.3432496190071106"/>
    <n v="0.34356504678726196"/>
    <n v="0.34343609213829041"/>
    <n v="0.34308022260665894"/>
    <n v="0.34201601147651672"/>
    <n v="0.34121906757354736"/>
    <n v="0.34062519669532776"/>
    <n v="0.3401007354259491"/>
    <n v="0.3400900661945343"/>
    <n v="0.34058094024658203"/>
    <n v="0.34094914793968201"/>
    <n v="0.34147253632545471"/>
    <n v="0.34120583534240723"/>
    <n v="0.34066289663314819"/>
    <n v="0.33961719274520874"/>
    <n v="0.33794206380844116"/>
    <n v="0.33574208617210388"/>
    <n v="0.33404642343521118"/>
    <n v="0.33204308152198792"/>
    <n v="0.33054769039154053"/>
    <n v="0.32863721251487732"/>
    <n v="0.32727047801017761"/>
    <n v="0.32663780450820923"/>
    <n v="0.32623174786567688"/>
    <n v="0.32599011063575745"/>
    <n v="0.32658204436302185"/>
    <n v="0.32712405920028687"/>
    <n v="0.32741031050682068"/>
    <n v="0.32711431384086609"/>
    <n v="0.32655775547027588"/>
    <n v="0.32651013135910034"/>
    <n v="0.32598134875297546"/>
    <n v="0.324535071849823"/>
    <n v="0.32402372360229492"/>
    <n v="0.32391178607940674"/>
    <n v="0.32487672567367554"/>
    <n v="0.32680165767669678"/>
    <n v="0.32956051826477051"/>
    <n v="0.33187854290008545"/>
    <n v="0.33380669355392456"/>
    <n v="0.33450305461883545"/>
    <n v="0.33475986123085022"/>
    <n v="0.33464556932449341"/>
    <n v="0.33445590734481812"/>
    <n v="0.33451765775680542"/>
    <n v="0.33466035127639771"/>
    <n v="0.33474287390708923"/>
    <n v="0.33490642905235291"/>
    <n v="0.33543580770492554"/>
    <n v="0.33610492944717407"/>
    <n v="0.33671945333480835"/>
    <n v="0.33822563290596008"/>
    <n v="0.33866733312606812"/>
    <n v="0.33766105771064758"/>
    <n v="0.33580610156059265"/>
    <n v="0.33397626876831055"/>
    <n v="0.33099901676177979"/>
    <n v="0.32867094874382019"/>
    <n v="0.3270086944103241"/>
    <n v="0.32596713304519653"/>
    <n v="0.32500326633453369"/>
    <n v="0.32431256771087646"/>
    <n v="0.32424971461296082"/>
    <n v="0.32489728927612305"/>
    <n v="0.32568356394767761"/>
    <n v="0.32628142833709717"/>
    <n v="0.32661989331245422"/>
    <n v="0.32671403884887695"/>
    <n v="0.32681211829185486"/>
    <n v="0.32677727937698364"/>
    <n v="0.32604613900184631"/>
    <n v="0.32556715607643127"/>
    <n v="0.32546898722648621"/>
    <n v="0.32556825876235962"/>
    <n v="0.32538309693336487"/>
    <n v="0.32524478435516357"/>
    <n v="0.3249337375164032"/>
    <n v="0.32458731532096863"/>
    <n v="0.3239300549030304"/>
    <n v="0.32442650198936462"/>
    <n v="0.32425752282142639"/>
    <n v="0.32440206408500671"/>
    <n v="0.32444074749946594"/>
    <n v="0.32460969686508179"/>
    <n v="0.32401373982429504"/>
    <n v="0.32460874319076538"/>
    <n v="0.32500022649765015"/>
    <n v="0.32573622465133667"/>
    <n v="0.32656058669090271"/>
    <n v="0.32752910256385803"/>
    <n v="0.3285413384437561"/>
    <n v="0.32925969362258911"/>
    <n v="0.32843947410583496"/>
    <n v="0.32702156901359558"/>
    <n v="0.32566744089126587"/>
    <n v="0.3241807222366333"/>
    <n v="0.32350653409957886"/>
    <n v="0.32380333542823792"/>
    <n v="0.32448813319206238"/>
    <n v="0.32506692409515381"/>
    <n v="0.32353347539901733"/>
    <n v="0.32088899612426758"/>
    <n v="0.31840115785598755"/>
    <n v="0.31752359867095947"/>
    <n v="0.31658390164375305"/>
    <n v="0.31868454813957214"/>
    <n v="0.32121762633323669"/>
    <n v="0.32150766253471375"/>
    <n v="0.32000413537025452"/>
    <n v="0.31845712661743164"/>
    <n v="0.31637284159660339"/>
    <n v="0.31447726488113403"/>
    <n v="0.31477048993110657"/>
    <n v="0.3152671754360199"/>
    <n v="0.3158324658870697"/>
    <n v="0.31656837463378906"/>
    <n v="0.31742376089096069"/>
    <n v="0.31744378805160522"/>
    <n v="0.3170989453792572"/>
    <n v="0.31656840443611145"/>
    <n v="0.31563511490821838"/>
    <n v="0.31441959738731384"/>
    <n v="0.31373786926269531"/>
    <n v="0.31346046924591064"/>
    <n v="0.31313517689704895"/>
    <n v="0.31246212124824524"/>
    <n v="0.31020098924636841"/>
    <n v="0.30761617422103882"/>
    <n v="0.30440926551818848"/>
    <n v="0.30085381865501404"/>
    <n v="0.29842105507850647"/>
    <n v="0.29738667607307434"/>
    <n v="0.29686886072158813"/>
    <n v="0.2979472279548645"/>
    <n v="0.30112913250923157"/>
    <n v="0.30337584018707275"/>
    <n v="0.3053431510925293"/>
    <n v="0.30749064683914185"/>
    <n v="0.30837827920913696"/>
    <n v="0.30724504590034485"/>
    <n v="0.30662843585014343"/>
    <n v="0.307045578956604"/>
    <n v="0.30741244554519653"/>
    <n v="0.30772468447685242"/>
    <n v="0.30873936414718628"/>
    <n v="0.30844363570213318"/>
    <n v="0.30820077657699585"/>
    <n v="0.30782938003540039"/>
    <n v="0.30768075585365295"/>
    <n v="0.30654808878898621"/>
    <n v="0.30704829096794128"/>
    <n v="0.30731058120727539"/>
    <n v="0.30795961618423462"/>
    <n v="0.30865046381950378"/>
    <n v="0.31003955006599426"/>
    <n v="0.30837231874465942"/>
    <n v="0.30647808313369751"/>
    <n v="0.30427217483520508"/>
    <n v="0.30171176791191101"/>
    <n v="0.30013418197631836"/>
    <n v="0.30235981941223145"/>
    <n v="0.30437394976615906"/>
    <n v="0.30613407492637634"/>
    <n v="0.30828186869621277"/>
    <n v="0.30948793888092041"/>
    <n v="0.30948954820632935"/>
    <n v="0.30944323539733887"/>
    <n v="0.31019613146781921"/>
    <n v="0.31151270866394043"/>
    <n v="0.31290701031684875"/>
    <n v="0.31405478715896606"/>
    <n v="0.31513375043869019"/>
    <n v="0.31567412614822388"/>
    <n v="0.31573310494422913"/>
    <n v="0.31546676158905029"/>
    <n v="0.31512901186943054"/>
    <n v="0.3152712881565094"/>
    <n v="0.31481531262397766"/>
    <n v="0.31346467137336731"/>
    <n v="0.31238448619842529"/>
    <n v="0.31126761436462402"/>
    <n v="0.31015253067016602"/>
    <n v="0.30962914228439331"/>
    <n v="0.30965080857276917"/>
    <n v="0.30961218476295471"/>
    <n v="0.3106154203414917"/>
    <n v="0.31185111403465271"/>
    <n v="0.31325766444206238"/>
    <n v="0.31358850002288818"/>
    <n v="0.31335738301277161"/>
    <n v="0.3093666136264801"/>
    <n v="0.30192777514457703"/>
    <n v="0.2961387038230896"/>
    <n v="0.29191073775291443"/>
    <n v="0.28762105107307434"/>
    <n v="0.28717184066772461"/>
    <n v="0.29143455624580383"/>
    <n v="0.29338717460632324"/>
    <n v="0.29496967792510986"/>
    <n v="0.29714518785476685"/>
    <n v="0.2982313334941864"/>
    <n v="0.29781782627105713"/>
    <n v="0.29767334461212158"/>
    <n v="0.29755508899688721"/>
    <n v="0.29759478569030762"/>
    <n v="0.29773038625717163"/>
    <n v="0.29754295945167542"/>
    <n v="0.29836151003837585"/>
    <n v="0.29986995458602905"/>
    <n v="0.30146047472953796"/>
    <n v="0.30325457453727722"/>
    <n v="0.30530828237533569"/>
    <n v="0.30794486403465271"/>
    <n v="0.31066018342971802"/>
    <n v="0.31216913461685181"/>
    <n v="0.312578946352005"/>
    <n v="0.31285181641578674"/>
    <n v="0.31273704767227173"/>
    <n v="0.31271588802337646"/>
    <s v="CONTROL"/>
    <n v="0.32227525380158339"/>
    <n v="100"/>
    <n v="99.750623441396513"/>
    <n v="-4.0000000000000036E-3"/>
    <n v="-0.16962289885049811"/>
    <n v="-0.14705808340647589"/>
    <n v="5.5631137677959894E-2"/>
    <x v="15"/>
    <x v="247"/>
  </r>
  <r>
    <x v="1"/>
    <n v="-10.555555555555555"/>
    <n v="-14.444444444444445"/>
    <s v="225/45R17"/>
    <x v="6"/>
    <s v="SRMT2"/>
    <n v="1093"/>
    <n v="42"/>
    <n v="3424"/>
    <d v="2025-01-22T00:00:00"/>
    <n v="0.36099999999999999"/>
    <n v="0.35699999999999998"/>
    <n v="110"/>
    <n v="112"/>
    <n v="109"/>
    <n v="109"/>
    <n v="76"/>
    <m/>
    <n v="107"/>
    <n v="110"/>
    <m/>
    <m/>
    <m/>
    <m/>
    <m/>
    <m/>
    <n v="0.14183303713798523"/>
    <n v="0.15112149715423584"/>
    <n v="0.15373529493808746"/>
    <n v="0.162257120013237"/>
    <n v="0.17274001240730286"/>
    <n v="0.18991811573505402"/>
    <n v="0.20582732558250427"/>
    <n v="0.22675676643848419"/>
    <n v="0.24203550815582275"/>
    <n v="0.25639840960502625"/>
    <n v="0.2683977484703064"/>
    <n v="0.28067880868911743"/>
    <n v="0.28929507732391357"/>
    <n v="0.30012381076812744"/>
    <n v="0.30679848790168762"/>
    <n v="0.31318733096122742"/>
    <n v="0.31724214553833008"/>
    <n v="0.31882953643798828"/>
    <n v="0.31960028409957886"/>
    <n v="0.31903508305549622"/>
    <n v="0.31880956888198853"/>
    <n v="0.31842231750488281"/>
    <n v="0.31992095708847046"/>
    <n v="0.3192022442817688"/>
    <n v="0.31975275278091431"/>
    <n v="0.32147708535194397"/>
    <n v="0.32353943586349487"/>
    <n v="0.32503607869148254"/>
    <n v="0.3271583616733551"/>
    <n v="0.32933631539344788"/>
    <n v="0.32934153079986572"/>
    <n v="0.32999065518379211"/>
    <n v="0.3317544162273407"/>
    <n v="0.33375093340873718"/>
    <n v="0.33639505505561829"/>
    <n v="0.33927062153816223"/>
    <n v="0.34011155366897583"/>
    <n v="0.33947822451591492"/>
    <n v="0.3384452760219574"/>
    <n v="0.33667272329330444"/>
    <n v="0.33504843711853027"/>
    <n v="0.33428081870079041"/>
    <n v="0.33406621217727661"/>
    <n v="0.33407881855964661"/>
    <n v="0.33436891436576843"/>
    <n v="0.335246741771698"/>
    <n v="0.33555874228477478"/>
    <n v="0.33553171157836914"/>
    <n v="0.33657625317573547"/>
    <n v="0.3376186192035675"/>
    <n v="0.33836892247200012"/>
    <n v="0.33970305323600769"/>
    <n v="0.34135302901268005"/>
    <n v="0.34388670325279236"/>
    <n v="0.34624767303466797"/>
    <n v="0.34885218739509583"/>
    <n v="0.35167720913887024"/>
    <n v="0.35321775078773499"/>
    <n v="0.35276293754577637"/>
    <n v="0.35126686096191406"/>
    <n v="0.35004481673240662"/>
    <n v="0.34950309991836548"/>
    <n v="0.34967285394668579"/>
    <n v="0.35087662935256958"/>
    <n v="0.35312792658805847"/>
    <n v="0.35490363836288452"/>
    <n v="0.35510197281837463"/>
    <n v="0.35588231682777405"/>
    <n v="0.35661309957504272"/>
    <n v="0.35713034868240356"/>
    <n v="0.35751670598983765"/>
    <n v="0.35849243402481079"/>
    <n v="0.35804420709609985"/>
    <n v="0.35700494050979614"/>
    <n v="0.35615655779838562"/>
    <n v="0.35542440414428711"/>
    <n v="0.35498473048210144"/>
    <n v="0.35611981153488159"/>
    <n v="0.35636550188064575"/>
    <n v="0.35655137896537781"/>
    <n v="0.35616567730903625"/>
    <n v="0.3555794358253479"/>
    <n v="0.35517558455467224"/>
    <n v="0.35601213574409485"/>
    <n v="0.35616078972816467"/>
    <n v="0.35709789395332336"/>
    <n v="0.3571338951587677"/>
    <n v="0.35826268792152405"/>
    <n v="0.35932451486587524"/>
    <n v="0.36102196574211121"/>
    <n v="0.36268523335456848"/>
    <n v="0.36562484502792358"/>
    <n v="0.36678114533424377"/>
    <n v="0.36772361397743225"/>
    <n v="0.36892196536064148"/>
    <n v="0.36929777264595032"/>
    <n v="0.36928078532218933"/>
    <n v="0.36935558915138245"/>
    <n v="0.36900895833969116"/>
    <n v="0.36757376790046692"/>
    <n v="0.36628374457359314"/>
    <n v="0.36546295881271362"/>
    <n v="0.3651353120803833"/>
    <n v="0.36479085683822632"/>
    <n v="0.36578947305679321"/>
    <n v="0.36605596542358398"/>
    <n v="0.36666497588157654"/>
    <n v="0.36555680632591248"/>
    <n v="0.36423778533935547"/>
    <n v="0.36228269338607788"/>
    <n v="0.36148068308830261"/>
    <n v="0.35964307188987732"/>
    <n v="0.35942411422729492"/>
    <n v="0.3597399890422821"/>
    <n v="0.35989952087402344"/>
    <n v="0.35933345556259155"/>
    <n v="0.35931253433227539"/>
    <n v="0.35908389091491699"/>
    <n v="0.35763633251190186"/>
    <n v="0.35574999451637268"/>
    <n v="0.35426139831542969"/>
    <n v="0.35296571254730225"/>
    <n v="0.35146793723106384"/>
    <n v="0.35079875588417053"/>
    <n v="0.35073733329772949"/>
    <n v="0.35067281126976013"/>
    <n v="0.35009199380874634"/>
    <n v="0.35015711188316345"/>
    <n v="0.35035768151283264"/>
    <n v="0.35037532448768616"/>
    <n v="0.35038289427757263"/>
    <n v="0.35007309913635254"/>
    <n v="0.35006901621818542"/>
    <n v="0.34957349300384521"/>
    <n v="0.34854725003242493"/>
    <n v="0.34874948859214783"/>
    <n v="0.34905117750167847"/>
    <n v="0.34831318259239197"/>
    <n v="0.35001865029335022"/>
    <n v="0.35103031992912292"/>
    <n v="0.35101872682571411"/>
    <n v="0.35157802700996399"/>
    <n v="0.35165774822235107"/>
    <n v="0.34916692972183228"/>
    <n v="0.34886515140533447"/>
    <n v="0.34983649849891663"/>
    <n v="0.35033446550369263"/>
    <n v="0.35166233777999878"/>
    <n v="0.35356634855270386"/>
    <n v="0.35448920726776123"/>
    <n v="0.35465198755264282"/>
    <n v="0.35635364055633545"/>
    <n v="0.35650864243507385"/>
    <n v="0.35682287812232971"/>
    <n v="0.35720163583755493"/>
    <n v="0.35731655359268188"/>
    <n v="0.35583069920539856"/>
    <n v="0.35535857081413269"/>
    <n v="0.35605299472808838"/>
    <n v="0.35690978169441223"/>
    <n v="0.3574899435043335"/>
    <n v="0.35808953642845154"/>
    <n v="0.35931813716888428"/>
    <n v="0.35896813869476318"/>
    <n v="0.35934501886367798"/>
    <n v="0.36007806658744812"/>
    <n v="0.36079823970794678"/>
    <n v="0.36120909452438354"/>
    <n v="0.36172795295715332"/>
    <n v="0.36211416125297546"/>
    <n v="0.36268803477287292"/>
    <n v="0.36313489079475403"/>
    <n v="0.36292436718940735"/>
    <n v="0.36341291666030884"/>
    <n v="0.36356428265571594"/>
    <n v="0.3634205162525177"/>
    <n v="0.36373481154441833"/>
    <n v="0.36501625180244446"/>
    <n v="0.36533206701278687"/>
    <n v="0.36483138799667358"/>
    <n v="0.36439958214759827"/>
    <n v="0.36389735341072083"/>
    <n v="0.36320102214813232"/>
    <n v="0.36319184303283691"/>
    <n v="0.36295256018638611"/>
    <n v="0.3625018298625946"/>
    <n v="0.3613961935043335"/>
    <n v="0.36124125123023987"/>
    <n v="0.3601057231426239"/>
    <n v="0.35943275690078735"/>
    <n v="0.35878774523735046"/>
    <n v="0.35857075452804565"/>
    <n v="0.35786816477775574"/>
    <n v="0.35787639021873474"/>
    <n v="0.35831767320632935"/>
    <n v="0.35933634638786316"/>
    <n v="0.36062243580818176"/>
    <n v="0.36153507232666016"/>
    <n v="0.36204814910888672"/>
    <n v="0.36128470301628113"/>
    <n v="0.36138841509819031"/>
    <n v="0.36143803596496582"/>
    <n v="0.36112049221992493"/>
    <n v="0.36109670996665955"/>
    <n v="0.36226570606231689"/>
    <n v="0.36176449060440063"/>
    <n v="0.36116963624954224"/>
    <n v="0.36003640294075012"/>
    <n v="0.35901996493339539"/>
    <n v="0.35782799124717712"/>
    <n v="0.35697340965270996"/>
    <n v="0.3562743067741394"/>
    <n v="0.35636669397354126"/>
    <n v="0.35644221305847168"/>
    <n v="0.3562314510345459"/>
    <n v="0.35588765144348145"/>
    <n v="0.35550275444984436"/>
    <n v="0.35489210486412048"/>
    <n v="0.35486266016960144"/>
    <n v="0.35561397671699524"/>
    <n v="0.3565213680267334"/>
    <n v="0.35743927955627441"/>
    <n v="0.35918527841567993"/>
    <n v="0.36063709855079651"/>
    <n v="0.36162695288658142"/>
    <n v="0.36282572150230408"/>
    <n v="0.36397692561149597"/>
    <n v="0.36483734846115112"/>
    <n v="0.36563825607299805"/>
    <n v="0.36618417501449585"/>
    <n v="0.36635676026344299"/>
    <n v="0.36638373136520386"/>
    <n v="0.36612772941589355"/>
    <n v="0.36582785844802856"/>
    <n v="0.36579778790473938"/>
    <n v="0.36583191156387329"/>
    <n v="0.36616837978363037"/>
    <n v="0.36619359254837036"/>
    <n v="0.36604863405227661"/>
    <n v="0.3659605085849762"/>
    <n v="0.3664853572845459"/>
    <n v="0.36695185303688049"/>
    <n v="0.36784130334854126"/>
    <n v="0.36849626898765564"/>
    <n v="0.36960321664810181"/>
    <n v="0.37033948302268982"/>
    <n v="0.3708537220954895"/>
    <n v="0.37205737829208374"/>
    <n v="0.37328320741653442"/>
    <n v="0.37419328093528748"/>
    <n v="0.37512445449829102"/>
    <n v="0.3759644627571106"/>
    <n v="0.37592405080795288"/>
    <n v="0.37600022554397583"/>
    <n v="0.37586942315101624"/>
    <n v="0.37250915169715881"/>
    <n v="0.37012982368469238"/>
    <n v="0.36912906169891357"/>
    <n v="0.36826023459434509"/>
    <n v="0.36741060018539429"/>
    <n v="0.36974805593490601"/>
    <n v="0.37099611759185791"/>
    <n v="0.37079000473022461"/>
    <n v="0.37075525522232056"/>
    <n v="0.36972919106483459"/>
    <n v="0.36773347854614258"/>
    <n v="0.36606311798095703"/>
    <n v="0.36452057957649231"/>
    <n v="0.36327415704727173"/>
    <n v="0.36417284607887268"/>
    <n v="0.36640775203704834"/>
    <n v="0.36754217743873596"/>
    <n v="0.36868864297866821"/>
    <n v="0.36929866671562195"/>
    <n v="0.36890369653701782"/>
    <n v="0.36773964762687683"/>
    <n v="0.36754578351974487"/>
    <n v="0.36734291911125183"/>
    <n v="0.36722525954246521"/>
    <n v="0.36693024635314941"/>
    <n v="0.36716887354850769"/>
    <n v="0.36693975329399109"/>
    <n v="0.36640980839729309"/>
    <n v="0.3660525381565094"/>
    <n v="0.36554363369941711"/>
    <n v="0.36421364545822144"/>
    <n v="0.36432832479476929"/>
    <n v="0.36516046524047852"/>
    <n v="0.36627426743507385"/>
    <n v="0.36802229285240173"/>
    <n v="0.37042099237442017"/>
    <n v="0.37215167284011841"/>
    <n v="0.37363997101783752"/>
    <n v="0.37496763467788696"/>
    <n v="0.37594413757324219"/>
    <n v="0.37652301788330078"/>
    <n v="0.37696027755737305"/>
    <n v="0.37735727429389954"/>
    <n v="0.37762653827667236"/>
    <n v="0.37779879570007324"/>
    <s v="17-3 -- NEW"/>
    <n v="0.35760714532641752"/>
    <n v="110"/>
    <n v="109.72568578553617"/>
    <n v="4.0000000000000036E-3"/>
    <n v="8.5570210761891474E-2"/>
    <n v="0.11445233852274361"/>
    <n v="-0.20587928425125962"/>
    <x v="15"/>
    <x v="248"/>
  </r>
  <r>
    <x v="1"/>
    <n v="-10.555555555555555"/>
    <n v="-14.444444444444445"/>
    <s v="205/55R16"/>
    <x v="7"/>
    <s v="SRMT1"/>
    <n v="1093"/>
    <n v="42"/>
    <s v="16Y2X7YAA4024"/>
    <d v="2025-01-22T00:00:00"/>
    <n v="0.33800000000000002"/>
    <n v="0.33300000000000002"/>
    <n v="103"/>
    <n v="104"/>
    <n v="102"/>
    <n v="102"/>
    <n v="76"/>
    <m/>
    <n v="45"/>
    <n v="102.75"/>
    <m/>
    <m/>
    <m/>
    <m/>
    <m/>
    <m/>
    <n v="0.1826755702495575"/>
    <n v="0.17743682861328125"/>
    <n v="0.18256764113903046"/>
    <n v="0.18826743960380554"/>
    <n v="0.19172757863998413"/>
    <n v="0.19860850274562836"/>
    <n v="0.21427322924137115"/>
    <n v="0.22740229964256287"/>
    <n v="0.24116505682468414"/>
    <n v="0.25617647171020508"/>
    <n v="0.26887211203575134"/>
    <n v="0.27764308452606201"/>
    <n v="0.28533315658569336"/>
    <n v="0.28986561298370361"/>
    <n v="0.29356011748313904"/>
    <n v="0.29734274744987488"/>
    <n v="0.29899501800537109"/>
    <n v="0.29990094900131226"/>
    <n v="0.30093938112258911"/>
    <n v="0.30125603079795837"/>
    <n v="0.30151015520095825"/>
    <n v="0.30187463760375977"/>
    <n v="0.30198907852172852"/>
    <n v="0.30239030718803406"/>
    <n v="0.30291995406150818"/>
    <n v="0.30396285653114319"/>
    <n v="0.30427524447441101"/>
    <n v="0.30485352873802185"/>
    <n v="0.30527499318122864"/>
    <n v="0.30577453970909119"/>
    <n v="0.30611184239387512"/>
    <n v="0.30636000633239746"/>
    <n v="0.3068469762802124"/>
    <n v="0.30638971924781799"/>
    <n v="0.30637452006340027"/>
    <n v="0.30652943253517151"/>
    <n v="0.30715703964233398"/>
    <n v="0.30880934000015259"/>
    <n v="0.31158295273780823"/>
    <n v="0.31386077404022217"/>
    <n v="0.31569540500640869"/>
    <n v="0.31677472591400146"/>
    <n v="0.316753089427948"/>
    <n v="0.31619450449943542"/>
    <n v="0.31588613986968994"/>
    <n v="0.31558305025100708"/>
    <n v="0.31634825468063354"/>
    <n v="0.31740304827690125"/>
    <n v="0.31845894455909729"/>
    <n v="0.31977209448814392"/>
    <n v="0.32094657421112061"/>
    <n v="0.3217695951461792"/>
    <n v="0.32338133454322815"/>
    <n v="0.32534843683242798"/>
    <n v="0.32615509629249573"/>
    <n v="0.32643231749534607"/>
    <n v="0.3265489935874939"/>
    <n v="0.32632395625114441"/>
    <n v="0.32562494277954102"/>
    <n v="0.325569748878479"/>
    <n v="0.32620981335639954"/>
    <n v="0.32706189155578613"/>
    <n v="0.32749921083450317"/>
    <n v="0.32855269312858582"/>
    <n v="0.32943457365036011"/>
    <n v="0.32970932126045227"/>
    <n v="0.32968476414680481"/>
    <n v="0.32941651344299316"/>
    <n v="0.32885375618934631"/>
    <n v="0.32875874638557434"/>
    <n v="0.32944425940513611"/>
    <n v="0.33006027340888977"/>
    <n v="0.33158856630325317"/>
    <n v="0.33405756950378418"/>
    <n v="0.33620449900627136"/>
    <n v="0.3378424346446991"/>
    <n v="0.33916246891021729"/>
    <n v="0.33959683775901794"/>
    <n v="0.33881679177284241"/>
    <n v="0.33807387948036194"/>
    <n v="0.33817398548126221"/>
    <n v="0.3374517560005188"/>
    <n v="0.33689090609550476"/>
    <n v="0.33663061261177063"/>
    <n v="0.3365885317325592"/>
    <n v="0.33594301342964172"/>
    <n v="0.33600026369094849"/>
    <n v="0.33513385057449341"/>
    <n v="0.33488982915878296"/>
    <n v="0.33382964134216309"/>
    <n v="0.33161389827728271"/>
    <n v="0.32999089360237122"/>
    <n v="0.329377681016922"/>
    <n v="0.32824736833572388"/>
    <n v="0.3277536928653717"/>
    <n v="0.32867735624313354"/>
    <n v="0.32985460758209229"/>
    <n v="0.33082997798919678"/>
    <n v="0.33135047554969788"/>
    <n v="0.33209121227264404"/>
    <n v="0.33226019144058228"/>
    <n v="0.33210554718971252"/>
    <n v="0.33174991607666016"/>
    <n v="0.33133283257484436"/>
    <n v="0.33036339282989502"/>
    <n v="0.32948195934295654"/>
    <n v="0.3287406861782074"/>
    <n v="0.32759079337120056"/>
    <n v="0.32673066854476929"/>
    <n v="0.32604220509529114"/>
    <n v="0.32526695728302002"/>
    <n v="0.32419228553771973"/>
    <n v="0.32338118553161621"/>
    <n v="0.32260951399803162"/>
    <n v="0.32196038961410522"/>
    <n v="0.32179400324821472"/>
    <n v="0.32168892025947571"/>
    <n v="0.32212340831756592"/>
    <n v="0.32303634285926819"/>
    <n v="0.32431501150131226"/>
    <n v="0.3250458836555481"/>
    <n v="0.32543188333511353"/>
    <n v="0.32633554935455322"/>
    <n v="0.32596901059150696"/>
    <n v="0.32532337307929993"/>
    <n v="0.32454484701156616"/>
    <n v="0.32400053739547729"/>
    <n v="0.32228660583496094"/>
    <n v="0.32145678997039795"/>
    <n v="0.32082816958427429"/>
    <n v="0.32074964046478271"/>
    <n v="0.32026767730712891"/>
    <n v="0.32030966877937317"/>
    <n v="0.3201298713684082"/>
    <n v="0.31970298290252686"/>
    <n v="0.31894871592521667"/>
    <n v="0.31894966959953308"/>
    <n v="0.31905212998390198"/>
    <n v="0.31969934701919556"/>
    <n v="0.32059049606323242"/>
    <n v="0.32200673222541809"/>
    <n v="0.32298853993415833"/>
    <n v="0.32352495193481445"/>
    <n v="0.32395398616790771"/>
    <n v="0.32529115676879883"/>
    <n v="0.32617682218551636"/>
    <n v="0.32741579413414001"/>
    <n v="0.32956424355506897"/>
    <n v="0.33141100406646729"/>
    <n v="0.33187422156333923"/>
    <n v="0.33207660913467407"/>
    <n v="0.3322356641292572"/>
    <n v="0.33177599310874939"/>
    <n v="0.33131492137908936"/>
    <n v="0.33122995495796204"/>
    <n v="0.33139452338218689"/>
    <n v="0.33160364627838135"/>
    <n v="0.33214780688285828"/>
    <n v="0.33264026045799255"/>
    <n v="0.33314177393913269"/>
    <n v="0.33371037244796753"/>
    <n v="0.33397674560546875"/>
    <n v="0.33418536186218262"/>
    <n v="0.33370146155357361"/>
    <n v="0.33322480320930481"/>
    <n v="0.33211252093315125"/>
    <n v="0.33111470937728882"/>
    <n v="0.32956874370574951"/>
    <n v="0.32876256108283997"/>
    <n v="0.32773482799530029"/>
    <n v="0.32727691531181335"/>
    <n v="0.32742196321487427"/>
    <n v="0.32765507698059082"/>
    <n v="0.328094482421875"/>
    <n v="0.32941097021102905"/>
    <n v="0.32940724492073059"/>
    <n v="0.328947514295578"/>
    <n v="0.32747107744216919"/>
    <n v="0.32700777053833008"/>
    <n v="0.32560664415359497"/>
    <n v="0.32568570971488953"/>
    <n v="0.3254702091217041"/>
    <n v="0.32619473338127136"/>
    <n v="0.32593601942062378"/>
    <n v="0.32619234919548035"/>
    <n v="0.32666453719139099"/>
    <n v="0.3268750011920929"/>
    <n v="0.32665970921516418"/>
    <n v="0.32620397210121155"/>
    <n v="0.32566264271736145"/>
    <n v="0.32461798191070557"/>
    <n v="0.32384496927261353"/>
    <n v="0.32381519675254822"/>
    <n v="0.32416445016860962"/>
    <n v="0.32369455695152283"/>
    <n v="0.32356700301170349"/>
    <n v="0.32476800680160522"/>
    <n v="0.3262309730052948"/>
    <n v="0.32717797160148621"/>
    <n v="0.3283449113368988"/>
    <n v="0.32942822575569153"/>
    <n v="0.32924529910087585"/>
    <n v="0.32885706424713135"/>
    <n v="0.32861179113388062"/>
    <n v="0.32935571670532227"/>
    <n v="0.33006241917610168"/>
    <n v="0.33012303709983826"/>
    <n v="0.32980558276176453"/>
    <n v="0.32934814691543579"/>
    <n v="0.32856941223144531"/>
    <n v="0.32838577032089233"/>
    <n v="0.32907667756080627"/>
    <n v="0.33003684878349304"/>
    <n v="0.33192956447601318"/>
    <n v="0.33357557654380798"/>
    <n v="0.33483284711837769"/>
    <n v="0.33617091178894043"/>
    <n v="0.33704954385757446"/>
    <n v="0.33732518553733826"/>
    <n v="0.33764457702636719"/>
    <n v="0.33796113729476929"/>
    <n v="0.33786466717720032"/>
    <n v="0.33709898591041565"/>
    <n v="0.33654391765594482"/>
    <n v="0.3363482654094696"/>
    <n v="0.33632040023803711"/>
    <n v="0.33666238188743591"/>
    <n v="0.33814129233360291"/>
    <n v="0.3394162654876709"/>
    <n v="0.3393155038356781"/>
    <n v="0.33924207091331482"/>
    <n v="0.33867970108985901"/>
    <n v="0.3382377028465271"/>
    <n v="0.33772975206375122"/>
    <n v="0.33814984560012817"/>
    <n v="0.33841288089752197"/>
    <n v="0.33921089768409729"/>
    <n v="0.33976981043815613"/>
    <n v="0.33945202827453613"/>
    <n v="0.33882999420166016"/>
    <n v="0.33856168389320374"/>
    <n v="0.33839228749275208"/>
    <n v="0.33914446830749512"/>
    <n v="0.34121403098106384"/>
    <n v="0.34380209445953369"/>
    <n v="0.34607914090156555"/>
    <n v="0.34767976403236389"/>
    <n v="0.34833696484565735"/>
    <n v="0.34809994697570801"/>
    <n v="0.34859457612037659"/>
    <n v="0.34882631897926331"/>
    <n v="0.34912702441215515"/>
    <n v="0.34945091605186462"/>
    <n v="0.35003611445426941"/>
    <n v="0.34962970018386841"/>
    <n v="0.34936961531639099"/>
    <n v="0.34838303923606873"/>
    <n v="0.34642714262008667"/>
    <n v="0.34544146060943604"/>
    <n v="0.34416624903678894"/>
    <n v="0.34342604875564575"/>
    <n v="0.34333309531211853"/>
    <n v="0.34416180849075317"/>
    <n v="0.34395354986190796"/>
    <n v="0.34433481097221375"/>
    <n v="0.34428873658180237"/>
    <n v="0.34473517537117004"/>
    <n v="0.3450431227684021"/>
    <n v="0.34523025155067444"/>
    <n v="0.34527525305747986"/>
    <n v="0.34504762291908264"/>
    <n v="0.34454217553138733"/>
    <n v="0.34433043003082275"/>
    <n v="0.34450310468673706"/>
    <n v="0.34405380487442017"/>
    <n v="0.34375348687171936"/>
    <n v="0.34403824806213379"/>
    <n v="0.34443566203117371"/>
    <n v="0.34521001577377319"/>
    <n v="0.34651824831962585"/>
    <n v="0.34828653931617737"/>
    <n v="0.35004517436027527"/>
    <n v="0.35231411457061768"/>
    <n v="0.35405892133712769"/>
    <n v="0.35590547323226929"/>
    <n v="0.35729458928108215"/>
    <n v="0.35852915048599243"/>
    <n v="0.35906380414962769"/>
    <n v="0.35952016711235046"/>
    <n v="0.35944166779518127"/>
    <n v="0.35998004674911499"/>
    <n v="0.36056298017501831"/>
    <n v="0.36106249690055847"/>
    <n v="0.36161497235298157"/>
    <n v="0.36246857047080994"/>
    <n v="0.36273699998855591"/>
    <n v="0.36274424195289612"/>
    <n v="0.36295458674430847"/>
    <n v="0.36285153031349182"/>
    <n v="0.3628230094909668"/>
    <s v="WET CIRCLE BREAKIN"/>
    <n v="0.3315686863512331"/>
    <n v="102.75"/>
    <n v="102.49376558603491"/>
    <n v="5.0000000000000044E-3"/>
    <n v="0.16809408608683632"/>
    <n v="0.12731132469259362"/>
    <n v="-0.2187382704211096"/>
    <x v="15"/>
    <x v="249"/>
  </r>
  <r>
    <x v="1"/>
    <n v="-10"/>
    <n v="-14.444444444444445"/>
    <s v="P225/60R16"/>
    <x v="1"/>
    <s v="SRTT03"/>
    <n v="1171"/>
    <n v="35"/>
    <s v="AP3324"/>
    <d v="2025-01-22T00:00:00"/>
    <n v="0.32300000000000001"/>
    <n v="0.32200000000000001"/>
    <n v="100"/>
    <n v="100"/>
    <n v="100"/>
    <n v="100"/>
    <n v="76"/>
    <m/>
    <n v="246"/>
    <n v="100"/>
    <m/>
    <m/>
    <m/>
    <m/>
    <m/>
    <m/>
    <n v="0.19746281206607819"/>
    <n v="0.19674590229988098"/>
    <n v="0.19122853875160217"/>
    <n v="0.18824127316474915"/>
    <n v="0.19110767543315887"/>
    <n v="0.19558405876159668"/>
    <n v="0.2007964700460434"/>
    <n v="0.21625502407550812"/>
    <n v="0.2336837500333786"/>
    <n v="0.24690254032611847"/>
    <n v="0.25889912247657776"/>
    <n v="0.27187049388885498"/>
    <n v="0.27828037738800049"/>
    <n v="0.28455084562301636"/>
    <n v="0.29016074538230896"/>
    <n v="0.29446035623550415"/>
    <n v="0.29838725924491882"/>
    <n v="0.3018774688243866"/>
    <n v="0.30493667721748352"/>
    <n v="0.30709406733512878"/>
    <n v="0.30800113081932068"/>
    <n v="0.30768388509750366"/>
    <n v="0.30781075358390808"/>
    <n v="0.30682787299156189"/>
    <n v="0.3064500093460083"/>
    <n v="0.30725395679473877"/>
    <n v="0.3083001971244812"/>
    <n v="0.30867162346839905"/>
    <n v="0.30989030003547668"/>
    <n v="0.31212037801742554"/>
    <n v="0.31294897198677063"/>
    <n v="0.31387698650360107"/>
    <n v="0.31426653265953064"/>
    <n v="0.31345584988594055"/>
    <n v="0.3118073046207428"/>
    <n v="0.3111950159072876"/>
    <n v="0.31037259101867676"/>
    <n v="0.3101726770401001"/>
    <n v="0.31040877103805542"/>
    <n v="0.31039178371429443"/>
    <n v="0.31004220247268677"/>
    <n v="0.30956238508224487"/>
    <n v="0.30956780910491943"/>
    <n v="0.30941733717918396"/>
    <n v="0.31008309125900269"/>
    <n v="0.31039389967918396"/>
    <n v="0.31111666560173035"/>
    <n v="0.31211400032043457"/>
    <n v="0.31331053376197815"/>
    <n v="0.31397739052772522"/>
    <n v="0.315055251121521"/>
    <n v="0.31607022881507874"/>
    <n v="0.31640595197677612"/>
    <n v="0.31663420796394348"/>
    <n v="0.31722128391265869"/>
    <n v="0.31761655211448669"/>
    <n v="0.31781047582626343"/>
    <n v="0.31699612736701965"/>
    <n v="0.31610819697380066"/>
    <n v="0.3155936598777771"/>
    <n v="0.3147253692150116"/>
    <n v="0.31366005539894104"/>
    <n v="0.31367054581642151"/>
    <n v="0.31390094757080078"/>
    <n v="0.31423419713973999"/>
    <n v="0.31441572308540344"/>
    <n v="0.31462174654006958"/>
    <n v="0.31483232975006104"/>
    <n v="0.31559649109840393"/>
    <n v="0.31590145826339722"/>
    <n v="0.31642091274261475"/>
    <n v="0.31921142339706421"/>
    <n v="0.32213076949119568"/>
    <n v="0.32424828410148621"/>
    <n v="0.32646632194519043"/>
    <n v="0.32907384634017944"/>
    <n v="0.3293159008026123"/>
    <n v="0.32818499207496643"/>
    <n v="0.32651242613792419"/>
    <n v="0.32504433393478394"/>
    <n v="0.32439687848091125"/>
    <n v="0.32392427325248718"/>
    <n v="0.32473042607307434"/>
    <n v="0.32624661922454834"/>
    <n v="0.32757419347763062"/>
    <n v="0.32807224988937378"/>
    <n v="0.32879543304443359"/>
    <n v="0.32962566614151001"/>
    <n v="0.33097425103187561"/>
    <n v="0.33283144235610962"/>
    <n v="0.33487024903297424"/>
    <n v="0.33638742566108704"/>
    <n v="0.33771678805351257"/>
    <n v="0.33812221884727478"/>
    <n v="0.3365781307220459"/>
    <n v="0.33527451753616333"/>
    <n v="0.33446940779685974"/>
    <n v="0.33260834217071533"/>
    <n v="0.330527663230896"/>
    <n v="0.32986140251159668"/>
    <n v="0.32876002788543701"/>
    <n v="0.32782748341560364"/>
    <n v="0.32815992832183838"/>
    <n v="0.32825502753257751"/>
    <n v="0.32840079069137573"/>
    <n v="0.32839110493659973"/>
    <n v="0.32836481928825378"/>
    <n v="0.32819327712059021"/>
    <n v="0.32891079783439636"/>
    <n v="0.32955002784729004"/>
    <n v="0.33028161525726318"/>
    <n v="0.33043834567070007"/>
    <n v="0.33024042844772339"/>
    <n v="0.3298516571521759"/>
    <n v="0.32969474792480469"/>
    <n v="0.32936561107635498"/>
    <n v="0.32939913868904114"/>
    <n v="0.32968077063560486"/>
    <n v="0.33001819252967834"/>
    <n v="0.32952174544334412"/>
    <n v="0.32878404855728149"/>
    <n v="0.32834100723266602"/>
    <n v="0.32839697599411011"/>
    <n v="0.32809683680534363"/>
    <n v="0.32729044556617737"/>
    <n v="0.32757860422134399"/>
    <n v="0.3275550901889801"/>
    <n v="0.32701566815376282"/>
    <n v="0.32673132419586182"/>
    <n v="0.32740530371665955"/>
    <n v="0.32740670442581177"/>
    <n v="0.32741329073905945"/>
    <n v="0.32761365175247192"/>
    <n v="0.32795581221580505"/>
    <n v="0.32837241888046265"/>
    <n v="0.32868385314941406"/>
    <n v="0.32948067784309387"/>
    <n v="0.32972642779350281"/>
    <n v="0.32886901497840881"/>
    <n v="0.32664307951927185"/>
    <n v="0.32457411289215088"/>
    <n v="0.32132169604301453"/>
    <n v="0.31851229071617126"/>
    <n v="0.3168080747127533"/>
    <n v="0.31639531254768372"/>
    <n v="0.31638649106025696"/>
    <n v="0.31735068559646606"/>
    <n v="0.31875818967819214"/>
    <n v="0.32012000679969788"/>
    <n v="0.32119560241699219"/>
    <n v="0.32198566198348999"/>
    <n v="0.32204723358154297"/>
    <n v="0.32191729545593262"/>
    <n v="0.32172256708145142"/>
    <n v="0.32163593173027039"/>
    <n v="0.32095697522163391"/>
    <n v="0.32037398219108582"/>
    <n v="0.31957927346229553"/>
    <n v="0.31885913014411926"/>
    <n v="0.3183501660823822"/>
    <n v="0.31838139891624451"/>
    <n v="0.31898108124732971"/>
    <n v="0.31967481970787048"/>
    <n v="0.32027086615562439"/>
    <n v="0.3213154673576355"/>
    <n v="0.32278648018836975"/>
    <n v="0.32397118210792542"/>
    <n v="0.32575362920761108"/>
    <n v="0.3275875449180603"/>
    <n v="0.32905977964401245"/>
    <n v="0.33005830645561218"/>
    <n v="0.32943707704544067"/>
    <n v="0.3282010555267334"/>
    <n v="0.3270760178565979"/>
    <n v="0.32610583305358887"/>
    <n v="0.32474321126937866"/>
    <n v="0.32486248016357422"/>
    <n v="0.3251974880695343"/>
    <n v="0.32535707950592041"/>
    <n v="0.32543733716011047"/>
    <n v="0.32583388686180115"/>
    <n v="0.32709205150604248"/>
    <n v="0.32841089367866516"/>
    <n v="0.32992896437644958"/>
    <n v="0.33085283637046814"/>
    <n v="0.33226919174194336"/>
    <n v="0.33251917362213135"/>
    <n v="0.33283033967018127"/>
    <n v="0.33291825652122498"/>
    <n v="0.33332210779190063"/>
    <n v="0.33279183506965637"/>
    <n v="0.33203944563865662"/>
    <n v="0.33095800876617432"/>
    <n v="0.33019581437110901"/>
    <n v="0.32984349131584167"/>
    <n v="0.33000630140304565"/>
    <n v="0.33118006587028503"/>
    <n v="0.33208060264587402"/>
    <n v="0.33264511823654175"/>
    <n v="0.33311790227890015"/>
    <n v="0.33353033661842346"/>
    <n v="0.33367046713829041"/>
    <n v="0.33389192819595337"/>
    <n v="0.33404999971389771"/>
    <n v="0.33263453841209412"/>
    <n v="0.33180782198905945"/>
    <n v="0.32997381687164307"/>
    <n v="0.32800346612930298"/>
    <n v="0.32574382424354553"/>
    <n v="0.32530131936073303"/>
    <n v="0.32426872849464417"/>
    <n v="0.32429966330528259"/>
    <n v="0.32530763745307922"/>
    <n v="0.32666593790054321"/>
    <n v="0.32755237817764282"/>
    <n v="0.32839292287826538"/>
    <n v="0.32914397120475769"/>
    <n v="0.32990211248397827"/>
    <n v="0.33093512058258057"/>
    <n v="0.33209046721458435"/>
    <n v="0.33285972476005554"/>
    <n v="0.33268752694129944"/>
    <n v="0.33185291290283203"/>
    <n v="0.33075514435768127"/>
    <n v="0.32957598567008972"/>
    <n v="0.32862749695777893"/>
    <n v="0.32774615287780762"/>
    <n v="0.32720890641212463"/>
    <n v="0.32686141133308411"/>
    <n v="0.32706710696220398"/>
    <n v="0.32736480236053467"/>
    <n v="0.32854399085044861"/>
    <n v="0.3292216956615448"/>
    <n v="0.32955476641654968"/>
    <n v="0.3291378915309906"/>
    <n v="0.32871022820472717"/>
    <n v="0.3283517062664032"/>
    <n v="0.32702741026878357"/>
    <n v="0.32602149248123169"/>
    <n v="0.32549524307250977"/>
    <n v="0.32395926117897034"/>
    <n v="0.32296618819236755"/>
    <n v="0.32308033108711243"/>
    <n v="0.32293993234634399"/>
    <n v="0.32236045598983765"/>
    <n v="0.32283201813697815"/>
    <n v="0.32282340526580811"/>
    <n v="0.32286018133163452"/>
    <n v="0.32339107990264893"/>
    <n v="0.32441845536231995"/>
    <n v="0.32592615485191345"/>
    <n v="0.32797271013259888"/>
    <n v="0.3289543092250824"/>
    <n v="0.32890933752059937"/>
    <n v="0.32860183715820313"/>
    <n v="0.32704001665115356"/>
    <n v="0.32508337497711182"/>
    <n v="0.32451975345611572"/>
    <n v="0.32510790228843689"/>
    <n v="0.3255237340927124"/>
    <n v="0.32674840092658997"/>
    <n v="0.32777994871139526"/>
    <n v="0.32811099290847778"/>
    <n v="0.32796820998191833"/>
    <n v="0.32786831259727478"/>
    <n v="0.32779526710510254"/>
    <n v="0.32744115591049194"/>
    <n v="0.32721254229545593"/>
    <n v="0.32668152451515198"/>
    <n v="0.32602202892303467"/>
    <n v="0.32546389102935791"/>
    <n v="0.32522094249725342"/>
    <n v="0.32426077127456665"/>
    <n v="0.3240877091884613"/>
    <n v="0.32342898845672607"/>
    <n v="0.3227117657661438"/>
    <n v="0.32302522659301758"/>
    <n v="0.32304301857948303"/>
    <n v="0.32260897755622864"/>
    <n v="0.32289174199104309"/>
    <n v="0.32307490706443787"/>
    <n v="0.3223804235458374"/>
    <n v="0.32229951024055481"/>
    <n v="0.32188957929611206"/>
    <n v="0.32084038853645325"/>
    <n v="0.32004949450492859"/>
    <n v="0.31908455491065979"/>
    <n v="0.3194727897644043"/>
    <n v="0.32064074277877808"/>
    <n v="0.32186657190322876"/>
    <n v="0.32225775718688965"/>
    <n v="0.32253789901733398"/>
    <n v="0.3220331072807312"/>
    <n v="0.32119542360305786"/>
    <n v="0.32088744640350342"/>
    <n v="0.32130870223045349"/>
    <n v="0.3217293918132782"/>
    <n v="0.32213658094406128"/>
    <n v="0.32229223847389221"/>
    <n v="0.32226979732513428"/>
    <s v="CONTROL"/>
    <n v="0.32405050411767383"/>
    <n v="100"/>
    <n v="99.750623441396513"/>
    <n v="1.0000000000000009E-3"/>
    <n v="-1.5318316283774936E-2"/>
    <n v="3.7167699915018969E-2"/>
    <n v="-0.12859464564353495"/>
    <x v="15"/>
    <x v="250"/>
  </r>
  <r>
    <x v="1"/>
    <n v="-10"/>
    <n v="-14.444444444444445"/>
    <s v="LT245/75R16"/>
    <x v="8"/>
    <s v="3PMSF LT"/>
    <n v="1502"/>
    <n v="45"/>
    <s v="1KABMD39R3524"/>
    <d v="2025-01-22T00:00:00"/>
    <n v="0.25900000000000001"/>
    <n v="0.27300000000000002"/>
    <n v="79"/>
    <n v="80"/>
    <n v="83"/>
    <n v="85"/>
    <n v="76"/>
    <m/>
    <n v="44"/>
    <n v="81.75"/>
    <m/>
    <m/>
    <m/>
    <m/>
    <m/>
    <m/>
    <n v="0.13806892931461334"/>
    <n v="0.15479271113872528"/>
    <n v="0.16580668091773987"/>
    <n v="0.17616273462772369"/>
    <n v="0.18753466010093689"/>
    <n v="0.20841045677661896"/>
    <n v="0.22398713231086731"/>
    <n v="0.23666155338287354"/>
    <n v="0.24692510068416595"/>
    <n v="0.25238168239593506"/>
    <n v="0.25610888004302979"/>
    <n v="0.25896671414375305"/>
    <n v="0.26187935471534729"/>
    <n v="0.26405113935470581"/>
    <n v="0.26658859848976135"/>
    <n v="0.26888233423233032"/>
    <n v="0.27114987373352051"/>
    <n v="0.27332070469856262"/>
    <n v="0.27527809143066406"/>
    <n v="0.27650642395019531"/>
    <n v="0.27834418416023254"/>
    <n v="0.27938163280487061"/>
    <n v="0.28068581223487854"/>
    <n v="0.28186404705047607"/>
    <n v="0.28336051106452942"/>
    <n v="0.28458988666534424"/>
    <n v="0.28590914607048035"/>
    <n v="0.28734752535820007"/>
    <n v="0.28827434778213501"/>
    <n v="0.28862744569778442"/>
    <n v="0.28904744982719421"/>
    <n v="0.28971874713897705"/>
    <n v="0.28984194993972778"/>
    <n v="0.28986012935638428"/>
    <n v="0.28970611095428467"/>
    <n v="0.28938066959381104"/>
    <n v="0.28963997960090637"/>
    <n v="0.28988379240036011"/>
    <n v="0.29042592644691467"/>
    <n v="0.29135492444038391"/>
    <n v="0.29265552759170532"/>
    <n v="0.29263302683830261"/>
    <n v="0.29242712259292603"/>
    <n v="0.29099079966545105"/>
    <n v="0.29094910621643066"/>
    <n v="0.29049846529960632"/>
    <n v="0.29106470942497253"/>
    <n v="0.29159000515937805"/>
    <n v="0.29330268502235413"/>
    <n v="0.29377782344818115"/>
    <n v="0.29422348737716675"/>
    <n v="0.29448872804641724"/>
    <n v="0.2952066957950592"/>
    <n v="0.29378759860992432"/>
    <n v="0.29258611798286438"/>
    <n v="0.2913002073764801"/>
    <n v="0.2899012565612793"/>
    <n v="0.28813630342483521"/>
    <n v="0.28845563530921936"/>
    <n v="0.28844746947288513"/>
    <n v="0.28857985138893127"/>
    <n v="0.28861874341964722"/>
    <n v="0.28868436813354492"/>
    <n v="0.28875705599784851"/>
    <n v="0.28880563378334045"/>
    <n v="0.28876066207885742"/>
    <n v="0.28868034482002258"/>
    <n v="0.28793591260910034"/>
    <n v="0.28727981448173523"/>
    <n v="0.28657788038253784"/>
    <n v="0.28530317544937134"/>
    <n v="0.28416356444358826"/>
    <n v="0.28361973166465759"/>
    <n v="0.28288707137107849"/>
    <n v="0.28226479887962341"/>
    <n v="0.28215348720550537"/>
    <n v="0.28227636218070984"/>
    <n v="0.28273189067840576"/>
    <n v="0.28271234035491943"/>
    <n v="0.28259125351905823"/>
    <n v="0.28262314200401306"/>
    <n v="0.2823827862739563"/>
    <n v="0.28185150027275085"/>
    <n v="0.28185567259788513"/>
    <n v="0.28205934166908264"/>
    <n v="0.2819945216178894"/>
    <n v="0.28185701370239258"/>
    <n v="0.28165444731712341"/>
    <n v="0.28147315979003906"/>
    <n v="0.28112754225730896"/>
    <n v="0.28095284104347229"/>
    <n v="0.28083091974258423"/>
    <n v="0.28039804100990295"/>
    <n v="0.28007256984710693"/>
    <n v="0.28021922707557678"/>
    <n v="0.28022229671478271"/>
    <n v="0.28076258301734924"/>
    <n v="0.28113511204719543"/>
    <n v="0.28103971481323242"/>
    <n v="0.2795427143573761"/>
    <n v="0.27821007370948792"/>
    <n v="0.27614468336105347"/>
    <n v="0.27477565407752991"/>
    <n v="0.27393084764480591"/>
    <n v="0.27387198805809021"/>
    <n v="0.27339285612106323"/>
    <n v="0.27238431572914124"/>
    <n v="0.271198570728302"/>
    <n v="0.26974132657051086"/>
    <n v="0.26832106709480286"/>
    <n v="0.26713266968727112"/>
    <n v="0.26682817935943604"/>
    <n v="0.26652815937995911"/>
    <n v="0.26659202575683594"/>
    <n v="0.26692265272140503"/>
    <n v="0.26741066575050354"/>
    <n v="0.26776209473609924"/>
    <n v="0.26827195286750793"/>
    <n v="0.26843607425689697"/>
    <n v="0.26854169368743896"/>
    <n v="0.26868462562561035"/>
    <n v="0.26893547177314758"/>
    <n v="0.26891249418258667"/>
    <n v="0.26890364289283752"/>
    <n v="0.26875686645507813"/>
    <n v="0.26858606934547424"/>
    <n v="0.26831582188606262"/>
    <n v="0.26803970336914063"/>
    <n v="0.26764598488807678"/>
    <n v="0.26722341775894165"/>
    <n v="0.2668175995349884"/>
    <n v="0.26640942692756653"/>
    <n v="0.26594626903533936"/>
    <n v="0.26551333069801331"/>
    <n v="0.26473680138587952"/>
    <n v="0.26422014832496643"/>
    <n v="0.26355388760566711"/>
    <n v="0.26307293772697449"/>
    <n v="0.2627861499786377"/>
    <n v="0.26266959309577942"/>
    <n v="0.26223403215408325"/>
    <n v="0.26201421022415161"/>
    <n v="0.26167917251586914"/>
    <n v="0.26144129037857056"/>
    <n v="0.2614365816116333"/>
    <n v="0.26142728328704834"/>
    <n v="0.26137849688529968"/>
    <n v="0.26155143976211548"/>
    <n v="0.26154926419258118"/>
    <n v="0.26155880093574524"/>
    <n v="0.26155081391334534"/>
    <n v="0.26154151558876038"/>
    <n v="0.26150739192962646"/>
    <n v="0.26165714859962463"/>
    <n v="0.26191601157188416"/>
    <n v="0.26215305924415588"/>
    <n v="0.26308730244636536"/>
    <n v="0.26406976580619812"/>
    <n v="0.26497548818588257"/>
    <n v="0.26584410667419434"/>
    <n v="0.26677334308624268"/>
    <n v="0.26700574159622192"/>
    <n v="0.26640218496322632"/>
    <n v="0.26532229781150818"/>
    <n v="0.26422247290611267"/>
    <n v="0.26308649778366089"/>
    <n v="0.26174941658973694"/>
    <n v="0.2611413300037384"/>
    <n v="0.26109454035758972"/>
    <n v="0.26085516810417175"/>
    <n v="0.26072138547897339"/>
    <n v="0.26064404845237732"/>
    <n v="0.26072302460670471"/>
    <n v="0.2608543336391449"/>
    <n v="0.26099830865859985"/>
    <n v="0.26090243458747864"/>
    <n v="0.26084890961647034"/>
    <n v="0.26064988970756531"/>
    <n v="0.26023128628730774"/>
    <n v="0.26014497876167297"/>
    <n v="0.26021263003349304"/>
    <n v="0.2602582573890686"/>
    <n v="0.2604198157787323"/>
    <n v="0.26062768697738647"/>
    <n v="0.26137864589691162"/>
    <n v="0.26179048418998718"/>
    <n v="0.26249036192893982"/>
    <n v="0.26303675770759583"/>
    <n v="0.26364096999168396"/>
    <n v="0.26445546746253967"/>
    <n v="0.26501414179801941"/>
    <n v="0.26535758376121521"/>
    <n v="0.26616209745407104"/>
    <n v="0.26678755879402161"/>
    <n v="0.26524031162261963"/>
    <n v="0.26476719975471497"/>
    <n v="0.26482477784156799"/>
    <n v="0.26470828056335449"/>
    <n v="0.26494953036308289"/>
    <n v="0.26654872298240662"/>
    <n v="0.267844557762146"/>
    <n v="0.26876142621040344"/>
    <n v="0.26933211088180542"/>
    <n v="0.26971486210823059"/>
    <n v="0.27019453048706055"/>
    <n v="0.27067962288856506"/>
    <n v="0.27078479528427124"/>
    <n v="0.27035662531852722"/>
    <n v="0.26930919289588928"/>
    <n v="0.26856929063796997"/>
    <n v="0.26776754856109619"/>
    <n v="0.26737552881240845"/>
    <n v="0.26778870820999146"/>
    <n v="0.26895865797996521"/>
    <n v="0.26954543590545654"/>
    <n v="0.27002274990081787"/>
    <n v="0.27047684788703918"/>
    <n v="0.27084752917289734"/>
    <n v="0.27028959989547729"/>
    <n v="0.27047094702720642"/>
    <n v="0.27067995071411133"/>
    <n v="0.27065160870552063"/>
    <n v="0.27065575122833252"/>
    <n v="0.27147746086120605"/>
    <n v="0.27153298258781433"/>
    <n v="0.27156957983970642"/>
    <n v="0.27163547277450562"/>
    <n v="0.27166712284088135"/>
    <n v="0.27163618803024292"/>
    <n v="0.27169793844223022"/>
    <n v="0.27108621597290039"/>
    <n v="0.27068045735359192"/>
    <n v="0.27041226625442505"/>
    <n v="0.27004614472389221"/>
    <n v="0.26911893486976624"/>
    <n v="0.26874765753746033"/>
    <n v="0.26830369234085083"/>
    <n v="0.26772123575210571"/>
    <n v="0.26734289526939392"/>
    <n v="0.26728934049606323"/>
    <n v="0.26761570572853088"/>
    <n v="0.26732078194618225"/>
    <n v="0.2665787935256958"/>
    <n v="0.26571312546730042"/>
    <n v="0.26535958051681519"/>
    <n v="0.26502612233161926"/>
    <n v="0.26533111929893494"/>
    <n v="0.26587980985641479"/>
    <n v="0.26642310619354248"/>
    <n v="0.26679584383964539"/>
    <n v="0.26669836044311523"/>
    <n v="0.26663550734519958"/>
    <n v="0.26638305187225342"/>
    <n v="0.26608780026435852"/>
    <n v="0.26550179719924927"/>
    <n v="0.26574698090553284"/>
    <n v="0.26542609930038452"/>
    <n v="0.26462948322296143"/>
    <n v="0.26425176858901978"/>
    <n v="0.26377731561660767"/>
    <n v="0.26287555694580078"/>
    <n v="0.262073814868927"/>
    <n v="0.26214203238487244"/>
    <n v="0.26208460330963135"/>
    <n v="0.26222535967826843"/>
    <n v="0.26209664344787598"/>
    <n v="0.26225805282592773"/>
    <n v="0.26226231455802917"/>
    <n v="0.2619495689868927"/>
    <n v="0.261850506067276"/>
    <n v="0.26171860098838806"/>
    <n v="0.26148584485054016"/>
    <n v="0.26135116815567017"/>
    <n v="0.26133212447166443"/>
    <n v="0.26106247305870056"/>
    <n v="0.26109829545021057"/>
    <n v="0.26125434041023254"/>
    <n v="0.25749817490577698"/>
    <n v="0.25478678941726685"/>
    <n v="0.25317779183387756"/>
    <n v="0.25140520930290222"/>
    <n v="0.25007149577140808"/>
    <n v="0.2524503767490387"/>
    <n v="0.25399011373519897"/>
    <n v="0.25454148650169373"/>
    <n v="0.25527527928352356"/>
    <n v="0.25617042183876038"/>
    <n v="0.2572522759437561"/>
    <n v="0.25796234607696533"/>
    <n v="0.25878849625587463"/>
    <n v="0.25943058729171753"/>
    <n v="0.25945481657981873"/>
    <n v="0.25962057709693909"/>
    <n v="0.25974440574645996"/>
    <n v="0.2597939670085907"/>
    <n v="0.25960278511047363"/>
    <n v="0.25978741049766541"/>
    <n v="0.26002207398414612"/>
    <n v="0.26050373911857605"/>
    <n v="0.26047483086585999"/>
    <s v="NEW"/>
    <n v="0.27102672141641909"/>
    <n v="81.75"/>
    <n v="81.546134663341647"/>
    <n v="-1.4000000000000012E-2"/>
    <n v="-3.5125132200371591E-2"/>
    <n v="-0.10817644707612381"/>
    <n v="1.6749501347607818E-2"/>
    <x v="15"/>
    <x v="251"/>
  </r>
  <r>
    <x v="1"/>
    <n v="-10"/>
    <n v="-14.444444444444445"/>
    <s v="LT245/75R16"/>
    <x v="10"/>
    <s v="SRMT3"/>
    <n v="1250"/>
    <n v="51"/>
    <s v="7X1125V4323"/>
    <d v="2025-01-22T00:00:00"/>
    <n v="0.24199999999999999"/>
    <n v="0.26700000000000002"/>
    <n v="74"/>
    <n v="75"/>
    <n v="81"/>
    <n v="83"/>
    <n v="76"/>
    <m/>
    <n v="44"/>
    <n v="78.25"/>
    <m/>
    <m/>
    <m/>
    <m/>
    <m/>
    <m/>
    <n v="0.12902067601680756"/>
    <n v="0.13355888426303864"/>
    <n v="0.14280356466770172"/>
    <n v="0.14912095665931702"/>
    <n v="0.15613175928592682"/>
    <n v="0.17230595648288727"/>
    <n v="0.18757867813110352"/>
    <n v="0.19964984059333801"/>
    <n v="0.21220596134662628"/>
    <n v="0.2230449765920639"/>
    <n v="0.23001033067703247"/>
    <n v="0.23613946139812469"/>
    <n v="0.24300673604011536"/>
    <n v="0.24910268187522888"/>
    <n v="0.2548794150352478"/>
    <n v="0.2593892514705658"/>
    <n v="0.2638784646987915"/>
    <n v="0.26689910888671875"/>
    <n v="0.26890662312507629"/>
    <n v="0.26819899678230286"/>
    <n v="0.26750701665878296"/>
    <n v="0.26679155230522156"/>
    <n v="0.2651098370552063"/>
    <n v="0.26474553346633911"/>
    <n v="0.26629781723022461"/>
    <n v="0.26804515719413757"/>
    <n v="0.26990488171577454"/>
    <n v="0.27247211337089539"/>
    <n v="0.27359092235565186"/>
    <n v="0.27506241202354431"/>
    <n v="0.27608120441436768"/>
    <n v="0.27817827463150024"/>
    <n v="0.27838209271430969"/>
    <n v="0.27859154343605042"/>
    <n v="0.27785795927047729"/>
    <n v="0.27700203657150269"/>
    <n v="0.27591937780380249"/>
    <n v="0.27625837922096252"/>
    <n v="0.27675053477287292"/>
    <n v="0.2771124541759491"/>
    <n v="0.27841654419898987"/>
    <n v="0.27873900532722473"/>
    <n v="0.2786858081817627"/>
    <n v="0.27949115633964539"/>
    <n v="0.28053611516952515"/>
    <n v="0.28080093860626221"/>
    <n v="0.28086939454078674"/>
    <n v="0.28149899840354919"/>
    <n v="0.28109294176101685"/>
    <n v="0.28086429834365845"/>
    <n v="0.28092798590660095"/>
    <n v="0.28063827753067017"/>
    <n v="0.27999812364578247"/>
    <n v="0.27939817309379578"/>
    <n v="0.27878803014755249"/>
    <n v="0.27791327238082886"/>
    <n v="0.27754837274551392"/>
    <n v="0.27733784914016724"/>
    <n v="0.27697786688804626"/>
    <n v="0.27616229653358459"/>
    <n v="0.27490034699440002"/>
    <n v="0.27352428436279297"/>
    <n v="0.27287513017654419"/>
    <n v="0.27199774980545044"/>
    <n v="0.27125149965286255"/>
    <n v="0.2711232602596283"/>
    <n v="0.27117636799812317"/>
    <n v="0.27041399478912354"/>
    <n v="0.26996389031410217"/>
    <n v="0.27008432149887085"/>
    <n v="0.27028697729110718"/>
    <n v="0.26969879865646362"/>
    <n v="0.26868048310279846"/>
    <n v="0.26789534091949463"/>
    <n v="0.26668596267700195"/>
    <n v="0.26546177268028259"/>
    <n v="0.26525294780731201"/>
    <n v="0.26543897390365601"/>
    <n v="0.26552930474281311"/>
    <n v="0.26583382487297058"/>
    <n v="0.26605138182640076"/>
    <n v="0.26606264710426331"/>
    <n v="0.26618644595146179"/>
    <n v="0.26645657420158386"/>
    <n v="0.26657456159591675"/>
    <n v="0.26690179109573364"/>
    <n v="0.26720839738845825"/>
    <n v="0.26782989501953125"/>
    <n v="0.26843085885047913"/>
    <n v="0.26901596784591675"/>
    <n v="0.26935580372810364"/>
    <n v="0.26907622814178467"/>
    <n v="0.26791125535964966"/>
    <n v="0.26660743355751038"/>
    <n v="0.26569318771362305"/>
    <n v="0.26589235663414001"/>
    <n v="0.26588380336761475"/>
    <n v="0.26584333181381226"/>
    <n v="0.26576393842697144"/>
    <n v="0.26529997587203979"/>
    <n v="0.26407122611999512"/>
    <n v="0.26369190216064453"/>
    <n v="0.26391944289207458"/>
    <n v="0.26417943835258484"/>
    <n v="0.26443353295326233"/>
    <n v="0.26434102654457092"/>
    <n v="0.26458561420440674"/>
    <n v="0.26483768224716187"/>
    <n v="0.26514819264411926"/>
    <n v="0.26557615399360657"/>
    <n v="0.26614409685134888"/>
    <n v="0.26627886295318604"/>
    <n v="0.26652750372886658"/>
    <n v="0.26677796244621277"/>
    <n v="0.26725116372108459"/>
    <n v="0.26751697063446045"/>
    <n v="0.26798421144485474"/>
    <n v="0.26859623193740845"/>
    <n v="0.26940807700157166"/>
    <n v="0.27032583951950073"/>
    <n v="0.27143818140029907"/>
    <n v="0.27245539426803589"/>
    <n v="0.27320313453674316"/>
    <n v="0.2738240659236908"/>
    <n v="0.27385789155960083"/>
    <n v="0.27372020483016968"/>
    <n v="0.2731395959854126"/>
    <n v="0.27259907126426697"/>
    <n v="0.27211540937423706"/>
    <n v="0.27220165729522705"/>
    <n v="0.27243328094482422"/>
    <n v="0.27290266752243042"/>
    <n v="0.27362048625946045"/>
    <n v="0.27355161309242249"/>
    <n v="0.27371230721473694"/>
    <n v="0.27239730954170227"/>
    <n v="0.27133721113204956"/>
    <n v="0.26998007297515869"/>
    <n v="0.26946976780891418"/>
    <n v="0.27017027139663696"/>
    <n v="0.2708871066570282"/>
    <n v="0.27157333493232727"/>
    <n v="0.27229511737823486"/>
    <n v="0.27295270562171936"/>
    <n v="0.2720102071762085"/>
    <n v="0.27258160710334778"/>
    <n v="0.27298113703727722"/>
    <n v="0.27351120114326477"/>
    <n v="0.27378568053245544"/>
    <n v="0.27364686131477356"/>
    <n v="0.27336394786834717"/>
    <n v="0.27308082580566406"/>
    <n v="0.27239659428596497"/>
    <n v="0.27187985181808472"/>
    <n v="0.27158147096633911"/>
    <n v="0.27148568630218506"/>
    <n v="0.27084094285964966"/>
    <n v="0.27039197087287903"/>
    <n v="0.26985716819763184"/>
    <n v="0.26881694793701172"/>
    <n v="0.26722738146781921"/>
    <n v="0.26617363095283508"/>
    <n v="0.26502791047096252"/>
    <n v="0.26288890838623047"/>
    <n v="0.25965669751167297"/>
    <n v="0.25628536939620972"/>
    <n v="0.25305801630020142"/>
    <n v="0.25010436773300171"/>
    <n v="0.24810019135475159"/>
    <n v="0.24754905700683594"/>
    <n v="0.24779921770095825"/>
    <n v="0.24847464263439178"/>
    <n v="0.24934817850589752"/>
    <n v="0.25033113360404968"/>
    <n v="0.25164449214935303"/>
    <n v="0.2529836893081665"/>
    <n v="0.25347161293029785"/>
    <n v="0.25364705920219421"/>
    <n v="0.2540777325630188"/>
    <n v="0.25431707501411438"/>
    <n v="0.25464180111885071"/>
    <n v="0.25550869107246399"/>
    <n v="0.25633448362350464"/>
    <n v="0.25680491328239441"/>
    <n v="0.25708696246147156"/>
    <n v="0.25679153203964233"/>
    <n v="0.25593608617782593"/>
    <n v="0.25513482093811035"/>
    <n v="0.25437009334564209"/>
    <n v="0.25397777557373047"/>
    <n v="0.25374522805213928"/>
    <n v="0.25381788611412048"/>
    <n v="0.25390186905860901"/>
    <n v="0.25417366623878479"/>
    <n v="0.25385746359825134"/>
    <n v="0.25354135036468506"/>
    <n v="0.25359240174293518"/>
    <n v="0.25340422987937927"/>
    <n v="0.25272339582443237"/>
    <n v="0.25278323888778687"/>
    <n v="0.2525675892829895"/>
    <n v="0.25278937816619873"/>
    <n v="0.25327533483505249"/>
    <n v="0.25400543212890625"/>
    <n v="0.25403892993927002"/>
    <n v="0.25309526920318604"/>
    <n v="0.25169956684112549"/>
    <n v="0.25022155046463013"/>
    <n v="0.24894315004348755"/>
    <n v="0.24777282774448395"/>
    <n v="0.24652697145938873"/>
    <n v="0.24616348743438721"/>
    <n v="0.24470919370651245"/>
    <n v="0.24303801357746124"/>
    <n v="0.2418779581785202"/>
    <n v="0.24219776690006256"/>
    <n v="0.24224203824996948"/>
    <n v="0.2440144419670105"/>
    <n v="0.24581046402454376"/>
    <n v="0.24740889668464661"/>
    <n v="0.2490394115447998"/>
    <n v="0.24981312453746796"/>
    <n v="0.2495826780796051"/>
    <n v="0.24894994497299194"/>
    <n v="0.24832881987094879"/>
    <n v="0.24786709249019623"/>
    <n v="0.24750052392482758"/>
    <n v="0.24714086949825287"/>
    <n v="0.24714237451553345"/>
    <n v="0.24734388291835785"/>
    <n v="0.24741169810295105"/>
    <n v="0.24776388704776764"/>
    <n v="0.24852539598941803"/>
    <n v="0.24946635961532593"/>
    <n v="0.25102376937866211"/>
    <n v="0.25313267111778259"/>
    <n v="0.25502771139144897"/>
    <n v="0.25655081868171692"/>
    <n v="0.25774911046028137"/>
    <n v="0.25756233930587769"/>
    <n v="0.25692293047904968"/>
    <n v="0.25659820437431335"/>
    <n v="0.25683051347732544"/>
    <n v="0.25775039196014404"/>
    <n v="0.25930348038673401"/>
    <n v="0.26083531975746155"/>
    <n v="0.26165154576301575"/>
    <n v="0.26248592138290405"/>
    <n v="0.26332271099090576"/>
    <n v="0.26418858766555786"/>
    <n v="0.26487687230110168"/>
    <n v="0.26557639241218567"/>
    <n v="0.26594042778015137"/>
    <n v="0.26561465859413147"/>
    <n v="0.26442041993141174"/>
    <n v="0.26338440179824829"/>
    <n v="0.26309770345687866"/>
    <n v="0.26263085007667542"/>
    <n v="0.26230525970458984"/>
    <n v="0.26271498203277588"/>
    <n v="0.26255327463150024"/>
    <n v="0.26210924983024597"/>
    <n v="0.26182946562767029"/>
    <n v="0.26163485646247864"/>
    <n v="0.261342853307724"/>
    <n v="0.26074698567390442"/>
    <n v="0.26016917824745178"/>
    <n v="0.25964868068695068"/>
    <n v="0.25842893123626709"/>
    <n v="0.256644606590271"/>
    <n v="0.25546854734420776"/>
    <n v="0.25318098068237305"/>
    <n v="0.25098243355751038"/>
    <n v="0.24893558025360107"/>
    <n v="0.2468239814043045"/>
    <n v="0.24492791295051575"/>
    <n v="0.24391281604766846"/>
    <n v="0.2430613785982132"/>
    <n v="0.24287505447864532"/>
    <n v="0.24334079027175903"/>
    <n v="0.24265727400779724"/>
    <n v="0.24213846027851105"/>
    <n v="0.24182578921318054"/>
    <n v="0.24195758998394012"/>
    <n v="0.24250844120979309"/>
    <n v="0.24415530264377594"/>
    <n v="0.24562147259712219"/>
    <n v="0.24718946218490601"/>
    <n v="0.24792191386222839"/>
    <n v="0.24833717942237854"/>
    <n v="0.24860824644565582"/>
    <n v="0.24878555536270142"/>
    <n v="0.24773360788822174"/>
    <n v="0.24695515632629395"/>
    <n v="0.24599948525428772"/>
    <n v="0.24535614252090454"/>
    <n v="0.24488449096679688"/>
    <n v="0.24486555159091949"/>
    <n v="0.24503859877586365"/>
    <n v="0.24513150751590729"/>
    <s v="NEW"/>
    <n v="0.26203796108422328"/>
    <n v="78.25"/>
    <n v="78.054862842892774"/>
    <n v="-2.5000000000000022E-2"/>
    <n v="-0.11641602200755027"/>
    <n v="-0.10730382098764926"/>
    <n v="1.5876875259133269E-2"/>
    <x v="15"/>
    <x v="252"/>
  </r>
  <r>
    <x v="1"/>
    <n v="-9.4444444444444446"/>
    <n v="-13.888888888888889"/>
    <s v="P225/60R16"/>
    <x v="1"/>
    <s v="SRTT03"/>
    <n v="1171"/>
    <n v="35"/>
    <s v="AP3324"/>
    <d v="2025-01-22T00:00:00"/>
    <n v="0.32300000000000001"/>
    <n v="0.32"/>
    <n v="100"/>
    <n v="100"/>
    <n v="100"/>
    <n v="100"/>
    <n v="76"/>
    <m/>
    <n v="256"/>
    <n v="100"/>
    <m/>
    <m/>
    <m/>
    <m/>
    <m/>
    <m/>
    <n v="0.15982674062252045"/>
    <n v="0.1753237247467041"/>
    <n v="0.18838681280612946"/>
    <n v="0.2003253847360611"/>
    <n v="0.2120741605758667"/>
    <n v="0.23318658769130707"/>
    <n v="0.25063127279281616"/>
    <n v="0.26399770379066467"/>
    <n v="0.27390995621681213"/>
    <n v="0.27944374084472656"/>
    <n v="0.28404834866523743"/>
    <n v="0.28651663661003113"/>
    <n v="0.28871297836303711"/>
    <n v="0.29071947932243347"/>
    <n v="0.2930864691734314"/>
    <n v="0.29518792033195496"/>
    <n v="0.29726102948188782"/>
    <n v="0.29944384098052979"/>
    <n v="0.30199792981147766"/>
    <n v="0.3038826584815979"/>
    <n v="0.30480086803436279"/>
    <n v="0.30635392665863037"/>
    <n v="0.30794757604598999"/>
    <n v="0.30879184603691101"/>
    <n v="0.30902040004730225"/>
    <n v="0.31057316064834595"/>
    <n v="0.31125563383102417"/>
    <n v="0.31181180477142334"/>
    <n v="0.31234470009803772"/>
    <n v="0.31318295001983643"/>
    <n v="0.31481802463531494"/>
    <n v="0.31669270992279053"/>
    <n v="0.31813782453536987"/>
    <n v="0.31919375061988831"/>
    <n v="0.32122877240180969"/>
    <n v="0.32230901718139648"/>
    <n v="0.32287544012069702"/>
    <n v="0.32341781258583069"/>
    <n v="0.324077308177948"/>
    <n v="0.32427293062210083"/>
    <n v="0.3239818811416626"/>
    <n v="0.32457876205444336"/>
    <n v="0.32562747597694397"/>
    <n v="0.32650682330131531"/>
    <n v="0.32693281769752502"/>
    <n v="0.327922523021698"/>
    <n v="0.32841435074806213"/>
    <n v="0.32851910591125488"/>
    <n v="0.32889178395271301"/>
    <n v="0.32987704873085022"/>
    <n v="0.33014276623725891"/>
    <n v="0.33035770058631897"/>
    <n v="0.3308447003364563"/>
    <n v="0.33133876323699951"/>
    <n v="0.33195459842681885"/>
    <n v="0.33181557059288025"/>
    <n v="0.33146202564239502"/>
    <n v="0.32990622520446777"/>
    <n v="0.32827159762382507"/>
    <n v="0.32658642530441284"/>
    <n v="0.32629907131195068"/>
    <n v="0.32624819874763489"/>
    <n v="0.32707822322845459"/>
    <n v="0.32743978500366211"/>
    <n v="0.32713228464126587"/>
    <n v="0.32655373215675354"/>
    <n v="0.32581886649131775"/>
    <n v="0.32565385103225708"/>
    <n v="0.32598987221717834"/>
    <n v="0.32665964961051941"/>
    <n v="0.32718950510025024"/>
    <n v="0.32779684662818909"/>
    <n v="0.32726895809173584"/>
    <n v="0.32674121856689453"/>
    <n v="0.32540428638458252"/>
    <n v="0.32443109154701233"/>
    <n v="0.32350030541419983"/>
    <n v="0.3229338526725769"/>
    <n v="0.32219415903091431"/>
    <n v="0.32242423295974731"/>
    <n v="0.32257083058357239"/>
    <n v="0.32271093130111694"/>
    <n v="0.32336977124214172"/>
    <n v="0.3241959810256958"/>
    <n v="0.32481217384338379"/>
    <n v="0.32456421852111816"/>
    <n v="0.32420101761817932"/>
    <n v="0.32360780239105225"/>
    <n v="0.32315069437026978"/>
    <n v="0.32274094223976135"/>
    <n v="0.32314524054527283"/>
    <n v="0.32345035672187805"/>
    <n v="0.32355454564094543"/>
    <n v="0.32312387228012085"/>
    <n v="0.3227652907371521"/>
    <n v="0.3218250572681427"/>
    <n v="0.32064378261566162"/>
    <n v="0.31959983706474304"/>
    <n v="0.31854864954948425"/>
    <n v="0.31663784384727478"/>
    <n v="0.31504783034324646"/>
    <n v="0.3138267993927002"/>
    <n v="0.31273320317268372"/>
    <n v="0.31228780746459961"/>
    <n v="0.31317862868309021"/>
    <n v="0.31462514400482178"/>
    <n v="0.31660011410713196"/>
    <n v="0.31840622425079346"/>
    <n v="0.31990161538124084"/>
    <n v="0.32075855135917664"/>
    <n v="0.32093936204910278"/>
    <n v="0.32018843293190002"/>
    <n v="0.31993693113327026"/>
    <n v="0.31872045993804932"/>
    <n v="0.31694307923316956"/>
    <n v="0.3162616491317749"/>
    <n v="0.31569048762321472"/>
    <n v="0.31423154473304749"/>
    <n v="0.31371131539344788"/>
    <n v="0.31412220001220703"/>
    <n v="0.31414100527763367"/>
    <n v="0.31493785977363586"/>
    <n v="0.31591600179672241"/>
    <n v="0.31733965873718262"/>
    <n v="0.31892737746238708"/>
    <n v="0.31943324208259583"/>
    <n v="0.31879526376724243"/>
    <n v="0.31877034902572632"/>
    <n v="0.31855151057243347"/>
    <n v="0.31713935732841492"/>
    <n v="0.31673377752304077"/>
    <n v="0.31713071465492249"/>
    <n v="0.31724691390991211"/>
    <n v="0.31743204593658447"/>
    <n v="0.31879237294197083"/>
    <n v="0.32005962729454041"/>
    <n v="0.32090604305267334"/>
    <n v="0.32156297564506531"/>
    <n v="0.32199767231941223"/>
    <n v="0.32203823328018188"/>
    <n v="0.32228630781173706"/>
    <n v="0.32318675518035889"/>
    <n v="0.32444235682487488"/>
    <n v="0.32554695010185242"/>
    <n v="0.32665500044822693"/>
    <n v="0.32699549198150635"/>
    <n v="0.32698690891265869"/>
    <n v="0.32684338092803955"/>
    <n v="0.32677778601646423"/>
    <n v="0.32653239369392395"/>
    <n v="0.32589656114578247"/>
    <n v="0.32519739866256714"/>
    <n v="0.32445019483566284"/>
    <n v="0.32376870512962341"/>
    <n v="0.32301169633865356"/>
    <n v="0.32295423746109009"/>
    <n v="0.32312777638435364"/>
    <n v="0.32320770621299744"/>
    <n v="0.32262998819351196"/>
    <n v="0.32238829135894775"/>
    <n v="0.3220316469669342"/>
    <n v="0.32112148404121399"/>
    <n v="0.32026267051696777"/>
    <n v="0.31975969672203064"/>
    <n v="0.31912508606910706"/>
    <n v="0.31889355182647705"/>
    <n v="0.31908467411994934"/>
    <n v="0.31905627250671387"/>
    <n v="0.31892392039299011"/>
    <n v="0.31867256760597229"/>
    <n v="0.31809568405151367"/>
    <n v="0.31619298458099365"/>
    <n v="0.3148537278175354"/>
    <n v="0.31369319558143616"/>
    <n v="0.31265264749526978"/>
    <n v="0.31067675352096558"/>
    <n v="0.31062605977058411"/>
    <n v="0.31049072742462158"/>
    <n v="0.31114241480827332"/>
    <n v="0.31194719672203064"/>
    <n v="0.31344190239906311"/>
    <n v="0.31370556354522705"/>
    <n v="0.31405049562454224"/>
    <n v="0.31424945592880249"/>
    <n v="0.31465005874633789"/>
    <n v="0.3149648904800415"/>
    <n v="0.31561127305030823"/>
    <n v="0.3159085214138031"/>
    <n v="0.31572636961936951"/>
    <n v="0.31492915749549866"/>
    <n v="0.3146880567073822"/>
    <n v="0.31466034054756165"/>
    <n v="0.31460776925086975"/>
    <n v="0.31422513723373413"/>
    <n v="0.31406396627426147"/>
    <n v="0.31416973471641541"/>
    <n v="0.31335914134979248"/>
    <n v="0.31217983365058899"/>
    <n v="0.3116191029548645"/>
    <n v="0.311452716588974"/>
    <n v="0.31112217903137207"/>
    <n v="0.31213253736495972"/>
    <n v="0.31364831328392029"/>
    <n v="0.31505203247070313"/>
    <n v="0.31541115045547485"/>
    <n v="0.31559014320373535"/>
    <n v="0.31536027789115906"/>
    <n v="0.31511393189430237"/>
    <n v="0.31475907564163208"/>
    <n v="0.31533524394035339"/>
    <n v="0.31580930948257446"/>
    <n v="0.31628194451332092"/>
    <n v="0.31680577993392944"/>
    <n v="0.31704303622245789"/>
    <n v="0.31705769896507263"/>
    <n v="0.31721800565719604"/>
    <n v="0.31741422414779663"/>
    <n v="0.31759187579154968"/>
    <n v="0.31828388571739197"/>
    <n v="0.31865906715393066"/>
    <n v="0.31883862614631653"/>
    <n v="0.31904765963554382"/>
    <n v="0.31917509436607361"/>
    <n v="0.31921777129173279"/>
    <n v="0.31975117325782776"/>
    <n v="0.32020989060401917"/>
    <n v="0.32054993510246277"/>
    <n v="0.3210889995098114"/>
    <n v="0.32162573933601379"/>
    <n v="0.32189497351646423"/>
    <n v="0.32237964868545532"/>
    <n v="0.32338568568229675"/>
    <n v="0.32419875264167786"/>
    <n v="0.32511618733406067"/>
    <n v="0.32595604658126831"/>
    <n v="0.32636871933937073"/>
    <n v="0.32524707913398743"/>
    <n v="0.32494023442268372"/>
    <n v="0.32418948411941528"/>
    <n v="0.3236602246761322"/>
    <n v="0.32382306456565857"/>
    <n v="0.32525897026062012"/>
    <n v="0.32567128539085388"/>
    <n v="0.32605943083763123"/>
    <n v="0.32665431499481201"/>
    <n v="0.32658711075782776"/>
    <n v="0.32599002122879028"/>
    <n v="0.32583713531494141"/>
    <n v="0.32608821988105774"/>
    <n v="0.32620304822921753"/>
    <n v="0.32664617896080017"/>
    <n v="0.32645127177238464"/>
    <n v="0.32633018493652344"/>
    <n v="0.32543426752090454"/>
    <n v="0.324951171875"/>
    <n v="0.32429972290992737"/>
    <n v="0.32469615340232849"/>
    <n v="0.32528328895568848"/>
    <n v="0.32629382610321045"/>
    <n v="0.32687965035438538"/>
    <n v="0.327665776014328"/>
    <n v="0.32855704426765442"/>
    <n v="0.32910662889480591"/>
    <n v="0.32986679673194885"/>
    <n v="0.3306007981300354"/>
    <n v="0.33153033256530762"/>
    <n v="0.33216995000839233"/>
    <n v="0.33231574296951294"/>
    <n v="0.3326815664768219"/>
    <n v="0.33321532607078552"/>
    <n v="0.33328214287757874"/>
    <n v="0.33313015103340149"/>
    <n v="0.33300194144248962"/>
    <n v="0.33164757490158081"/>
    <n v="0.33021649718284607"/>
    <n v="0.32918718457221985"/>
    <n v="0.32815366983413696"/>
    <n v="0.32763826847076416"/>
    <n v="0.32806861400604248"/>
    <n v="0.32823002338409424"/>
    <n v="0.32803213596343994"/>
    <n v="0.32827585935592651"/>
    <n v="0.32814547419548035"/>
    <n v="0.32800504565238953"/>
    <n v="0.32822027802467346"/>
    <n v="0.32841256260871887"/>
    <n v="0.32811823487281799"/>
    <n v="0.32805216312408447"/>
    <n v="0.3279498815536499"/>
    <n v="0.32737642526626587"/>
    <n v="0.32706314325332642"/>
    <n v="0.32739660143852234"/>
    <n v="0.32707786560058594"/>
    <n v="0.32632094621658325"/>
    <n v="0.326070636510849"/>
    <n v="0.32593965530395508"/>
    <n v="0.32576450705528259"/>
    <n v="0.32616239786148071"/>
    <n v="0.32718604803085327"/>
    <n v="0.32678678631782532"/>
    <s v="CONTROL"/>
    <n v="0.32162956315427488"/>
    <n v="100"/>
    <n v="99.750623441396513"/>
    <n v="3.0000000000000027E-3"/>
    <n v="6.2262910286503277E-2"/>
    <n v="1.8266680138144819E-2"/>
    <n v="-0.10969362586666082"/>
    <x v="15"/>
    <x v="253"/>
  </r>
  <r>
    <x v="1"/>
    <n v="-9.4444444444444446"/>
    <n v="-13.888888888888889"/>
    <s v="LT235/80R17"/>
    <x v="11"/>
    <s v="SRMT4"/>
    <n v="1250"/>
    <n v="51"/>
    <s v="1M3LF02JX2724"/>
    <d v="2025-01-22T00:00:00"/>
    <n v="0.24399999999999999"/>
    <n v="0.25700000000000001"/>
    <n v="75"/>
    <n v="75"/>
    <n v="78"/>
    <n v="80"/>
    <n v="76"/>
    <m/>
    <n v="39"/>
    <n v="77"/>
    <m/>
    <m/>
    <m/>
    <m/>
    <m/>
    <m/>
    <n v="8.1942342221736908E-2"/>
    <n v="0.10262709856033325"/>
    <n v="0.11764782667160034"/>
    <n v="0.12982657551765442"/>
    <n v="0.14367367327213287"/>
    <n v="0.16864998638629913"/>
    <n v="0.18773172795772552"/>
    <n v="0.20114988088607788"/>
    <n v="0.21226036548614502"/>
    <n v="0.21900525689125061"/>
    <n v="0.22641049325466156"/>
    <n v="0.23203378915786743"/>
    <n v="0.23867891728878021"/>
    <n v="0.24473968148231506"/>
    <n v="0.24997967481613159"/>
    <n v="0.25389367341995239"/>
    <n v="0.25717231631278992"/>
    <n v="0.26053258776664734"/>
    <n v="0.26335251331329346"/>
    <n v="0.26474195718765259"/>
    <n v="0.26531067490577698"/>
    <n v="0.26544630527496338"/>
    <n v="0.26704362034797668"/>
    <n v="0.26923426985740662"/>
    <n v="0.27222231030464172"/>
    <n v="0.27574378252029419"/>
    <n v="0.27979803085327148"/>
    <n v="0.28230458498001099"/>
    <n v="0.28395095467567444"/>
    <n v="0.28496566414833069"/>
    <n v="0.28529086709022522"/>
    <n v="0.28342616558074951"/>
    <n v="0.28334373235702515"/>
    <n v="0.28232207894325256"/>
    <n v="0.28176498413085938"/>
    <n v="0.28243821859359741"/>
    <n v="0.28610590100288391"/>
    <n v="0.28785011172294617"/>
    <n v="0.29053211212158203"/>
    <n v="0.29272672533988953"/>
    <n v="0.29378113150596619"/>
    <n v="0.29403847455978394"/>
    <n v="0.29413694143295288"/>
    <n v="0.29416671395301819"/>
    <n v="0.29421991109848022"/>
    <n v="0.29425561428070068"/>
    <n v="0.29428356885910034"/>
    <n v="0.29408055543899536"/>
    <n v="0.29096329212188721"/>
    <n v="0.28948113322257996"/>
    <n v="0.28791892528533936"/>
    <n v="0.28567630052566528"/>
    <n v="0.28413468599319458"/>
    <n v="0.28574159741401672"/>
    <n v="0.28557828068733215"/>
    <n v="0.2855229377746582"/>
    <n v="0.28612503409385681"/>
    <n v="0.28631111979484558"/>
    <n v="0.28617790341377258"/>
    <n v="0.28626519441604614"/>
    <n v="0.28614485263824463"/>
    <n v="0.28569373488426208"/>
    <n v="0.28498959541320801"/>
    <n v="0.28448241949081421"/>
    <n v="0.28388756513595581"/>
    <n v="0.28348994255065918"/>
    <n v="0.283316969871521"/>
    <n v="0.28336825966835022"/>
    <n v="0.28333738446235657"/>
    <n v="0.28326961398124695"/>
    <n v="0.28323271870613098"/>
    <n v="0.28319206833839417"/>
    <n v="0.28319182991981506"/>
    <n v="0.28313767910003662"/>
    <n v="0.28303077816963196"/>
    <n v="0.28295952081680298"/>
    <n v="0.28291764855384827"/>
    <n v="0.2827141284942627"/>
    <n v="0.28260010480880737"/>
    <n v="0.28234371542930603"/>
    <n v="0.28193232417106628"/>
    <n v="0.28096753358840942"/>
    <n v="0.27930435538291931"/>
    <n v="0.27731490135192871"/>
    <n v="0.27505481243133545"/>
    <n v="0.2726576030254364"/>
    <n v="0.27050629258155823"/>
    <n v="0.26883283257484436"/>
    <n v="0.26736518740653992"/>
    <n v="0.26615056395530701"/>
    <n v="0.26498878002166748"/>
    <n v="0.26414129137992859"/>
    <n v="0.26384773850440979"/>
    <n v="0.26361978054046631"/>
    <n v="0.26373386383056641"/>
    <n v="0.26417544484138489"/>
    <n v="0.26463413238525391"/>
    <n v="0.26517170667648315"/>
    <n v="0.26580405235290527"/>
    <n v="0.26627659797668457"/>
    <n v="0.26659435033798218"/>
    <n v="0.26693078875541687"/>
    <n v="0.26656103134155273"/>
    <n v="0.26629194617271423"/>
    <n v="0.26591724157333374"/>
    <n v="0.26555490493774414"/>
    <n v="0.2652735710144043"/>
    <n v="0.2654837965965271"/>
    <n v="0.26551118493080139"/>
    <n v="0.26550453901290894"/>
    <n v="0.26563596725463867"/>
    <n v="0.26557248830795288"/>
    <n v="0.26560264825820923"/>
    <n v="0.2656092643737793"/>
    <n v="0.26554661989212036"/>
    <n v="0.26464411616325378"/>
    <n v="0.26427391171455383"/>
    <n v="0.26368707418441772"/>
    <n v="0.26317581534385681"/>
    <n v="0.26259744167327881"/>
    <n v="0.26235854625701904"/>
    <n v="0.26170065999031067"/>
    <n v="0.26124802231788635"/>
    <n v="0.26049107313156128"/>
    <n v="0.25969046354293823"/>
    <n v="0.25942566990852356"/>
    <n v="0.25917398929595947"/>
    <n v="0.25876957178115845"/>
    <n v="0.25843259692192078"/>
    <n v="0.25820687413215637"/>
    <n v="0.25782871246337891"/>
    <n v="0.25712677836418152"/>
    <n v="0.25633883476257324"/>
    <n v="0.25525617599487305"/>
    <n v="0.2546640932559967"/>
    <n v="0.25395995378494263"/>
    <n v="0.25361669063568115"/>
    <n v="0.25327521562576294"/>
    <n v="0.25347483158111572"/>
    <n v="0.25338634848594666"/>
    <n v="0.25327062606811523"/>
    <n v="0.25295042991638184"/>
    <n v="0.25277337431907654"/>
    <n v="0.25254666805267334"/>
    <n v="0.25230219960212708"/>
    <n v="0.2521841824054718"/>
    <n v="0.25198119878768921"/>
    <n v="0.25238791108131409"/>
    <n v="0.25193324685096741"/>
    <n v="0.25142353773117065"/>
    <n v="0.25075218081474304"/>
    <n v="0.25003981590270996"/>
    <n v="0.24884964525699615"/>
    <n v="0.24908372759819031"/>
    <n v="0.24926741421222687"/>
    <n v="0.24941185116767883"/>
    <n v="0.24991020560264587"/>
    <n v="0.24990318715572357"/>
    <n v="0.24927608668804169"/>
    <n v="0.24867379665374756"/>
    <n v="0.24815118312835693"/>
    <n v="0.24751812219619751"/>
    <n v="0.24722084403038025"/>
    <n v="0.24713669717311859"/>
    <n v="0.24670547246932983"/>
    <n v="0.24684225022792816"/>
    <n v="0.24734273552894592"/>
    <n v="0.2482132613658905"/>
    <n v="0.24899381399154663"/>
    <n v="0.25041240453720093"/>
    <n v="0.25155684351921082"/>
    <n v="0.2524300217628479"/>
    <n v="0.25291106104850769"/>
    <n v="0.25373998284339905"/>
    <n v="0.2545161247253418"/>
    <n v="0.25526720285415649"/>
    <n v="0.25610741972923279"/>
    <n v="0.25702410936355591"/>
    <n v="0.25775119662284851"/>
    <n v="0.25796288251876831"/>
    <n v="0.2576911449432373"/>
    <n v="0.25713858008384705"/>
    <n v="0.25625729560852051"/>
    <n v="0.25494152307510376"/>
    <n v="0.2541956901550293"/>
    <n v="0.25389227271080017"/>
    <n v="0.25345867872238159"/>
    <n v="0.25322926044464111"/>
    <n v="0.25339424610137939"/>
    <n v="0.25351151823997498"/>
    <n v="0.25348415970802307"/>
    <n v="0.25360572338104248"/>
    <n v="0.25384464859962463"/>
    <n v="0.25446054339408875"/>
    <n v="0.25433292984962463"/>
    <n v="0.25505855679512024"/>
    <n v="0.25507885217666626"/>
    <n v="0.25507038831710815"/>
    <n v="0.25444948673248291"/>
    <n v="0.25419214367866516"/>
    <n v="0.25314062833786011"/>
    <n v="0.25282657146453857"/>
    <n v="0.25264900922775269"/>
    <n v="0.25242778658866882"/>
    <n v="0.25231656432151794"/>
    <n v="0.25214415788650513"/>
    <n v="0.25169774889945984"/>
    <n v="0.25133523344993591"/>
    <n v="0.25033062696456909"/>
    <n v="0.24992944300174713"/>
    <n v="0.24943159520626068"/>
    <n v="0.24919907748699188"/>
    <n v="0.24880017340183258"/>
    <n v="0.2481100857257843"/>
    <n v="0.24690553545951843"/>
    <n v="0.24575522541999817"/>
    <n v="0.24472212791442871"/>
    <n v="0.2434103935956955"/>
    <n v="0.2435353696346283"/>
    <n v="0.24368120729923248"/>
    <n v="0.24357442557811737"/>
    <n v="0.24350360035896301"/>
    <n v="0.24307934939861298"/>
    <n v="0.24213655292987823"/>
    <n v="0.24121774733066559"/>
    <n v="0.24073682725429535"/>
    <n v="0.24042677879333496"/>
    <n v="0.24095046520233154"/>
    <n v="0.24167700111865997"/>
    <n v="0.24214936792850494"/>
    <n v="0.2425653487443924"/>
    <n v="0.24294663965702057"/>
    <n v="0.24314697086811066"/>
    <n v="0.24322162568569183"/>
    <n v="0.24361546337604523"/>
    <n v="0.24404953420162201"/>
    <n v="0.24433678388595581"/>
    <n v="0.24423994123935699"/>
    <n v="0.24458369612693787"/>
    <n v="0.2443997859954834"/>
    <n v="0.24372574687004089"/>
    <n v="0.24313059449195862"/>
    <n v="0.24327787756919861"/>
    <n v="0.24301688373088837"/>
    <n v="0.24345816671848297"/>
    <n v="0.24429653584957123"/>
    <n v="0.24504724144935608"/>
    <n v="0.24548526108264923"/>
    <n v="0.24613805115222931"/>
    <n v="0.24673360586166382"/>
    <n v="0.24660322070121765"/>
    <n v="0.24559690058231354"/>
    <n v="0.24440121650695801"/>
    <n v="0.2429547905921936"/>
    <n v="0.24132893979549408"/>
    <n v="0.24043938517570496"/>
    <n v="0.2404869943857193"/>
    <n v="0.24026459455490112"/>
    <n v="0.23994231224060059"/>
    <n v="0.23792631924152374"/>
    <n v="0.23744741082191467"/>
    <n v="0.23696021735668182"/>
    <n v="0.23676002025604248"/>
    <n v="0.23657433688640594"/>
    <n v="0.23815220594406128"/>
    <n v="0.23820678889751434"/>
    <n v="0.23810407519340515"/>
    <n v="0.23820142447948456"/>
    <n v="0.23875696957111359"/>
    <n v="0.23921574652194977"/>
    <n v="0.23978935182094574"/>
    <n v="0.2398696094751358"/>
    <n v="0.2406257688999176"/>
    <n v="0.24113965034484863"/>
    <n v="0.24184879660606384"/>
    <n v="0.24243707954883575"/>
    <n v="0.24274466931819916"/>
    <n v="0.24197389185428619"/>
    <n v="0.24156138300895691"/>
    <n v="0.24085140228271484"/>
    <n v="0.24017186462879181"/>
    <n v="0.24035611748695374"/>
    <n v="0.24074114859104156"/>
    <n v="0.24160747230052948"/>
    <n v="0.24201273918151855"/>
    <n v="0.24118931591510773"/>
    <n v="0.24133242666721344"/>
    <n v="0.24146240949630737"/>
    <n v="0.24077822268009186"/>
    <n v="0.24069976806640625"/>
    <n v="0.2418438196182251"/>
    <n v="0.24194422364234924"/>
    <n v="0.24194478988647461"/>
    <n v="0.24183721840381622"/>
    <n v="0.24067801237106323"/>
    <n v="0.23976735770702362"/>
    <n v="0.23876647651195526"/>
    <n v="0.23822484910488129"/>
    <n v="0.2376713752746582"/>
    <n v="0.23812708258628845"/>
    <s v="NEW"/>
    <n v="0.25841689555246211"/>
    <n v="77"/>
    <n v="76.807980049875312"/>
    <n v="-1.3000000000000012E-2"/>
    <n v="-0.12668610773006223"/>
    <n v="-0.18508299582542168"/>
    <n v="9.3656050096905683E-2"/>
    <x v="15"/>
    <x v="254"/>
  </r>
  <r>
    <x v="1"/>
    <n v="-9.4444444444444446"/>
    <n v="-13.888888888888889"/>
    <s v="P195/75R14"/>
    <x v="0"/>
    <s v="14-2 SRTT"/>
    <n v="1031"/>
    <n v="35"/>
    <s v="AP0720"/>
    <d v="2025-01-22T00:00:00"/>
    <n v="0.313"/>
    <n v="0.314"/>
    <n v="96"/>
    <n v="97"/>
    <n v="96"/>
    <n v="97"/>
    <n v="76"/>
    <m/>
    <n v="155"/>
    <n v="96.5"/>
    <m/>
    <m/>
    <m/>
    <m/>
    <m/>
    <m/>
    <n v="0.15444621443748474"/>
    <n v="0.17768882215023041"/>
    <n v="0.19349963963031769"/>
    <n v="0.20239849388599396"/>
    <n v="0.20937636494636536"/>
    <n v="0.2276419997215271"/>
    <n v="0.24063573777675629"/>
    <n v="0.24898494780063629"/>
    <n v="0.25747904181480408"/>
    <n v="0.26537612080574036"/>
    <n v="0.27212515473365784"/>
    <n v="0.27535411715507507"/>
    <n v="0.2786196768283844"/>
    <n v="0.28157320618629456"/>
    <n v="0.28445783257484436"/>
    <n v="0.28753837943077087"/>
    <n v="0.29120445251464844"/>
    <n v="0.29466289281845093"/>
    <n v="0.29805737733840942"/>
    <n v="0.30081912875175476"/>
    <n v="0.30326959490776062"/>
    <n v="0.30516529083251953"/>
    <n v="0.30755287408828735"/>
    <n v="0.3099498450756073"/>
    <n v="0.31271037459373474"/>
    <n v="0.31552797555923462"/>
    <n v="0.3180234432220459"/>
    <n v="0.32022273540496826"/>
    <n v="0.32225605845451355"/>
    <n v="0.32312729954719543"/>
    <n v="0.32393300533294678"/>
    <n v="0.32428798079490662"/>
    <n v="0.32421824336051941"/>
    <n v="0.32403844594955444"/>
    <n v="0.32394665479660034"/>
    <n v="0.3236575722694397"/>
    <n v="0.32382410764694214"/>
    <n v="0.3242526650428772"/>
    <n v="0.32479134202003479"/>
    <n v="0.32590648531913757"/>
    <n v="0.32705351710319519"/>
    <n v="0.32780167460441589"/>
    <n v="0.32865983247756958"/>
    <n v="0.32918468117713928"/>
    <n v="0.3293183445930481"/>
    <n v="0.32897001504898071"/>
    <n v="0.32885986566543579"/>
    <n v="0.32814791798591614"/>
    <n v="0.32696136832237244"/>
    <n v="0.3259233832359314"/>
    <n v="0.324901282787323"/>
    <n v="0.32373777031898499"/>
    <n v="0.32215458154678345"/>
    <n v="0.32032391428947449"/>
    <n v="0.3190634548664093"/>
    <n v="0.31812784075737"/>
    <n v="0.31639015674591064"/>
    <n v="0.31476455926895142"/>
    <n v="0.31430128216743469"/>
    <n v="0.31325486302375793"/>
    <n v="0.31266689300537109"/>
    <n v="0.31354323029518127"/>
    <n v="0.31615009903907776"/>
    <n v="0.31747439503669739"/>
    <n v="0.31837451457977295"/>
    <n v="0.31831908226013184"/>
    <n v="0.31822240352630615"/>
    <n v="0.31707724928855896"/>
    <n v="0.31630989909172058"/>
    <n v="0.31549572944641113"/>
    <n v="0.31502792239189148"/>
    <n v="0.31455659866333008"/>
    <n v="0.31378471851348877"/>
    <n v="0.31366521120071411"/>
    <n v="0.31439816951751709"/>
    <n v="0.31548255681991577"/>
    <n v="0.3158259391784668"/>
    <n v="0.31644135713577271"/>
    <n v="0.31671726703643799"/>
    <n v="0.31651055812835693"/>
    <n v="0.31578391790390015"/>
    <n v="0.31505465507507324"/>
    <n v="0.31406241655349731"/>
    <n v="0.31333556771278381"/>
    <n v="0.3126639723777771"/>
    <n v="0.31213521957397461"/>
    <n v="0.31080034375190735"/>
    <n v="0.30980503559112549"/>
    <n v="0.30897471308708191"/>
    <n v="0.30850961804389954"/>
    <n v="0.30823594331741333"/>
    <n v="0.30895701050758362"/>
    <n v="0.30986505746841431"/>
    <n v="0.31040042638778687"/>
    <n v="0.31091052293777466"/>
    <n v="0.31110551953315735"/>
    <n v="0.31147849559783936"/>
    <n v="0.31131431460380554"/>
    <n v="0.3105396032333374"/>
    <n v="0.30957213044166565"/>
    <n v="0.30903255939483643"/>
    <n v="0.30805346369743347"/>
    <n v="0.3076578676700592"/>
    <n v="0.30770221352577209"/>
    <n v="0.30754491686820984"/>
    <n v="0.30731630325317383"/>
    <n v="0.30716025829315186"/>
    <n v="0.30680212378501892"/>
    <n v="0.30652803182601929"/>
    <n v="0.30649018287658691"/>
    <n v="0.30619284510612488"/>
    <n v="0.30615001916885376"/>
    <n v="0.30602887272834778"/>
    <n v="0.30616664886474609"/>
    <n v="0.30685251951217651"/>
    <n v="0.3074098527431488"/>
    <n v="0.30799561738967896"/>
    <n v="0.30864250659942627"/>
    <n v="0.30837914347648621"/>
    <n v="0.30769315361976624"/>
    <n v="0.30733746290206909"/>
    <n v="0.30678960680961609"/>
    <n v="0.30490994453430176"/>
    <n v="0.30434221029281616"/>
    <n v="0.30488032102584839"/>
    <n v="0.30512538552284241"/>
    <n v="0.30540049076080322"/>
    <n v="0.30711808800697327"/>
    <n v="0.30826151371002197"/>
    <n v="0.30823728442192078"/>
    <n v="0.30849674344062805"/>
    <n v="0.30893886089324951"/>
    <n v="0.30948370695114136"/>
    <n v="0.31026476621627808"/>
    <n v="0.31101232767105103"/>
    <n v="0.31166127324104309"/>
    <n v="0.31209078431129456"/>
    <n v="0.31142991781234741"/>
    <n v="0.3106657862663269"/>
    <n v="0.31016397476196289"/>
    <n v="0.31005710363388062"/>
    <n v="0.31036585569381714"/>
    <n v="0.31159675121307373"/>
    <n v="0.31280356645584106"/>
    <n v="0.31345295906066895"/>
    <n v="0.31380769610404968"/>
    <n v="0.31353241205215454"/>
    <n v="0.3132043182849884"/>
    <n v="0.31226631999015808"/>
    <n v="0.3112754225730896"/>
    <n v="0.31008502840995789"/>
    <n v="0.30856800079345703"/>
    <n v="0.30678713321685791"/>
    <n v="0.30573517084121704"/>
    <n v="0.30484604835510254"/>
    <n v="0.30420395731925964"/>
    <n v="0.30417022109031677"/>
    <n v="0.30356639623641968"/>
    <n v="0.30296623706817627"/>
    <n v="0.30248790979385376"/>
    <n v="0.30119267106056213"/>
    <n v="0.30009716749191284"/>
    <n v="0.29954618215560913"/>
    <n v="0.29886850714683533"/>
    <n v="0.29847949743270874"/>
    <n v="0.29913362860679626"/>
    <n v="0.29965391755104065"/>
    <n v="0.30033048987388611"/>
    <n v="0.30104726552963257"/>
    <n v="0.30120670795440674"/>
    <n v="0.3002566397190094"/>
    <n v="0.29896754026412964"/>
    <n v="0.2981657087802887"/>
    <n v="0.29719722270965576"/>
    <n v="0.29601758718490601"/>
    <n v="0.29548525810241699"/>
    <n v="0.29493311047554016"/>
    <n v="0.29439997673034668"/>
    <n v="0.29456591606140137"/>
    <n v="0.29524460434913635"/>
    <n v="0.29621550440788269"/>
    <n v="0.29724839329719543"/>
    <n v="0.29807355999946594"/>
    <n v="0.29841622710227966"/>
    <n v="0.29867303371429443"/>
    <n v="0.29886868596076965"/>
    <n v="0.29955011606216431"/>
    <n v="0.30013778805732727"/>
    <n v="0.30068579316139221"/>
    <n v="0.30116063356399536"/>
    <n v="0.30160355567932129"/>
    <n v="0.30219629406929016"/>
    <n v="0.30279830098152161"/>
    <n v="0.30332878232002258"/>
    <n v="0.30429011583328247"/>
    <n v="0.30556347966194153"/>
    <n v="0.30649289488792419"/>
    <n v="0.30763661861419678"/>
    <n v="0.30945509672164917"/>
    <n v="0.31143581867218018"/>
    <n v="0.31303933262825012"/>
    <n v="0.31491082906723022"/>
    <n v="0.31666475534439087"/>
    <n v="0.31761154532432556"/>
    <n v="0.3182070255279541"/>
    <n v="0.31879702210426331"/>
    <n v="0.31931540369987488"/>
    <n v="0.31938201189041138"/>
    <n v="0.31967923045158386"/>
    <n v="0.31954413652420044"/>
    <n v="0.31909859180450439"/>
    <n v="0.31842890381813049"/>
    <n v="0.31848445534706116"/>
    <n v="0.31827789545059204"/>
    <n v="0.31864321231842041"/>
    <n v="0.31909424066543579"/>
    <n v="0.31954571604728699"/>
    <n v="0.31965795159339905"/>
    <n v="0.31987324357032776"/>
    <n v="0.3197803795337677"/>
    <n v="0.31992754340171814"/>
    <n v="0.32074028253555298"/>
    <n v="0.32051235437393188"/>
    <n v="0.32006949186325073"/>
    <n v="0.31895735859870911"/>
    <n v="0.3172319233417511"/>
    <n v="0.31459242105484009"/>
    <n v="0.31338149309158325"/>
    <n v="0.31172597408294678"/>
    <n v="0.31045973300933838"/>
    <n v="0.30929118394851685"/>
    <n v="0.3082948625087738"/>
    <n v="0.30660951137542725"/>
    <n v="0.30526795983314514"/>
    <n v="0.30415570735931396"/>
    <n v="0.303518146276474"/>
    <n v="0.30306905508041382"/>
    <n v="0.30271291732788086"/>
    <n v="0.30266621708869934"/>
    <n v="0.30276814103126526"/>
    <n v="0.30308297276496887"/>
    <n v="0.30323147773742676"/>
    <n v="0.30346968770027161"/>
    <n v="0.3038221001625061"/>
    <n v="0.30414578318595886"/>
    <n v="0.30503347516059875"/>
    <n v="0.30566033720970154"/>
    <n v="0.30739611387252808"/>
    <n v="0.30913600325584412"/>
    <n v="0.30960798263549805"/>
    <n v="0.30943462252616882"/>
    <n v="0.30934673547744751"/>
    <n v="0.30866605043411255"/>
    <n v="0.30776998400688171"/>
    <n v="0.30776333808898926"/>
    <n v="0.30811873078346252"/>
    <n v="0.30947914719581604"/>
    <n v="0.31025621294975281"/>
    <n v="0.31158870458602905"/>
    <n v="0.31347194314002991"/>
    <n v="0.31491547822952271"/>
    <n v="0.3158307671546936"/>
    <n v="0.31725418567657471"/>
    <n v="0.31806984543800354"/>
    <n v="0.31904232501983643"/>
    <n v="0.3198736310005188"/>
    <n v="0.32107073068618774"/>
    <n v="0.32207828760147095"/>
    <n v="0.32237833738327026"/>
    <n v="0.32182660698890686"/>
    <n v="0.32181212306022644"/>
    <n v="0.32136663794517517"/>
    <n v="0.3197789192199707"/>
    <n v="0.31851044297218323"/>
    <n v="0.31778520345687866"/>
    <n v="0.31622910499572754"/>
    <n v="0.31526046991348267"/>
    <n v="0.31545650959014893"/>
    <n v="0.31672146916389465"/>
    <n v="0.31797850131988525"/>
    <n v="0.31932976841926575"/>
    <n v="0.31995341181755066"/>
    <n v="0.3204541802406311"/>
    <n v="0.3201250433921814"/>
    <n v="0.31939458847045898"/>
    <n v="0.32012414932250977"/>
    <n v="0.32075536251068115"/>
    <n v="0.32154691219329834"/>
    <n v="0.32285791635513306"/>
    <n v="0.32483208179473877"/>
    <n v="0.325571209192276"/>
    <n v="0.32647398114204407"/>
    <n v="0.32698282599449158"/>
    <n v="0.32689541578292847"/>
    <n v="0.32599568367004395"/>
    <n v="0.32506570219993591"/>
    <n v="0.32386809587478638"/>
    <n v="0.32278525829315186"/>
    <n v="0.32203158736228943"/>
    <n v="0.32178196310997009"/>
    <s v="GM SRTT14 - 50 SPIN"/>
    <n v="0.31227854922997145"/>
    <n v="96.5"/>
    <n v="96.259351620947626"/>
    <n v="-1.0000000000000009E-3"/>
    <n v="7.6775543883859071E-2"/>
    <n v="-4.9275303094823862E-3"/>
    <n v="-8.649941541903361E-2"/>
    <x v="15"/>
    <x v="255"/>
  </r>
  <r>
    <x v="1"/>
    <n v="-8.8888888888888893"/>
    <n v="-13.888888888888889"/>
    <s v="P225/60R16"/>
    <x v="1"/>
    <s v="SRTT03"/>
    <n v="1171"/>
    <n v="35"/>
    <s v="AP3324"/>
    <d v="2025-01-22T00:00:00"/>
    <n v="0.32600000000000001"/>
    <n v="0.32800000000000001"/>
    <n v="100"/>
    <n v="100"/>
    <n v="100"/>
    <n v="100"/>
    <n v="76"/>
    <m/>
    <n v="267"/>
    <n v="100"/>
    <m/>
    <m/>
    <m/>
    <m/>
    <m/>
    <m/>
    <n v="0.16837033629417419"/>
    <n v="0.1679888516664505"/>
    <n v="0.1708708256483078"/>
    <n v="0.18035794794559479"/>
    <n v="0.19058129191398621"/>
    <n v="0.21089564263820648"/>
    <n v="0.23231051862239838"/>
    <n v="0.25400760769844055"/>
    <n v="0.27079132199287415"/>
    <n v="0.28493443131446838"/>
    <n v="0.29251852631568909"/>
    <n v="0.29868784546852112"/>
    <n v="0.30289515852928162"/>
    <n v="0.30686020851135254"/>
    <n v="0.30985504388809204"/>
    <n v="0.31254032254219055"/>
    <n v="0.31566786766052246"/>
    <n v="0.31876829266548157"/>
    <n v="0.32056459784507751"/>
    <n v="0.32174703478813171"/>
    <n v="0.32221689820289612"/>
    <n v="0.32345107197761536"/>
    <n v="0.32437169551849365"/>
    <n v="0.32533684372901917"/>
    <n v="0.32612931728363037"/>
    <n v="0.32673424482345581"/>
    <n v="0.32642877101898193"/>
    <n v="0.32639428973197937"/>
    <n v="0.32647427916526794"/>
    <n v="0.32627221941947937"/>
    <n v="0.32578060030937195"/>
    <n v="0.32529532909393311"/>
    <n v="0.32494872808456421"/>
    <n v="0.32478067278862"/>
    <n v="0.32439380884170532"/>
    <n v="0.32462945580482483"/>
    <n v="0.32493969798088074"/>
    <n v="0.32494699954986572"/>
    <n v="0.32487061619758606"/>
    <n v="0.32579216361045837"/>
    <n v="0.32701632380485535"/>
    <n v="0.32835686206817627"/>
    <n v="0.32989668846130371"/>
    <n v="0.33126404881477356"/>
    <n v="0.33226349949836731"/>
    <n v="0.33281102776527405"/>
    <n v="0.33315861225128174"/>
    <n v="0.33323633670806885"/>
    <n v="0.33342644572257996"/>
    <n v="0.33394363522529602"/>
    <n v="0.33390513062477112"/>
    <n v="0.3338034451007843"/>
    <n v="0.33402502536773682"/>
    <n v="0.33408400416374207"/>
    <n v="0.33336165547370911"/>
    <n v="0.33291512727737427"/>
    <n v="0.33329883217811584"/>
    <n v="0.33435964584350586"/>
    <n v="0.33564507961273193"/>
    <n v="0.33756601810455322"/>
    <n v="0.33976534008979797"/>
    <n v="0.34095486998558044"/>
    <n v="0.34162053465843201"/>
    <n v="0.34215924143791199"/>
    <n v="0.3423619270324707"/>
    <n v="0.34268653392791748"/>
    <n v="0.34376028180122375"/>
    <n v="0.34458208084106445"/>
    <n v="0.3452373743057251"/>
    <n v="0.34495490789413452"/>
    <n v="0.34355488419532776"/>
    <n v="0.34242132306098938"/>
    <n v="0.34139633178710938"/>
    <n v="0.34077662229537964"/>
    <n v="0.34082934260368347"/>
    <n v="0.34153565764427185"/>
    <n v="0.34181463718414307"/>
    <n v="0.34184986352920532"/>
    <n v="0.3412700891494751"/>
    <n v="0.34085363149642944"/>
    <n v="0.34092462062835693"/>
    <n v="0.34097573161125183"/>
    <n v="0.34131497144699097"/>
    <n v="0.34183669090270996"/>
    <n v="0.34220123291015625"/>
    <n v="0.342751145362854"/>
    <n v="0.34334856271743774"/>
    <n v="0.3439805805683136"/>
    <n v="0.34499788284301758"/>
    <n v="0.3462660014629364"/>
    <n v="0.34721359610557556"/>
    <n v="0.34788113832473755"/>
    <n v="0.34775105118751526"/>
    <n v="0.34673202037811279"/>
    <n v="0.345753014087677"/>
    <n v="0.34466028213500977"/>
    <n v="0.34378871321678162"/>
    <n v="0.34361967444419861"/>
    <n v="0.34396320581436157"/>
    <n v="0.34328582882881165"/>
    <n v="0.34239155054092407"/>
    <n v="0.34141504764556885"/>
    <n v="0.33994913101196289"/>
    <n v="0.33873665332794189"/>
    <n v="0.3388042151927948"/>
    <n v="0.33914086222648621"/>
    <n v="0.33896273374557495"/>
    <n v="0.33867090940475464"/>
    <n v="0.33828163146972656"/>
    <n v="0.33758902549743652"/>
    <n v="0.33717989921569824"/>
    <n v="0.33736822009086609"/>
    <n v="0.33826631307601929"/>
    <n v="0.33897507190704346"/>
    <n v="0.33962348103523254"/>
    <n v="0.33939185738563538"/>
    <n v="0.33853444457054138"/>
    <n v="0.33637735247612"/>
    <n v="0.33457851409912109"/>
    <n v="0.33231824636459351"/>
    <n v="0.33074510097503662"/>
    <n v="0.32989546656608582"/>
    <n v="0.33009165525436401"/>
    <n v="0.33002978563308716"/>
    <n v="0.33037915825843811"/>
    <n v="0.3302823007106781"/>
    <n v="0.32994624972343445"/>
    <n v="0.32887125015258789"/>
    <n v="0.3271949291229248"/>
    <n v="0.32527416944503784"/>
    <n v="0.32378414273262024"/>
    <n v="0.32222485542297363"/>
    <n v="0.32148835062980652"/>
    <n v="0.32036179304122925"/>
    <n v="0.31891241669654846"/>
    <n v="0.31703746318817139"/>
    <n v="0.31530815362930298"/>
    <n v="0.31354540586471558"/>
    <n v="0.31277269124984741"/>
    <n v="0.31266656517982483"/>
    <n v="0.31295996904373169"/>
    <n v="0.31313657760620117"/>
    <n v="0.31361371278762817"/>
    <n v="0.31451177597045898"/>
    <n v="0.3145853579044342"/>
    <n v="0.31395897269248962"/>
    <n v="0.31346246600151062"/>
    <n v="0.31231620907783508"/>
    <n v="0.31143206357955933"/>
    <n v="0.31086641550064087"/>
    <n v="0.3107973039150238"/>
    <n v="0.3106893002986908"/>
    <n v="0.31122240424156189"/>
    <n v="0.31124687194824219"/>
    <n v="0.31206816434860229"/>
    <n v="0.31409075856208801"/>
    <n v="0.31660756468772888"/>
    <n v="0.31873255968093872"/>
    <n v="0.3204403817653656"/>
    <n v="0.32123786211013794"/>
    <n v="0.32045236229896545"/>
    <n v="0.31886944174766541"/>
    <n v="0.31790366768836975"/>
    <n v="0.31731614470481873"/>
    <n v="0.31754568219184875"/>
    <n v="0.31886389851570129"/>
    <n v="0.32068270444869995"/>
    <n v="0.32167580723762512"/>
    <n v="0.32229676842689514"/>
    <n v="0.32287272810935974"/>
    <n v="0.32243397831916809"/>
    <n v="0.32197442650794983"/>
    <n v="0.32186868786811829"/>
    <n v="0.32201313972473145"/>
    <n v="0.32192054390907288"/>
    <n v="0.32248494029045105"/>
    <n v="0.32275024056434631"/>
    <n v="0.32292872667312622"/>
    <n v="0.32315388321876526"/>
    <n v="0.32361474633216858"/>
    <n v="0.32414343953132629"/>
    <n v="0.32467257976531982"/>
    <n v="0.32447531819343567"/>
    <n v="0.32340297102928162"/>
    <n v="0.32236233353614807"/>
    <n v="0.32111406326293945"/>
    <n v="0.320578932762146"/>
    <n v="0.32177427411079407"/>
    <n v="0.32327288389205933"/>
    <n v="0.32426512241363525"/>
    <n v="0.32430440187454224"/>
    <n v="0.32388702034950256"/>
    <n v="0.32243752479553223"/>
    <n v="0.32072374224662781"/>
    <n v="0.31944471597671509"/>
    <n v="0.31927955150604248"/>
    <n v="0.31916087865829468"/>
    <n v="0.31907021999359131"/>
    <n v="0.31992596387863159"/>
    <n v="0.32060399651527405"/>
    <n v="0.32091459631919861"/>
    <n v="0.32112398743629456"/>
    <n v="0.32139021158218384"/>
    <n v="0.32138010859489441"/>
    <n v="0.3215985894203186"/>
    <n v="0.32215860486030579"/>
    <n v="0.32174694538116455"/>
    <n v="0.32063287496566772"/>
    <n v="0.32014438509941101"/>
    <n v="0.31954231858253479"/>
    <n v="0.31892096996307373"/>
    <n v="0.3193778395652771"/>
    <n v="0.32040920853614807"/>
    <n v="0.32079783082008362"/>
    <n v="0.32089728116989136"/>
    <n v="0.31964394450187683"/>
    <n v="0.31821081042289734"/>
    <n v="0.3170049786567688"/>
    <n v="0.31583663821220398"/>
    <n v="0.3151591420173645"/>
    <n v="0.31590208411216736"/>
    <n v="0.31671679019927979"/>
    <n v="0.31720536947250366"/>
    <n v="0.31770393252372742"/>
    <n v="0.31782206892967224"/>
    <n v="0.3176838755607605"/>
    <n v="0.31758406758308411"/>
    <n v="0.31781905889511108"/>
    <n v="0.31936946511268616"/>
    <n v="0.32201755046844482"/>
    <n v="0.32348537445068359"/>
    <n v="0.32440143823623657"/>
    <n v="0.32541725039482117"/>
    <n v="0.3254733681678772"/>
    <n v="0.32460293173789978"/>
    <n v="0.32486948370933533"/>
    <n v="0.32552036643028259"/>
    <n v="0.32531756162643433"/>
    <n v="0.3249029815196991"/>
    <n v="0.32447192072868347"/>
    <n v="0.32403969764709473"/>
    <n v="0.32355672121047974"/>
    <n v="0.32253226637840271"/>
    <n v="0.32166013121604919"/>
    <n v="0.32047015428543091"/>
    <n v="0.31939274072647095"/>
    <n v="0.31877368688583374"/>
    <n v="0.31964290142059326"/>
    <n v="0.31961435079574585"/>
    <n v="0.3192097544670105"/>
    <n v="0.31944477558135986"/>
    <n v="0.31898966431617737"/>
    <n v="0.31900224089622498"/>
    <n v="0.31982704997062683"/>
    <n v="0.32125949859619141"/>
    <n v="0.32225880026817322"/>
    <n v="0.32375988364219666"/>
    <n v="0.32442250847816467"/>
    <n v="0.32509699463844299"/>
    <n v="0.32538917660713196"/>
    <n v="0.32555502653121948"/>
    <n v="0.32553988695144653"/>
    <n v="0.32544964551925659"/>
    <n v="0.32541212439537048"/>
    <n v="0.3252948522567749"/>
    <n v="0.32499164342880249"/>
    <n v="0.32427302002906799"/>
    <n v="0.32325059175491333"/>
    <n v="0.32208317518234253"/>
    <n v="0.32146391272544861"/>
    <n v="0.32182309031486511"/>
    <n v="0.32363012433052063"/>
    <n v="0.32581660151481628"/>
    <n v="0.32549688220024109"/>
    <n v="0.32431289553642273"/>
    <n v="0.32213225960731506"/>
    <n v="0.3191896378993988"/>
    <n v="0.31606373190879822"/>
    <n v="0.31548154354095459"/>
    <n v="0.31565606594085693"/>
    <n v="0.31657525897026062"/>
    <n v="0.31789267063140869"/>
    <n v="0.32010692358016968"/>
    <n v="0.32261228561401367"/>
    <n v="0.32504570484161377"/>
    <n v="0.32678231596946716"/>
    <n v="0.32915604114532471"/>
    <n v="0.33054187893867493"/>
    <n v="0.33132117986679077"/>
    <n v="0.33216273784637451"/>
    <n v="0.33302390575408936"/>
    <n v="0.33197939395904541"/>
    <n v="0.33179864287376404"/>
    <n v="0.33277300000190735"/>
    <n v="0.33365124464035034"/>
    <n v="0.33395868539810181"/>
    <n v="0.33513027429580688"/>
    <n v="0.33549004793167114"/>
    <n v="0.33493140339851379"/>
    <n v="0.3341866135597229"/>
    <s v="CONTROL"/>
    <n v="0.326994049591526"/>
    <n v="100"/>
    <n v="99.750623441396513"/>
    <n v="-2.0000000000000018E-3"/>
    <n v="-1.7867508333754844E-2"/>
    <n v="-5.292803770218045E-2"/>
    <n v="-3.8498908026335543E-2"/>
    <x v="15"/>
    <x v="256"/>
  </r>
  <r>
    <x v="1"/>
    <n v="-9.4444444444444446"/>
    <n v="-13.888888888888889"/>
    <s v="P225/60R16"/>
    <x v="1"/>
    <s v="SRTT04"/>
    <n v="1171"/>
    <n v="35"/>
    <s v="AP3324"/>
    <d v="2025-02-10T00:00:00"/>
    <n v="0.30199999999999999"/>
    <n v="0.31"/>
    <n v="100"/>
    <n v="100"/>
    <n v="100"/>
    <n v="100"/>
    <n v="76"/>
    <m/>
    <n v="460"/>
    <n v="100"/>
    <m/>
    <m/>
    <m/>
    <m/>
    <m/>
    <m/>
    <n v="0.13695700466632843"/>
    <n v="0.15083621442317963"/>
    <n v="0.15716280043125153"/>
    <n v="0.16200777888298035"/>
    <n v="0.16589051485061646"/>
    <n v="0.18468274176120758"/>
    <n v="0.20042146742343903"/>
    <n v="0.21968862414360046"/>
    <n v="0.2405417263507843"/>
    <n v="0.26004758477210999"/>
    <n v="0.27145978808403015"/>
    <n v="0.28172579407691956"/>
    <n v="0.28758502006530762"/>
    <n v="0.29063081741333008"/>
    <n v="0.29399564862251282"/>
    <n v="0.2960294783115387"/>
    <n v="0.29798755049705505"/>
    <n v="0.30046296119689941"/>
    <n v="0.30342039465904236"/>
    <n v="0.30727082490921021"/>
    <n v="0.31043824553489685"/>
    <n v="0.31267273426055908"/>
    <n v="0.31472966074943542"/>
    <n v="0.31632083654403687"/>
    <n v="0.31733953952789307"/>
    <n v="0.31961295008659363"/>
    <n v="0.32199487090110779"/>
    <n v="0.32301139831542969"/>
    <n v="0.32354840636253357"/>
    <n v="0.32399725914001465"/>
    <n v="0.32400611042976379"/>
    <n v="0.32421436905860901"/>
    <n v="0.32540789246559143"/>
    <n v="0.32665428519248962"/>
    <n v="0.32750597596168518"/>
    <n v="0.32734236121177673"/>
    <n v="0.3268146812915802"/>
    <n v="0.32655879855155945"/>
    <n v="0.32630106806755066"/>
    <n v="0.32582107186317444"/>
    <n v="0.3259480893611908"/>
    <n v="0.32625985145568848"/>
    <n v="0.32639801502227783"/>
    <n v="0.3267921507358551"/>
    <n v="0.32799345254898071"/>
    <n v="0.32928657531738281"/>
    <n v="0.32990297675132751"/>
    <n v="0.32982614636421204"/>
    <n v="0.32992663979530334"/>
    <n v="0.32989957928657532"/>
    <n v="0.32958108186721802"/>
    <n v="0.32945787906646729"/>
    <n v="0.33008319139480591"/>
    <n v="0.33030897378921509"/>
    <n v="0.32989019155502319"/>
    <n v="0.32967662811279297"/>
    <n v="0.32860580086708069"/>
    <n v="0.32759034633636475"/>
    <n v="0.32649436593055725"/>
    <n v="0.32515847682952881"/>
    <n v="0.32403343915939331"/>
    <n v="0.32411560416221619"/>
    <n v="0.32234522700309753"/>
    <n v="0.32209905982017517"/>
    <n v="0.32267531752586365"/>
    <n v="0.32274064421653748"/>
    <n v="0.32219251990318298"/>
    <n v="0.32322484254837036"/>
    <n v="0.32247886061668396"/>
    <n v="0.32108807563781738"/>
    <n v="0.31977671384811401"/>
    <n v="0.31860736012458801"/>
    <n v="0.31820684671401978"/>
    <n v="0.31811708211898804"/>
    <n v="0.31859812140464783"/>
    <n v="0.31817889213562012"/>
    <n v="0.31791761517524719"/>
    <n v="0.31716710329055786"/>
    <n v="0.3167920708656311"/>
    <n v="0.31631049513816833"/>
    <n v="0.31676959991455078"/>
    <n v="0.3174058198928833"/>
    <n v="0.3162919282913208"/>
    <n v="0.31458443403244019"/>
    <n v="0.31291690468788147"/>
    <n v="0.31140810251235962"/>
    <n v="0.30978560447692871"/>
    <n v="0.30942526459693909"/>
    <n v="0.30984842777252197"/>
    <n v="0.30983981490135193"/>
    <n v="0.30973941087722778"/>
    <n v="0.30962038040161133"/>
    <n v="0.30981487035751343"/>
    <n v="0.30985331535339355"/>
    <n v="0.31043392419815063"/>
    <n v="0.3110363781452179"/>
    <n v="0.31163862347602844"/>
    <n v="0.31210228800773621"/>
    <n v="0.31241300702095032"/>
    <n v="0.31319227814674377"/>
    <n v="0.31396740674972534"/>
    <n v="0.31480526924133301"/>
    <n v="0.3155205249786377"/>
    <n v="0.31688481569290161"/>
    <n v="0.31780916452407837"/>
    <n v="0.31861361861228943"/>
    <n v="0.31891742348670959"/>
    <n v="0.31938329339027405"/>
    <n v="0.31933864951133728"/>
    <n v="0.3189539909362793"/>
    <n v="0.31774377822875977"/>
    <n v="0.31656581163406372"/>
    <n v="0.31557920575141907"/>
    <n v="0.31412062048912048"/>
    <n v="0.31319615244865417"/>
    <n v="0.31326434016227722"/>
    <n v="0.31381115317344666"/>
    <n v="0.31368771195411682"/>
    <n v="0.31312426924705505"/>
    <n v="0.31234517693519592"/>
    <n v="0.31165927648544312"/>
    <n v="0.3112679123878479"/>
    <n v="0.31194710731506348"/>
    <n v="0.31344139575958252"/>
    <n v="0.31469240784645081"/>
    <n v="0.31533786654472351"/>
    <n v="0.3151850700378418"/>
    <n v="0.31438669562339783"/>
    <n v="0.31347706913948059"/>
    <n v="0.31223562359809875"/>
    <n v="0.31115737557411194"/>
    <n v="0.31056809425354004"/>
    <n v="0.30975812673568726"/>
    <n v="0.30892598628997803"/>
    <n v="0.30869650840759277"/>
    <n v="0.30756554007530212"/>
    <n v="0.30588909983634949"/>
    <n v="0.30463609099388123"/>
    <n v="0.30312645435333252"/>
    <n v="0.30182123184204102"/>
    <n v="0.30108103156089783"/>
    <n v="0.30075505375862122"/>
    <n v="0.3001590371131897"/>
    <n v="0.30006232857704163"/>
    <n v="0.29906672239303589"/>
    <n v="0.29826119542121887"/>
    <n v="0.29805546998977661"/>
    <n v="0.29890114068984985"/>
    <n v="0.29832997918128967"/>
    <n v="0.29863843321800232"/>
    <n v="0.29935237765312195"/>
    <n v="0.29962185025215149"/>
    <n v="0.29971855878829956"/>
    <n v="0.30118152499198914"/>
    <n v="0.30270013213157654"/>
    <n v="0.30417120456695557"/>
    <n v="0.30556145310401917"/>
    <n v="0.30606725811958313"/>
    <n v="0.30641701817512512"/>
    <n v="0.30628430843353271"/>
    <n v="0.3061816394329071"/>
    <n v="0.30590394139289856"/>
    <n v="0.304637610912323"/>
    <n v="0.30222430825233459"/>
    <n v="0.2996903657913208"/>
    <n v="0.29813867807388306"/>
    <n v="0.29666617512702942"/>
    <n v="0.29644551873207092"/>
    <n v="0.29802057147026062"/>
    <n v="0.30012142658233643"/>
    <n v="0.30181741714477539"/>
    <n v="0.30328258872032166"/>
    <n v="0.30489441752433777"/>
    <n v="0.30591851472854614"/>
    <n v="0.30683642625808716"/>
    <n v="0.30750545859336853"/>
    <n v="0.30848473310470581"/>
    <n v="0.30840674042701721"/>
    <n v="0.30809774994850159"/>
    <n v="0.30724728107452393"/>
    <n v="0.30636769533157349"/>
    <n v="0.30451786518096924"/>
    <n v="0.30305963754653931"/>
    <n v="0.30173707008361816"/>
    <n v="0.30074921250343323"/>
    <n v="0.29942268133163452"/>
    <n v="0.29875946044921875"/>
    <n v="0.29809719324111938"/>
    <n v="0.29775819182395935"/>
    <n v="0.29723483324050903"/>
    <n v="0.29694271087646484"/>
    <n v="0.29702460765838623"/>
    <n v="0.29745692014694214"/>
    <n v="0.29747828841209412"/>
    <n v="0.29737111926078796"/>
    <n v="0.29718402028083801"/>
    <n v="0.29603886604309082"/>
    <n v="0.29499542713165283"/>
    <n v="0.29415607452392578"/>
    <n v="0.29373303055763245"/>
    <n v="0.29325097799301147"/>
    <n v="0.29361113905906677"/>
    <n v="0.29385706782341003"/>
    <n v="0.29410481452941895"/>
    <n v="0.2944672703742981"/>
    <n v="0.29476401209831238"/>
    <n v="0.29512184858322144"/>
    <n v="0.29578575491905212"/>
    <n v="0.29686316847801208"/>
    <n v="0.29769343137741089"/>
    <n v="0.29872417449951172"/>
    <n v="0.29972541332244873"/>
    <n v="0.30068451166152954"/>
    <n v="0.30136889219284058"/>
    <n v="0.30196848511695862"/>
    <n v="0.30258727073669434"/>
    <n v="0.30314654111862183"/>
    <n v="0.30352106690406799"/>
    <n v="0.30380681157112122"/>
    <n v="0.30430373549461365"/>
    <n v="0.30431440472602844"/>
    <n v="0.30404737591743469"/>
    <n v="0.30370089411735535"/>
    <n v="0.30322614312171936"/>
    <n v="0.30285075306892395"/>
    <n v="0.30299091339111328"/>
    <n v="0.30357477068901062"/>
    <n v="0.30425634980201721"/>
    <n v="0.30503842234611511"/>
    <n v="0.30694326758384705"/>
    <n v="0.30774712562561035"/>
    <n v="0.30797693133354187"/>
    <n v="0.30783054232597351"/>
    <n v="0.30809953808784485"/>
    <n v="0.30593037605285645"/>
    <n v="0.30517831444740295"/>
    <n v="0.30422329902648926"/>
    <n v="0.30299827456474304"/>
    <n v="0.30061125755310059"/>
    <n v="0.29972276091575623"/>
    <n v="0.29842725396156311"/>
    <n v="0.29794386029243469"/>
    <n v="0.29809269309043884"/>
    <n v="0.29890856146812439"/>
    <n v="0.29871514439582825"/>
    <n v="0.29884922504425049"/>
    <n v="0.29918625950813293"/>
    <n v="0.29880702495574951"/>
    <n v="0.29861229658126831"/>
    <n v="0.29991063475608826"/>
    <n v="0.30070218443870544"/>
    <n v="0.30095747113227844"/>
    <n v="0.30212831497192383"/>
    <n v="0.30315214395523071"/>
    <n v="0.3033166229724884"/>
    <n v="0.30339634418487549"/>
    <n v="0.30364522337913513"/>
    <n v="0.30357211828231812"/>
    <n v="0.30370879173278809"/>
    <n v="0.3038768470287323"/>
    <n v="0.30396938323974609"/>
    <n v="0.30356010794639587"/>
    <n v="0.30257523059844971"/>
    <n v="0.30173763632774353"/>
    <n v="0.30117768049240112"/>
    <n v="0.30057969689369202"/>
    <n v="0.30043268203735352"/>
    <n v="0.3004421591758728"/>
    <n v="0.3000105619430542"/>
    <n v="0.29943817853927612"/>
    <n v="0.2991977334022522"/>
    <n v="0.298907071352005"/>
    <n v="0.29907441139221191"/>
    <n v="0.29947903752326965"/>
    <n v="0.2993151843547821"/>
    <n v="0.29905021190643311"/>
    <n v="0.29908573627471924"/>
    <n v="0.29905763268470764"/>
    <n v="0.2987595796585083"/>
    <n v="0.29854106903076172"/>
    <n v="0.29895499348640442"/>
    <n v="0.29926720261573792"/>
    <n v="0.29911631345748901"/>
    <n v="0.29855921864509583"/>
    <n v="0.29834669828414917"/>
    <n v="0.29633018374443054"/>
    <n v="0.29427644610404968"/>
    <n v="0.2931695282459259"/>
    <n v="0.29249626398086548"/>
    <n v="0.29203969240188599"/>
    <n v="0.29274153709411621"/>
    <n v="0.29336678981781006"/>
    <n v="0.2936052680015564"/>
    <n v="0.29425862431526184"/>
    <n v="0.29451310634613037"/>
    <n v="0.2949899435043335"/>
    <n v="0.29594415426254272"/>
    <n v="0.2969987690448761"/>
    <n v="0.29803156852722168"/>
    <n v="0.29882347583770752"/>
    <s v="CONTROL"/>
    <n v="0.30800917352221613"/>
    <n v="100"/>
    <n v="98.522167487684726"/>
    <n v="-8.0000000000000071E-3"/>
    <n v="-7.5416509538241527E-2"/>
    <n v="-0.10815764199412263"/>
    <n v="3.4703096047124904E-2"/>
    <x v="16"/>
    <x v="257"/>
  </r>
  <r>
    <x v="1"/>
    <n v="-9.4444444444444446"/>
    <n v="-13.888888888888889"/>
    <s v="P195/75R14"/>
    <x v="0"/>
    <s v="14-2 SRTT"/>
    <n v="1031"/>
    <n v="35"/>
    <s v="AP0720"/>
    <d v="2025-02-10T00:00:00"/>
    <n v="0.29399999999999998"/>
    <n v="0.29799999999999999"/>
    <n v="96"/>
    <n v="96"/>
    <n v="95"/>
    <n v="96"/>
    <n v="76"/>
    <m/>
    <n v="179"/>
    <n v="95.75"/>
    <m/>
    <m/>
    <m/>
    <m/>
    <m/>
    <m/>
    <n v="0.13181884586811066"/>
    <n v="0.13060368597507477"/>
    <n v="0.13881634175777435"/>
    <n v="0.1568070650100708"/>
    <n v="0.17337238788604736"/>
    <n v="0.20008577406406403"/>
    <n v="0.22804749011993408"/>
    <n v="0.24984642863273621"/>
    <n v="0.26177763938903809"/>
    <n v="0.26967248320579529"/>
    <n v="0.27282088994979858"/>
    <n v="0.27588734030723572"/>
    <n v="0.28017121553421021"/>
    <n v="0.2831394374370575"/>
    <n v="0.28420916199684143"/>
    <n v="0.28581789135932922"/>
    <n v="0.2890683114528656"/>
    <n v="0.29204034805297852"/>
    <n v="0.29512250423431396"/>
    <n v="0.29780644178390503"/>
    <n v="0.29912853240966797"/>
    <n v="0.29889488220214844"/>
    <n v="0.29928192496299744"/>
    <n v="0.29994949698448181"/>
    <n v="0.3015759289264679"/>
    <n v="0.30392608046531677"/>
    <n v="0.30604901909828186"/>
    <n v="0.30790984630584717"/>
    <n v="0.30941331386566162"/>
    <n v="0.31075245141983032"/>
    <n v="0.31247705221176147"/>
    <n v="0.31318899989128113"/>
    <n v="0.31373798847198486"/>
    <n v="0.31335023045539856"/>
    <n v="0.31298848986625671"/>
    <n v="0.31287196278572083"/>
    <n v="0.31357818841934204"/>
    <n v="0.31431320309638977"/>
    <n v="0.31658768653869629"/>
    <n v="0.31843557953834534"/>
    <n v="0.31906509399414063"/>
    <n v="0.31887227296829224"/>
    <n v="0.31880027055740356"/>
    <n v="0.31862130761146545"/>
    <n v="0.32005810737609863"/>
    <n v="0.32186481356620789"/>
    <n v="0.32241228222846985"/>
    <n v="0.32153064012527466"/>
    <n v="0.32048255205154419"/>
    <n v="0.31750419735908508"/>
    <n v="0.31471952795982361"/>
    <n v="0.31356316804885864"/>
    <n v="0.31345432996749878"/>
    <n v="0.31310179829597473"/>
    <n v="0.31317329406738281"/>
    <n v="0.31299623847007751"/>
    <n v="0.31362739205360413"/>
    <n v="0.31376487016677856"/>
    <n v="0.31355968117713928"/>
    <n v="0.31313177943229675"/>
    <n v="0.31310969591140747"/>
    <n v="0.31249278783798218"/>
    <n v="0.3124718964099884"/>
    <n v="0.31212276220321655"/>
    <n v="0.31143945455551147"/>
    <n v="0.31008478999137878"/>
    <n v="0.30823865532875061"/>
    <n v="0.30653330683708191"/>
    <n v="0.30735531449317932"/>
    <n v="0.30743321776390076"/>
    <n v="0.30696749687194824"/>
    <n v="0.30644503235816956"/>
    <n v="0.30603250861167908"/>
    <n v="0.30376580357551575"/>
    <n v="0.30250459909439087"/>
    <n v="0.30153229832649231"/>
    <n v="0.30076149106025696"/>
    <n v="0.29962754249572754"/>
    <n v="0.2982025146484375"/>
    <n v="0.297249436378479"/>
    <n v="0.29672589898109436"/>
    <n v="0.2968863844871521"/>
    <n v="0.29702305793762207"/>
    <n v="0.29663020372390747"/>
    <n v="0.29599422216415405"/>
    <n v="0.29500895738601685"/>
    <n v="0.29341036081314087"/>
    <n v="0.29250937700271606"/>
    <n v="0.29225784540176392"/>
    <n v="0.29256808757781982"/>
    <n v="0.29288718104362488"/>
    <n v="0.29303368926048279"/>
    <n v="0.29296183586120605"/>
    <n v="0.29301589727401733"/>
    <n v="0.29266560077667236"/>
    <n v="0.29282626509666443"/>
    <n v="0.29349428415298462"/>
    <n v="0.29295662045478821"/>
    <n v="0.29254001379013062"/>
    <n v="0.29286393523216248"/>
    <n v="0.29340273141860962"/>
    <n v="0.29408392310142517"/>
    <n v="0.29467734694480896"/>
    <n v="0.29598745703697205"/>
    <n v="0.29567551612854004"/>
    <n v="0.29535141587257385"/>
    <n v="0.29495662450790405"/>
    <n v="0.29546079039573669"/>
    <n v="0.29487624764442444"/>
    <n v="0.29518672823905945"/>
    <n v="0.29520869255065918"/>
    <n v="0.29523578286170959"/>
    <n v="0.29556071758270264"/>
    <n v="0.29588335752487183"/>
    <n v="0.2961571216583252"/>
    <n v="0.29603865742683411"/>
    <n v="0.29564118385314941"/>
    <n v="0.29508349299430847"/>
    <n v="0.29488375782966614"/>
    <n v="0.29466095566749573"/>
    <n v="0.29493182897567749"/>
    <n v="0.29538819193840027"/>
    <n v="0.2957913875579834"/>
    <n v="0.29610791802406311"/>
    <n v="0.29643017053604126"/>
    <n v="0.29684996604919434"/>
    <n v="0.29718807339668274"/>
    <n v="0.29849532246589661"/>
    <n v="0.29828020930290222"/>
    <n v="0.29802230000495911"/>
    <n v="0.29784253239631653"/>
    <n v="0.2973354160785675"/>
    <n v="0.29570716619491577"/>
    <n v="0.29557546973228455"/>
    <n v="0.29544234275817871"/>
    <n v="0.29513198137283325"/>
    <n v="0.29511895775794983"/>
    <n v="0.29540574550628662"/>
    <n v="0.29581469297409058"/>
    <n v="0.29700019955635071"/>
    <n v="0.29817527532577515"/>
    <n v="0.29892003536224365"/>
    <n v="0.29885867238044739"/>
    <n v="0.29857009649276733"/>
    <n v="0.29781785607337952"/>
    <n v="0.29731139540672302"/>
    <n v="0.2973468005657196"/>
    <n v="0.29780018329620361"/>
    <n v="0.29741668701171875"/>
    <n v="0.29570576548576355"/>
    <n v="0.29305073618888855"/>
    <n v="0.29056322574615479"/>
    <n v="0.28802159428596497"/>
    <n v="0.28597027063369751"/>
    <n v="0.28537502884864807"/>
    <n v="0.28588417172431946"/>
    <n v="0.28629735112190247"/>
    <n v="0.28698563575744629"/>
    <n v="0.28873217105865479"/>
    <n v="0.29070407152175903"/>
    <n v="0.29175150394439697"/>
    <n v="0.2924349308013916"/>
    <n v="0.29234793782234192"/>
    <n v="0.29081591963768005"/>
    <n v="0.28836742043495178"/>
    <n v="0.28655332326889038"/>
    <n v="0.2848035991191864"/>
    <n v="0.28360950946807861"/>
    <n v="0.28253626823425293"/>
    <n v="0.2816784679889679"/>
    <n v="0.28026285767555237"/>
    <n v="0.27898269891738892"/>
    <n v="0.27808904647827148"/>
    <n v="0.27780485153198242"/>
    <n v="0.27753350138664246"/>
    <n v="0.27778157591819763"/>
    <n v="0.27826365828514099"/>
    <n v="0.27902352809906006"/>
    <n v="0.28142336010932922"/>
    <n v="0.28367626667022705"/>
    <n v="0.2853531539440155"/>
    <n v="0.28757071495056152"/>
    <n v="0.28932788968086243"/>
    <n v="0.28978878259658813"/>
    <n v="0.29085132479667664"/>
    <n v="0.29207852482795715"/>
    <n v="0.29237008094787598"/>
    <n v="0.29263082146644592"/>
    <n v="0.29285228252410889"/>
    <n v="0.29237279295921326"/>
    <n v="0.29201227426528931"/>
    <n v="0.29156339168548584"/>
    <n v="0.29116827249526978"/>
    <n v="0.28941106796264648"/>
    <n v="0.28799611330032349"/>
    <n v="0.28661325573921204"/>
    <n v="0.28417128324508667"/>
    <n v="0.28234270215034485"/>
    <n v="0.28177058696746826"/>
    <n v="0.2814776599407196"/>
    <n v="0.280556321144104"/>
    <n v="0.28089913725852966"/>
    <n v="0.28058230876922607"/>
    <n v="0.28067529201507568"/>
    <n v="0.28113439679145813"/>
    <n v="0.28320479393005371"/>
    <n v="0.28509411215782166"/>
    <n v="0.28692662715911865"/>
    <n v="0.28779584169387817"/>
    <n v="0.28766047954559326"/>
    <n v="0.28645142912864685"/>
    <n v="0.28543418645858765"/>
    <n v="0.28475058078765869"/>
    <n v="0.28439867496490479"/>
    <n v="0.28439611196517944"/>
    <n v="0.28470176458358765"/>
    <n v="0.28522258996963501"/>
    <n v="0.28467419743537903"/>
    <n v="0.2839665412902832"/>
    <n v="0.28316342830657959"/>
    <n v="0.28317782282829285"/>
    <n v="0.2823716402053833"/>
    <n v="0.28269118070602417"/>
    <n v="0.28335577249526978"/>
    <n v="0.28432458639144897"/>
    <n v="0.2840651273727417"/>
    <n v="0.2844347357749939"/>
    <n v="0.28515082597732544"/>
    <n v="0.28629875183105469"/>
    <n v="0.28751754760742188"/>
    <n v="0.2895372211933136"/>
    <n v="0.29004132747650146"/>
    <n v="0.28975823521614075"/>
    <n v="0.28932973742485046"/>
    <n v="0.28942158818244934"/>
    <n v="0.28846800327301025"/>
    <n v="0.2891833484172821"/>
    <n v="0.29000911116600037"/>
    <n v="0.29021170735359192"/>
    <n v="0.28930690884590149"/>
    <n v="0.28912195563316345"/>
    <n v="0.28886038064956665"/>
    <n v="0.28882706165313721"/>
    <n v="0.28891453146934509"/>
    <n v="0.28945615887641907"/>
    <n v="0.29004380106925964"/>
    <n v="0.29041683673858643"/>
    <n v="0.29071956872940063"/>
    <n v="0.29122933745384216"/>
    <n v="0.2919364869594574"/>
    <n v="0.29139184951782227"/>
    <n v="0.29080462455749512"/>
    <n v="0.28988277912139893"/>
    <n v="0.28946447372436523"/>
    <n v="0.289213627576828"/>
    <n v="0.28957149386405945"/>
    <n v="0.29080426692962646"/>
    <n v="0.29295876622200012"/>
    <n v="0.29436886310577393"/>
    <n v="0.2947123646736145"/>
    <n v="0.29531461000442505"/>
    <n v="0.2957344651222229"/>
    <n v="0.29530179500579834"/>
    <n v="0.29493951797485352"/>
    <n v="0.29494565725326538"/>
    <n v="0.29519957304000854"/>
    <n v="0.29525968432426453"/>
    <n v="0.29605475068092346"/>
    <n v="0.29561683535575867"/>
    <n v="0.29512357711791992"/>
    <n v="0.29450574517250061"/>
    <n v="0.29339858889579773"/>
    <n v="0.29173865914344788"/>
    <n v="0.29132553935050964"/>
    <n v="0.29107382893562317"/>
    <n v="0.29071813821792603"/>
    <n v="0.29092097282409668"/>
    <n v="0.29041564464569092"/>
    <n v="0.29013735055923462"/>
    <n v="0.28891691565513611"/>
    <n v="0.28736609220504761"/>
    <n v="0.28548863530158997"/>
    <n v="0.28504392504692078"/>
    <n v="0.2846396267414093"/>
    <n v="0.28500136733055115"/>
    <n v="0.28592640161514282"/>
    <n v="0.28685534000396729"/>
    <n v="0.28714993596076965"/>
    <n v="0.287110835313797"/>
    <n v="0.28778406977653503"/>
    <n v="0.28844407200813293"/>
    <n v="0.28870317339897156"/>
    <n v="0.2895958423614502"/>
    <n v="0.29166388511657715"/>
    <n v="0.29353445768356323"/>
    <n v="0.29573583602905273"/>
    <n v="0.29846844077110291"/>
    <n v="0.29994642734527588"/>
    <n v="0.3002530038356781"/>
    <n v="0.30030137300491333"/>
    <s v="GM SRTT14 - 50 SPIN"/>
    <n v="0.29485655393040477"/>
    <n v="95.75"/>
    <n v="94.334975369458135"/>
    <n v="-4.0000000000000036E-3"/>
    <n v="-2.1549495245622212E-2"/>
    <n v="-8.4391668322698857E-2"/>
    <n v="1.093712237570113E-2"/>
    <x v="16"/>
    <x v="258"/>
  </r>
  <r>
    <x v="1"/>
    <n v="-9.4444444444444446"/>
    <n v="-13.888888888888889"/>
    <s v="P225/60R16"/>
    <x v="1"/>
    <s v="SRTT04-R"/>
    <n v="1171"/>
    <n v="35"/>
    <s v="AP3324"/>
    <d v="2025-02-10T00:00:00"/>
    <n v="0.312"/>
    <n v="0.315"/>
    <n v="100"/>
    <n v="100"/>
    <n v="100"/>
    <n v="100"/>
    <n v="76"/>
    <s v="rev"/>
    <n v="310"/>
    <n v="100"/>
    <m/>
    <m/>
    <m/>
    <m/>
    <m/>
    <m/>
    <n v="0.18035711348056793"/>
    <n v="0.18315702676773071"/>
    <n v="0.18885639309883118"/>
    <n v="0.20285116136074066"/>
    <n v="0.21345958113670349"/>
    <n v="0.23353934288024902"/>
    <n v="0.25332176685333252"/>
    <n v="0.27373403310775757"/>
    <n v="0.28574603796005249"/>
    <n v="0.29478380084037781"/>
    <n v="0.29965025186538696"/>
    <n v="0.30533188581466675"/>
    <n v="0.30748555064201355"/>
    <n v="0.30942285060882568"/>
    <n v="0.31228679418563843"/>
    <n v="0.31476733088493347"/>
    <n v="0.31498804688453674"/>
    <n v="0.31505674123764038"/>
    <n v="0.31498289108276367"/>
    <n v="0.31548932194709778"/>
    <n v="0.31606730818748474"/>
    <n v="0.31757521629333496"/>
    <n v="0.31963470578193665"/>
    <n v="0.32163432240486145"/>
    <n v="0.3226148784160614"/>
    <n v="0.32305777072906494"/>
    <n v="0.32330900430679321"/>
    <n v="0.32265719771385193"/>
    <n v="0.32257384061813354"/>
    <n v="0.32350021600723267"/>
    <n v="0.32480719685554504"/>
    <n v="0.3260657787322998"/>
    <n v="0.32788726687431335"/>
    <n v="0.32943364977836609"/>
    <n v="0.33097931742668152"/>
    <n v="0.33236885070800781"/>
    <n v="0.33332493901252747"/>
    <n v="0.33353549242019653"/>
    <n v="0.33313864469528198"/>
    <n v="0.3318798840045929"/>
    <n v="0.33045649528503418"/>
    <n v="0.32964995503425598"/>
    <n v="0.32934120297431946"/>
    <n v="0.32909244298934937"/>
    <n v="0.32923820614814758"/>
    <n v="0.32973718643188477"/>
    <n v="0.33013305068016052"/>
    <n v="0.3307805061340332"/>
    <n v="0.33164843916893005"/>
    <n v="0.33216974139213562"/>
    <n v="0.33229243755340576"/>
    <n v="0.3324083685874939"/>
    <n v="0.33263203501701355"/>
    <n v="0.33298081159591675"/>
    <n v="0.33280026912689209"/>
    <n v="0.33256649971008301"/>
    <n v="0.33281120657920837"/>
    <n v="0.33335253596305847"/>
    <n v="0.33377128839492798"/>
    <n v="0.33518862724304199"/>
    <n v="0.33690762519836426"/>
    <n v="0.33785730600357056"/>
    <n v="0.33833196759223938"/>
    <n v="0.33882194757461548"/>
    <n v="0.33892866969108582"/>
    <n v="0.33829990029335022"/>
    <n v="0.33803242444992065"/>
    <n v="0.33796858787536621"/>
    <n v="0.33765801787376404"/>
    <n v="0.33773902058601379"/>
    <n v="0.33717811107635498"/>
    <n v="0.33583995699882507"/>
    <n v="0.33432337641716003"/>
    <n v="0.33257731795310974"/>
    <n v="0.33005747199058533"/>
    <n v="0.3287699818611145"/>
    <n v="0.32817590236663818"/>
    <n v="0.32789844274520874"/>
    <n v="0.32837003469467163"/>
    <n v="0.32933130860328674"/>
    <n v="0.330182284116745"/>
    <n v="0.33101505041122437"/>
    <n v="0.33165434002876282"/>
    <n v="0.33190286159515381"/>
    <n v="0.3324730396270752"/>
    <n v="0.33407995104789734"/>
    <n v="0.33550360798835754"/>
    <n v="0.33576297760009766"/>
    <n v="0.33518442511558533"/>
    <n v="0.33394789695739746"/>
    <n v="0.33022814989089966"/>
    <n v="0.32663378119468689"/>
    <n v="0.32422837615013123"/>
    <n v="0.32292988896369934"/>
    <n v="0.32183697819709778"/>
    <n v="0.32230263948440552"/>
    <n v="0.32301270961761475"/>
    <n v="0.32333001494407654"/>
    <n v="0.32285454869270325"/>
    <n v="0.32229164242744446"/>
    <n v="0.32180488109588623"/>
    <n v="0.32140719890594482"/>
    <n v="0.32196256518363953"/>
    <n v="0.32349839806556702"/>
    <n v="0.3247549831867218"/>
    <n v="0.32592099905014038"/>
    <n v="0.32682979106903076"/>
    <n v="0.32613751292228699"/>
    <n v="0.32436326146125793"/>
    <n v="0.32258954644203186"/>
    <n v="0.32026991248130798"/>
    <n v="0.31744283437728882"/>
    <n v="0.31545576453208923"/>
    <n v="0.31379905343055725"/>
    <n v="0.31255441904067993"/>
    <n v="0.3122728168964386"/>
    <n v="0.31226861476898193"/>
    <n v="0.3119598925113678"/>
    <n v="0.31197729706764221"/>
    <n v="0.31174376606941223"/>
    <n v="0.31121304631233215"/>
    <n v="0.31091451644897461"/>
    <n v="0.31095528602600098"/>
    <n v="0.31102514266967773"/>
    <n v="0.31146547198295593"/>
    <n v="0.31150177121162415"/>
    <n v="0.3115176260471344"/>
    <n v="0.3114071786403656"/>
    <n v="0.31104832887649536"/>
    <n v="0.31052541732788086"/>
    <n v="0.31021672487258911"/>
    <n v="0.30903509259223938"/>
    <n v="0.30842584371566772"/>
    <n v="0.30848738551139832"/>
    <n v="0.30871421098709106"/>
    <n v="0.30900883674621582"/>
    <n v="0.31015852093696594"/>
    <n v="0.3104492723941803"/>
    <n v="0.30899789929389954"/>
    <n v="0.30730608105659485"/>
    <n v="0.30601179599761963"/>
    <n v="0.30470669269561768"/>
    <n v="0.30378374457359314"/>
    <n v="0.30425524711608887"/>
    <n v="0.30503681302070618"/>
    <n v="0.3055579662322998"/>
    <n v="0.30645346641540527"/>
    <n v="0.3071872889995575"/>
    <n v="0.30747285485267639"/>
    <n v="0.30696943402290344"/>
    <n v="0.30624070763587952"/>
    <n v="0.30507570505142212"/>
    <n v="0.30338957905769348"/>
    <n v="0.30178478360176086"/>
    <n v="0.30084696412086487"/>
    <n v="0.29998400807380676"/>
    <n v="0.29911071062088013"/>
    <n v="0.29878506064414978"/>
    <n v="0.2996787428855896"/>
    <n v="0.30039045214653015"/>
    <n v="0.30096203088760376"/>
    <n v="0.30126169323921204"/>
    <n v="0.30139556527137756"/>
    <n v="0.30053254961967468"/>
    <n v="0.29975417256355286"/>
    <n v="0.29886826872825623"/>
    <n v="0.29783490300178528"/>
    <n v="0.29733839631080627"/>
    <n v="0.29706481099128723"/>
    <n v="0.29665255546569824"/>
    <n v="0.29630935192108154"/>
    <n v="0.29622149467468262"/>
    <n v="0.2958819568157196"/>
    <n v="0.29536852240562439"/>
    <n v="0.29500341415405273"/>
    <n v="0.29482102394104004"/>
    <n v="0.29481631517410278"/>
    <n v="0.29562884569168091"/>
    <n v="0.29681897163391113"/>
    <n v="0.29755318164825439"/>
    <n v="0.29792162775993347"/>
    <n v="0.29830536246299744"/>
    <n v="0.29810035228729248"/>
    <n v="0.29740861058235168"/>
    <n v="0.29732295870780945"/>
    <n v="0.29834166169166565"/>
    <n v="0.2994748055934906"/>
    <n v="0.30063727498054504"/>
    <n v="0.30153688788414001"/>
    <n v="0.30169597268104553"/>
    <n v="0.30109086632728577"/>
    <n v="0.30069375038146973"/>
    <n v="0.30007520318031311"/>
    <n v="0.29950028657913208"/>
    <n v="0.29951077699661255"/>
    <n v="0.29946064949035645"/>
    <n v="0.2984498143196106"/>
    <n v="0.29681774973869324"/>
    <n v="0.29592987895011902"/>
    <n v="0.29532304406166077"/>
    <n v="0.29478523135185242"/>
    <n v="0.29474315047264099"/>
    <n v="0.29616141319274902"/>
    <n v="0.29758137464523315"/>
    <n v="0.29844498634338379"/>
    <n v="0.2989768385887146"/>
    <n v="0.29946744441986084"/>
    <n v="0.29857403039932251"/>
    <n v="0.29655182361602783"/>
    <n v="0.2947852611541748"/>
    <n v="0.29334262013435364"/>
    <n v="0.29216617345809937"/>
    <n v="0.29158288240432739"/>
    <n v="0.29194211959838867"/>
    <n v="0.29258298873901367"/>
    <n v="0.2937893271446228"/>
    <n v="0.29431778192520142"/>
    <n v="0.29497930407524109"/>
    <n v="0.29508858919143677"/>
    <n v="0.29588177800178528"/>
    <n v="0.29534441232681274"/>
    <n v="0.29548519849777222"/>
    <n v="0.29566726088523865"/>
    <n v="0.29638415575027466"/>
    <n v="0.29622644186019897"/>
    <n v="0.29613155126571655"/>
    <n v="0.29561543464660645"/>
    <n v="0.29526856541633606"/>
    <n v="0.29473897814750671"/>
    <n v="0.29436677694320679"/>
    <n v="0.29476034641265869"/>
    <n v="0.29556748270988464"/>
    <n v="0.29586508870124817"/>
    <n v="0.29640406370162964"/>
    <n v="0.29682356119155884"/>
    <n v="0.29715317487716675"/>
    <n v="0.29755407571792603"/>
    <n v="0.29912400245666504"/>
    <n v="0.30071562528610229"/>
    <n v="0.30234047770500183"/>
    <n v="0.30372753739356995"/>
    <n v="0.30496987700462341"/>
    <n v="0.30514377355575562"/>
    <n v="0.30491665005683899"/>
    <n v="0.3049018383026123"/>
    <n v="0.30443906784057617"/>
    <n v="0.3040320873260498"/>
    <n v="0.30412080883979797"/>
    <n v="0.3044302761554718"/>
    <n v="0.30409219861030579"/>
    <n v="0.30479070544242859"/>
    <n v="0.30480465292930603"/>
    <n v="0.30447354912757874"/>
    <n v="0.30419614911079407"/>
    <n v="0.30411627888679504"/>
    <n v="0.30372616648674011"/>
    <n v="0.30415907502174377"/>
    <n v="0.30487370491027832"/>
    <n v="0.30541786551475525"/>
    <n v="0.30616384744644165"/>
    <n v="0.30657538771629333"/>
    <n v="0.30641841888427734"/>
    <n v="0.30606585741043091"/>
    <n v="0.30539977550506592"/>
    <n v="0.30490297079086304"/>
    <n v="0.30469828844070435"/>
    <n v="0.30477035045623779"/>
    <n v="0.30487930774688721"/>
    <n v="0.30543512105941772"/>
    <n v="0.30571040511131287"/>
    <n v="0.30599337816238403"/>
    <n v="0.3062978982925415"/>
    <n v="0.30678367614746094"/>
    <n v="0.30739539861679077"/>
    <n v="0.30608704686164856"/>
    <n v="0.30390292406082153"/>
    <n v="0.30193111300468445"/>
    <n v="0.2996935248374939"/>
    <n v="0.29762542247772217"/>
    <n v="0.29848852753639221"/>
    <n v="0.29950875043869019"/>
    <n v="0.30015826225280762"/>
    <n v="0.30111697316169739"/>
    <n v="0.30206459760665894"/>
    <n v="0.30208984017372131"/>
    <n v="0.30225896835327148"/>
    <n v="0.3028700053691864"/>
    <n v="0.30304884910583496"/>
    <n v="0.30284470319747925"/>
    <n v="0.30158552527427673"/>
    <n v="0.3012065589427948"/>
    <n v="0.30049240589141846"/>
    <n v="0.29948970675468445"/>
    <n v="0.29864567518234253"/>
    <n v="0.29880109429359436"/>
    <n v="0.29868850111961365"/>
    <n v="0.29946026206016541"/>
    <n v="0.30079135298728943"/>
    <n v="0.30192902684211731"/>
    <n v="0.30303356051445007"/>
    <s v="CONTROL-REV"/>
    <n v="0.3108495398560453"/>
    <n v="100"/>
    <n v="98.522167487684726"/>
    <n v="-3.0000000000000027E-3"/>
    <n v="-6.474662447180056E-2"/>
    <n v="-0.13897575414731742"/>
    <n v="6.5521208200319689E-2"/>
    <x v="16"/>
    <x v="259"/>
  </r>
  <r>
    <x v="1"/>
    <n v="-8.8888888888888893"/>
    <n v="-13.888888888888889"/>
    <s v="P225/60R16"/>
    <x v="1"/>
    <s v="SRTT04"/>
    <n v="1171"/>
    <n v="35"/>
    <s v="AP3324"/>
    <d v="2025-02-10T00:00:00"/>
    <n v="0.307"/>
    <n v="0.312"/>
    <n v="100"/>
    <n v="100"/>
    <n v="100"/>
    <n v="100"/>
    <n v="76"/>
    <m/>
    <n v="471"/>
    <n v="100"/>
    <m/>
    <m/>
    <m/>
    <m/>
    <m/>
    <m/>
    <n v="0.14702817797660828"/>
    <n v="0.15015725791454315"/>
    <n v="0.15272817015647888"/>
    <n v="0.15630291402339935"/>
    <n v="0.16584929823875427"/>
    <n v="0.18578740954399109"/>
    <n v="0.20519083738327026"/>
    <n v="0.22527235746383667"/>
    <n v="0.2484714537858963"/>
    <n v="0.26613971590995789"/>
    <n v="0.27615141868591309"/>
    <n v="0.28592047095298767"/>
    <n v="0.29451557993888855"/>
    <n v="0.29831397533416748"/>
    <n v="0.30047401785850525"/>
    <n v="0.30251643061637878"/>
    <n v="0.3047415018081665"/>
    <n v="0.30748441815376282"/>
    <n v="0.31081956624984741"/>
    <n v="0.31445378065109253"/>
    <n v="0.31761470437049866"/>
    <n v="0.32095065712928772"/>
    <n v="0.32301381230354309"/>
    <n v="0.32420980930328369"/>
    <n v="0.32457104325294495"/>
    <n v="0.32562538981437683"/>
    <n v="0.32649722695350647"/>
    <n v="0.32832515239715576"/>
    <n v="0.33068311214447021"/>
    <n v="0.33365115523338318"/>
    <n v="0.3358427882194519"/>
    <n v="0.33789101243019104"/>
    <n v="0.33931836485862732"/>
    <n v="0.34029823541641235"/>
    <n v="0.34107595682144165"/>
    <n v="0.34217649698257446"/>
    <n v="0.34310257434844971"/>
    <n v="0.34426912665367126"/>
    <n v="0.34560644626617432"/>
    <n v="0.34706270694732666"/>
    <n v="0.34813565015792847"/>
    <n v="0.34809884428977966"/>
    <n v="0.34742358326911926"/>
    <n v="0.34663128852844238"/>
    <n v="0.34565410017967224"/>
    <n v="0.34454795718193054"/>
    <n v="0.34428414702415466"/>
    <n v="0.34436658024787903"/>
    <n v="0.34411236643791199"/>
    <n v="0.34386029839515686"/>
    <n v="0.34374988079071045"/>
    <n v="0.34401944279670715"/>
    <n v="0.34468758106231689"/>
    <n v="0.3452509343624115"/>
    <n v="0.34447059035301208"/>
    <n v="0.34327438473701477"/>
    <n v="0.3413982093334198"/>
    <n v="0.33909305930137634"/>
    <n v="0.33768478035926819"/>
    <n v="0.33779609203338623"/>
    <n v="0.33770164847373962"/>
    <n v="0.33737477660179138"/>
    <n v="0.33719730377197266"/>
    <n v="0.33646330237388611"/>
    <n v="0.3354552686214447"/>
    <n v="0.33480116724967957"/>
    <n v="0.3345952033996582"/>
    <n v="0.33385509252548218"/>
    <n v="0.33321326971054077"/>
    <n v="0.3326287567615509"/>
    <n v="0.33219894766807556"/>
    <n v="0.33184665441513062"/>
    <n v="0.33242136240005493"/>
    <n v="0.33322456479072571"/>
    <n v="0.33405560255050659"/>
    <n v="0.33454778790473938"/>
    <n v="0.33497881889343262"/>
    <n v="0.33500304818153381"/>
    <n v="0.33490970730781555"/>
    <n v="0.33387726545333862"/>
    <n v="0.33347424864768982"/>
    <n v="0.33234900236129761"/>
    <n v="0.33082213997840881"/>
    <n v="0.32981351017951965"/>
    <n v="0.32952302694320679"/>
    <n v="0.32858151197433472"/>
    <n v="0.32807806134223938"/>
    <n v="0.32769566774368286"/>
    <n v="0.32680004835128784"/>
    <n v="0.32622480392456055"/>
    <n v="0.32571449875831604"/>
    <n v="0.32557782530784607"/>
    <n v="0.32579517364501953"/>
    <n v="0.32603681087493896"/>
    <n v="0.32646465301513672"/>
    <n v="0.32687175273895264"/>
    <n v="0.32691377401351929"/>
    <n v="0.32675948739051819"/>
    <n v="0.3266679048538208"/>
    <n v="0.32623291015625"/>
    <n v="0.32646983861923218"/>
    <n v="0.32648864388465881"/>
    <n v="0.32658812403678894"/>
    <n v="0.32657390832901001"/>
    <n v="0.32538208365440369"/>
    <n v="0.32275378704071045"/>
    <n v="0.32012540102005005"/>
    <n v="0.31799519062042236"/>
    <n v="0.31565278768539429"/>
    <n v="0.31437578797340393"/>
    <n v="0.31436777114868164"/>
    <n v="0.31483510136604309"/>
    <n v="0.31436938047409058"/>
    <n v="0.31319630146026611"/>
    <n v="0.311818927526474"/>
    <n v="0.31041279435157776"/>
    <n v="0.30921277403831482"/>
    <n v="0.30861273407936096"/>
    <n v="0.30890008807182312"/>
    <n v="0.30965948104858398"/>
    <n v="0.31106269359588623"/>
    <n v="0.31199711561203003"/>
    <n v="0.3124103844165802"/>
    <n v="0.31310182809829712"/>
    <n v="0.31358480453491211"/>
    <n v="0.31328308582305908"/>
    <n v="0.31359836459159851"/>
    <n v="0.31436958909034729"/>
    <n v="0.31463390588760376"/>
    <n v="0.31495627760887146"/>
    <n v="0.31549516320228577"/>
    <n v="0.31599819660186768"/>
    <n v="0.31580400466918945"/>
    <n v="0.31553831696510315"/>
    <n v="0.31649994850158691"/>
    <n v="0.3170015811920166"/>
    <n v="0.31549051403999329"/>
    <n v="0.31460419297218323"/>
    <n v="0.31432327628135681"/>
    <n v="0.31302011013031006"/>
    <n v="0.31166636943817139"/>
    <n v="0.31103560328483582"/>
    <n v="0.31050947308540344"/>
    <n v="0.30968248844146729"/>
    <n v="0.3090977668762207"/>
    <n v="0.30950739979743958"/>
    <n v="0.31110230088233948"/>
    <n v="0.31278839707374573"/>
    <n v="0.31444293260574341"/>
    <n v="0.31551596522331238"/>
    <n v="0.31567952036857605"/>
    <n v="0.31544569134712219"/>
    <n v="0.3137783408164978"/>
    <n v="0.31157335638999939"/>
    <n v="0.30916863679885864"/>
    <n v="0.30680224299430847"/>
    <n v="0.30430188775062561"/>
    <n v="0.3031499981880188"/>
    <n v="0.30274978280067444"/>
    <n v="0.30276772379875183"/>
    <n v="0.30287352204322815"/>
    <n v="0.3033713698387146"/>
    <n v="0.30355283617973328"/>
    <n v="0.30354607105255127"/>
    <n v="0.30358585715293884"/>
    <n v="0.30374747514724731"/>
    <n v="0.30392119288444519"/>
    <n v="0.30342209339141846"/>
    <n v="0.30393683910369873"/>
    <n v="0.30447256565093994"/>
    <n v="0.30500441789627075"/>
    <n v="0.30519202351570129"/>
    <n v="0.30630379915237427"/>
    <n v="0.30640152096748352"/>
    <n v="0.30640152096748352"/>
    <n v="0.30568480491638184"/>
    <n v="0.30500742793083191"/>
    <n v="0.30420979857444763"/>
    <n v="0.30322879552841187"/>
    <n v="0.30236825346946716"/>
    <n v="0.30182775855064392"/>
    <n v="0.30144888162612915"/>
    <n v="0.30079135298728943"/>
    <n v="0.30024677515029907"/>
    <n v="0.29970672726631165"/>
    <n v="0.29971703886985779"/>
    <n v="0.29977822303771973"/>
    <n v="0.3003002405166626"/>
    <n v="0.30084517598152161"/>
    <n v="0.30133458971977234"/>
    <n v="0.30115029215812683"/>
    <n v="0.30070465803146362"/>
    <n v="0.3000175952911377"/>
    <n v="0.29903095960617065"/>
    <n v="0.29766342043876648"/>
    <n v="0.29714760184288025"/>
    <n v="0.29651498794555664"/>
    <n v="0.29542279243469238"/>
    <n v="0.29513931274414063"/>
    <n v="0.29511332511901855"/>
    <n v="0.29469612240791321"/>
    <n v="0.2947005033493042"/>
    <n v="0.29536902904510498"/>
    <n v="0.29544156789779663"/>
    <n v="0.29595267772674561"/>
    <n v="0.29556620121002197"/>
    <n v="0.29493823647499084"/>
    <n v="0.29467970132827759"/>
    <n v="0.29457932710647583"/>
    <n v="0.29410919547080994"/>
    <n v="0.29451078176498413"/>
    <n v="0.29480034112930298"/>
    <n v="0.29451510310173035"/>
    <n v="0.2942148745059967"/>
    <n v="0.29421126842498779"/>
    <n v="0.29448941349983215"/>
    <n v="0.2948853075504303"/>
    <n v="0.2954266369342804"/>
    <n v="0.29576435685157776"/>
    <n v="0.29570159316062927"/>
    <n v="0.29545250535011292"/>
    <n v="0.29548242688179016"/>
    <n v="0.29590985178947449"/>
    <n v="0.29604628682136536"/>
    <n v="0.29645884037017822"/>
    <n v="0.29665395617485046"/>
    <n v="0.29664871096611023"/>
    <n v="0.29701384902000427"/>
    <n v="0.29701820015907288"/>
    <n v="0.29691204428672791"/>
    <n v="0.29657313227653503"/>
    <n v="0.29611650109291077"/>
    <n v="0.29487234354019165"/>
    <n v="0.29466995596885681"/>
    <n v="0.29467234015464783"/>
    <n v="0.29501721262931824"/>
    <n v="0.29556369781494141"/>
    <n v="0.29632377624511719"/>
    <n v="0.29684585332870483"/>
    <n v="0.29680141806602478"/>
    <n v="0.29680395126342773"/>
    <n v="0.2973741888999939"/>
    <n v="0.29839226603507996"/>
    <n v="0.29919183254241943"/>
    <n v="0.29990434646606445"/>
    <n v="0.30074954032897949"/>
    <n v="0.30075070261955261"/>
    <n v="0.30029121041297913"/>
    <n v="0.30026295781135559"/>
    <n v="0.30051577091217041"/>
    <n v="0.30067387223243713"/>
    <n v="0.30139449238777161"/>
    <n v="0.30199727416038513"/>
    <n v="0.30254021286964417"/>
    <n v="0.30304998159408569"/>
    <n v="0.30349019169807434"/>
    <n v="0.30374374985694885"/>
    <n v="0.30390974879264832"/>
    <n v="0.30440858006477356"/>
    <n v="0.30458670854568481"/>
    <n v="0.30393227934837341"/>
    <n v="0.30271875858306885"/>
    <n v="0.30137568712234497"/>
    <n v="0.29942360520362854"/>
    <n v="0.29806944727897644"/>
    <n v="0.29736813902854919"/>
    <n v="0.29725053906440735"/>
    <n v="0.29726389050483704"/>
    <n v="0.29734477400779724"/>
    <n v="0.29742792248725891"/>
    <n v="0.2981128990650177"/>
    <n v="0.29871749877929688"/>
    <n v="0.29947099089622498"/>
    <n v="0.29910364747047424"/>
    <n v="0.29835471510887146"/>
    <n v="0.29688957333564758"/>
    <n v="0.29553040862083435"/>
    <n v="0.29403623938560486"/>
    <n v="0.29403209686279297"/>
    <n v="0.29369395971298218"/>
    <n v="0.29295393824577332"/>
    <n v="0.29275253415107727"/>
    <n v="0.29320159554481506"/>
    <n v="0.29332318902015686"/>
    <n v="0.29423481225967407"/>
    <n v="0.29604345560073853"/>
    <n v="0.297374427318573"/>
    <n v="0.29749894142150879"/>
    <n v="0.29853197932243347"/>
    <n v="0.29942086338996887"/>
    <n v="0.30004063248634338"/>
    <n v="0.30009955167770386"/>
    <n v="0.30061161518096924"/>
    <n v="0.30027398467063904"/>
    <n v="0.29885920882225037"/>
    <n v="0.29733720421791077"/>
    <n v="0.29632940888404846"/>
    <n v="0.29541474580764771"/>
    <n v="0.29439929127693176"/>
    <n v="0.29437947273254395"/>
    <s v="CONTROL"/>
    <n v="0.31225560271442998"/>
    <n v="100"/>
    <n v="98.522167487684726"/>
    <n v="-5.0000000000000044E-3"/>
    <n v="-0.1140049873716778"/>
    <n v="-0.18090063250276711"/>
    <n v="0.10744608655576939"/>
    <x v="16"/>
    <x v="260"/>
  </r>
  <r>
    <x v="1"/>
    <n v="-8.8888888888888893"/>
    <n v="-13.888888888888889"/>
    <s v="P225/60R16"/>
    <x v="2"/>
    <s v="16-4 SRTT"/>
    <n v="1171"/>
    <n v="35"/>
    <s v="AP3324"/>
    <d v="2025-02-10T00:00:00"/>
    <n v="0.28000000000000003"/>
    <n v="0.28799999999999998"/>
    <n v="91"/>
    <n v="91"/>
    <n v="92"/>
    <n v="92"/>
    <n v="76"/>
    <m/>
    <n v="51"/>
    <n v="91.5"/>
    <m/>
    <m/>
    <m/>
    <m/>
    <m/>
    <m/>
    <n v="0.12536817789077759"/>
    <n v="0.14089269936084747"/>
    <n v="0.1490119993686676"/>
    <n v="0.16153044998645782"/>
    <n v="0.1705278605222702"/>
    <n v="0.18848234415054321"/>
    <n v="0.20466424524784088"/>
    <n v="0.22534637153148651"/>
    <n v="0.24187934398651123"/>
    <n v="0.25849229097366333"/>
    <n v="0.27525773644447327"/>
    <n v="0.2880605161190033"/>
    <n v="0.29477590322494507"/>
    <n v="0.30014023184776306"/>
    <n v="0.30439350008964539"/>
    <n v="0.30711358785629272"/>
    <n v="0.30980813503265381"/>
    <n v="0.31246957182884216"/>
    <n v="0.31418931484222412"/>
    <n v="0.31536498665809631"/>
    <n v="0.31643161177635193"/>
    <n v="0.3173823356628418"/>
    <n v="0.3184320330619812"/>
    <n v="0.31928768754005432"/>
    <n v="0.32063812017440796"/>
    <n v="0.32219958305358887"/>
    <n v="0.32333934307098389"/>
    <n v="0.3239695131778717"/>
    <n v="0.32401043176651001"/>
    <n v="0.32305750250816345"/>
    <n v="0.32200771570205688"/>
    <n v="0.32074266672134399"/>
    <n v="0.32002905011177063"/>
    <n v="0.3200613260269165"/>
    <n v="0.32038378715515137"/>
    <n v="0.3201674222946167"/>
    <n v="0.32034575939178467"/>
    <n v="0.32024610042572021"/>
    <n v="0.31975844502449036"/>
    <n v="0.31963458657264709"/>
    <n v="0.31973293423652649"/>
    <n v="0.32001468539237976"/>
    <n v="0.32039341330528259"/>
    <n v="0.32095703482627869"/>
    <n v="0.32161238789558411"/>
    <n v="0.32248273491859436"/>
    <n v="0.32296425104141235"/>
    <n v="0.3236488401889801"/>
    <n v="0.32402566075325012"/>
    <n v="0.32428094744682312"/>
    <n v="0.32420909404754639"/>
    <n v="0.32368478178977966"/>
    <n v="0.32299691438674927"/>
    <n v="0.32137781381607056"/>
    <n v="0.31934607028961182"/>
    <n v="0.31742909550666809"/>
    <n v="0.31619876623153687"/>
    <n v="0.31477341055870056"/>
    <n v="0.31450244784355164"/>
    <n v="0.31517654657363892"/>
    <n v="0.31591695547103882"/>
    <n v="0.3150799572467804"/>
    <n v="0.31377363204956055"/>
    <n v="0.3126227855682373"/>
    <n v="0.31072676181793213"/>
    <n v="0.30877435207366943"/>
    <n v="0.30815765261650085"/>
    <n v="0.30797868967056274"/>
    <n v="0.30767270922660828"/>
    <n v="0.30751988291740417"/>
    <n v="0.30726650357246399"/>
    <n v="0.30720293521881104"/>
    <n v="0.30714336037635803"/>
    <n v="0.30711349844932556"/>
    <n v="0.30718854069709778"/>
    <n v="0.30742698907852173"/>
    <n v="0.30760699510574341"/>
    <n v="0.3071897029876709"/>
    <n v="0.30561196804046631"/>
    <n v="0.30414259433746338"/>
    <n v="0.30253767967224121"/>
    <n v="0.30092358589172363"/>
    <n v="0.30005961656570435"/>
    <n v="0.30033740401268005"/>
    <n v="0.29973199963569641"/>
    <n v="0.29877936840057373"/>
    <n v="0.29801306128501892"/>
    <n v="0.29721575975418091"/>
    <n v="0.29688605666160583"/>
    <n v="0.29645785689353943"/>
    <n v="0.29612264037132263"/>
    <n v="0.29538261890411377"/>
    <n v="0.29459038376808167"/>
    <n v="0.29352951049804688"/>
    <n v="0.29305291175842285"/>
    <n v="0.29252034425735474"/>
    <n v="0.29226720333099365"/>
    <n v="0.29213377833366394"/>
    <n v="0.29183733463287354"/>
    <n v="0.29151734709739685"/>
    <n v="0.29112589359283447"/>
    <n v="0.2906433641910553"/>
    <n v="0.29012039303779602"/>
    <n v="0.28925013542175293"/>
    <n v="0.28843384981155396"/>
    <n v="0.28794920444488525"/>
    <n v="0.28767767548561096"/>
    <n v="0.28759765625"/>
    <n v="0.28788220882415771"/>
    <n v="0.28828451037406921"/>
    <n v="0.28874644637107849"/>
    <n v="0.28921988606452942"/>
    <n v="0.29052188992500305"/>
    <n v="0.2921518087387085"/>
    <n v="0.2938711941242218"/>
    <n v="0.29533684253692627"/>
    <n v="0.29651543498039246"/>
    <n v="0.2966989278793335"/>
    <n v="0.29659458994865417"/>
    <n v="0.29565048217773438"/>
    <n v="0.29364988207817078"/>
    <n v="0.29187747836112976"/>
    <n v="0.29005327820777893"/>
    <n v="0.28837230801582336"/>
    <n v="0.28629294037818909"/>
    <n v="0.28525173664093018"/>
    <n v="0.28474947810173035"/>
    <n v="0.28398698568344116"/>
    <n v="0.28244370222091675"/>
    <n v="0.2820967435836792"/>
    <n v="0.28209885954856873"/>
    <n v="0.2810223400592804"/>
    <n v="0.27997246384620667"/>
    <n v="0.279502272605896"/>
    <n v="0.27942425012588501"/>
    <n v="0.27959781885147095"/>
    <n v="0.2801443338394165"/>
    <n v="0.28100624680519104"/>
    <n v="0.28166893124580383"/>
    <n v="0.2820180356502533"/>
    <n v="0.28172400593757629"/>
    <n v="0.28118962049484253"/>
    <n v="0.27975025773048401"/>
    <n v="0.27849861979484558"/>
    <n v="0.27793678641319275"/>
    <n v="0.27781745791435242"/>
    <n v="0.27823731303215027"/>
    <n v="0.27983605861663818"/>
    <n v="0.28146719932556152"/>
    <n v="0.28250312805175781"/>
    <n v="0.28367301821708679"/>
    <n v="0.28545105457305908"/>
    <n v="0.28644195199012756"/>
    <n v="0.28687572479248047"/>
    <n v="0.28695088624954224"/>
    <n v="0.2869429886341095"/>
    <n v="0.28633460402488708"/>
    <n v="0.28598496317863464"/>
    <n v="0.28642699122428894"/>
    <n v="0.28699705004692078"/>
    <n v="0.28742823004722595"/>
    <n v="0.28678703308105469"/>
    <n v="0.28588223457336426"/>
    <n v="0.2839818000793457"/>
    <n v="0.28167951107025146"/>
    <n v="0.27952033281326294"/>
    <n v="0.27778753638267517"/>
    <n v="0.27665787935256958"/>
    <n v="0.27637207508087158"/>
    <n v="0.27676898241043091"/>
    <n v="0.27705210447311401"/>
    <n v="0.27708134055137634"/>
    <n v="0.27760708332061768"/>
    <n v="0.27772173285484314"/>
    <n v="0.27744349837303162"/>
    <n v="0.27721056342124939"/>
    <n v="0.27766159176826477"/>
    <n v="0.27770474553108215"/>
    <n v="0.27651304006576538"/>
    <n v="0.27555361390113831"/>
    <n v="0.27467241883277893"/>
    <n v="0.27372801303863525"/>
    <n v="0.27227634191513062"/>
    <n v="0.27152147889137268"/>
    <n v="0.27120479941368103"/>
    <n v="0.27083802223205566"/>
    <n v="0.27040964365005493"/>
    <n v="0.27033594250679016"/>
    <n v="0.27130559086799622"/>
    <n v="0.27140524983406067"/>
    <n v="0.27077674865722656"/>
    <n v="0.27021092176437378"/>
    <n v="0.27025032043457031"/>
    <n v="0.26957392692565918"/>
    <n v="0.26872465014457703"/>
    <n v="0.26780390739440918"/>
    <n v="0.26642835140228271"/>
    <n v="0.26455375552177429"/>
    <n v="0.26305192708969116"/>
    <n v="0.26132568717002869"/>
    <n v="0.26158261299133301"/>
    <n v="0.26203146576881409"/>
    <n v="0.26239588856697083"/>
    <n v="0.26267102360725403"/>
    <n v="0.26404717564582825"/>
    <n v="0.2639693021774292"/>
    <n v="0.26415616273880005"/>
    <n v="0.2636762261390686"/>
    <n v="0.26302275061607361"/>
    <n v="0.26246601343154907"/>
    <n v="0.2621803879737854"/>
    <n v="0.26197549700737"/>
    <n v="0.26236516237258911"/>
    <n v="0.26308783888816833"/>
    <n v="0.26325204968452454"/>
    <n v="0.26347106695175171"/>
    <n v="0.26380789279937744"/>
    <n v="0.26467949151992798"/>
    <n v="0.26584827899932861"/>
    <n v="0.2671465277671814"/>
    <n v="0.26844495534896851"/>
    <n v="0.26857542991638184"/>
    <n v="0.26732978224754333"/>
    <n v="0.26600012183189392"/>
    <n v="0.26560589671134949"/>
    <n v="0.26535817980766296"/>
    <n v="0.26610293984413147"/>
    <n v="0.26758706569671631"/>
    <n v="0.26868027448654175"/>
    <n v="0.26903384923934937"/>
    <n v="0.26916450262069702"/>
    <n v="0.26937183737754822"/>
    <n v="0.26968476176261902"/>
    <n v="0.2701733410358429"/>
    <n v="0.27076372504234314"/>
    <n v="0.27137196063995361"/>
    <n v="0.27195793390274048"/>
    <n v="0.27157840132713318"/>
    <n v="0.27213591337203979"/>
    <n v="0.27254623174667358"/>
    <n v="0.27243530750274658"/>
    <n v="0.27251526713371277"/>
    <n v="0.27345952391624451"/>
    <n v="0.27365440130233765"/>
    <n v="0.27393388748168945"/>
    <n v="0.2750510573387146"/>
    <n v="0.27590203285217285"/>
    <n v="0.27718028426170349"/>
    <n v="0.27831378579139709"/>
    <n v="0.27915075421333313"/>
    <n v="0.27954515814781189"/>
    <n v="0.28012606501579285"/>
    <n v="0.28028228878974915"/>
    <n v="0.28052744269371033"/>
    <n v="0.28053271770477295"/>
    <n v="0.28019386529922485"/>
    <n v="0.27966707944869995"/>
    <n v="0.27911564707756042"/>
    <n v="0.27842161059379578"/>
    <n v="0.27821791172027588"/>
    <n v="0.27697092294692993"/>
    <n v="0.27716958522796631"/>
    <n v="0.2771473228931427"/>
    <n v="0.27824059128761292"/>
    <n v="0.27866163849830627"/>
    <n v="0.27993577718734741"/>
    <n v="0.27929764986038208"/>
    <n v="0.27894562482833862"/>
    <n v="0.27767381072044373"/>
    <n v="0.27683985233306885"/>
    <n v="0.27586203813552856"/>
    <n v="0.27512291073799133"/>
    <n v="0.2740844190120697"/>
    <n v="0.27291369438171387"/>
    <n v="0.27174603939056396"/>
    <n v="0.27121958136558533"/>
    <n v="0.27070149779319763"/>
    <n v="0.27026230096817017"/>
    <n v="0.26973909139633179"/>
    <n v="0.26918858289718628"/>
    <n v="0.26870924234390259"/>
    <n v="0.26830345392227173"/>
    <n v="0.26777055859565735"/>
    <n v="0.26725104451179504"/>
    <n v="0.26713821291923523"/>
    <n v="0.26601451635360718"/>
    <n v="0.26498734951019287"/>
    <n v="0.26423454284667969"/>
    <n v="0.26357370615005493"/>
    <n v="0.26252502202987671"/>
    <n v="0.26228761672973633"/>
    <n v="0.26223272085189819"/>
    <n v="0.26211020350456238"/>
    <n v="0.26198551058769226"/>
    <n v="0.26174566149711609"/>
    <n v="0.26167565584182739"/>
    <n v="0.26220104098320007"/>
    <n v="0.26323637366294861"/>
    <n v="0.2641410231590271"/>
    <n v="0.26475375890731812"/>
    <s v="200 MILE-CIRCUIT 1 TX"/>
    <n v="0.28597434771866986"/>
    <n v="91.5"/>
    <n v="90.14778325123153"/>
    <n v="-7.9999999999999516E-3"/>
    <n v="-0.11157883038033897"/>
    <n v="-0.20726426639149828"/>
    <n v="0.13380972044450057"/>
    <x v="16"/>
    <x v="261"/>
  </r>
  <r>
    <x v="1"/>
    <n v="-8.8888888888888893"/>
    <n v="-13.888888888888889"/>
    <s v="P225/60R16"/>
    <x v="5"/>
    <s v="TPI-04"/>
    <n v="1171"/>
    <n v="35"/>
    <s v="AP3324"/>
    <d v="2025-02-10T00:00:00"/>
    <n v="0.314"/>
    <n v="0.32100000000000001"/>
    <n v="102"/>
    <n v="101"/>
    <n v="102"/>
    <n v="101"/>
    <n v="76"/>
    <s v="rev"/>
    <n v="14"/>
    <n v="101.5"/>
    <m/>
    <m/>
    <m/>
    <m/>
    <m/>
    <m/>
    <n v="0.15920980274677277"/>
    <n v="0.16324776411056519"/>
    <n v="0.166998490691185"/>
    <n v="0.17542570829391479"/>
    <n v="0.18636614084243774"/>
    <n v="0.20597253739833832"/>
    <n v="0.22459809482097626"/>
    <n v="0.2462540864944458"/>
    <n v="0.26343205571174622"/>
    <n v="0.27646893262863159"/>
    <n v="0.28578212857246399"/>
    <n v="0.29511663317680359"/>
    <n v="0.30141341686248779"/>
    <n v="0.3073505163192749"/>
    <n v="0.31169334053993225"/>
    <n v="0.31425771117210388"/>
    <n v="0.31624278426170349"/>
    <n v="0.31702569127082825"/>
    <n v="0.31737995147705078"/>
    <n v="0.3182239830493927"/>
    <n v="0.318968266248703"/>
    <n v="0.32001218199729919"/>
    <n v="0.32057860493659973"/>
    <n v="0.32098954916000366"/>
    <n v="0.3200717568397522"/>
    <n v="0.31912773847579956"/>
    <n v="0.31812873482704163"/>
    <n v="0.31755086779594421"/>
    <n v="0.31732550263404846"/>
    <n v="0.3180481493473053"/>
    <n v="0.31919977068901062"/>
    <n v="0.31968355178833008"/>
    <n v="0.3200535774230957"/>
    <n v="0.32046958804130554"/>
    <n v="0.3208124041557312"/>
    <n v="0.32112222909927368"/>
    <n v="0.32204994559288025"/>
    <n v="0.32286271452903748"/>
    <n v="0.32368293404579163"/>
    <n v="0.32405471801757813"/>
    <n v="0.32369115948677063"/>
    <n v="0.32353165745735168"/>
    <n v="0.32444745302200317"/>
    <n v="0.32520633935928345"/>
    <n v="0.32656493782997131"/>
    <n v="0.32887411117553711"/>
    <n v="0.33077692985534668"/>
    <n v="0.33184137940406799"/>
    <n v="0.33263999223709106"/>
    <n v="0.33296042680740356"/>
    <n v="0.33323109149932861"/>
    <n v="0.33348512649536133"/>
    <n v="0.3339078426361084"/>
    <n v="0.33453699946403503"/>
    <n v="0.33588215708732605"/>
    <n v="0.33590307831764221"/>
    <n v="0.33619081974029541"/>
    <n v="0.33514693379402161"/>
    <n v="0.33414146304130554"/>
    <n v="0.33255979418754578"/>
    <n v="0.33160167932510376"/>
    <n v="0.33026114106178284"/>
    <n v="0.32997554540634155"/>
    <n v="0.32961660623550415"/>
    <n v="0.32929348945617676"/>
    <n v="0.32911849021911621"/>
    <n v="0.32912665605545044"/>
    <n v="0.32910594344139099"/>
    <n v="0.32883557677268982"/>
    <n v="0.32860320806503296"/>
    <n v="0.32870802283287048"/>
    <n v="0.32884803414344788"/>
    <n v="0.32888254523277283"/>
    <n v="0.32925999164581299"/>
    <n v="0.32973417639732361"/>
    <n v="0.33001556992530823"/>
    <n v="0.32989069819450378"/>
    <n v="0.32975170016288757"/>
    <n v="0.32973867654800415"/>
    <n v="0.32947158813476563"/>
    <n v="0.32877159118652344"/>
    <n v="0.32824912667274475"/>
    <n v="0.32831531763076782"/>
    <n v="0.32816076278686523"/>
    <n v="0.32774519920349121"/>
    <n v="0.32824298739433289"/>
    <n v="0.32874464988708496"/>
    <n v="0.32887086272239685"/>
    <n v="0.32923427224159241"/>
    <n v="0.32994470000267029"/>
    <n v="0.33092492818832397"/>
    <n v="0.33138573169708252"/>
    <n v="0.33169722557067871"/>
    <n v="0.3319474458694458"/>
    <n v="0.33318203687667847"/>
    <n v="0.33363229036331177"/>
    <n v="0.33454495668411255"/>
    <n v="0.33554130792617798"/>
    <n v="0.33638891577720642"/>
    <n v="0.33653667569160461"/>
    <n v="0.33668076992034912"/>
    <n v="0.33680164813995361"/>
    <n v="0.33701696991920471"/>
    <n v="0.3372323215007782"/>
    <n v="0.33699879050254822"/>
    <n v="0.33683288097381592"/>
    <n v="0.33623743057250977"/>
    <n v="0.33606576919555664"/>
    <n v="0.33595523238182068"/>
    <n v="0.33545371890068054"/>
    <n v="0.33376333117485046"/>
    <n v="0.3321739137172699"/>
    <n v="0.3309747576713562"/>
    <n v="0.3298286497592926"/>
    <n v="0.3294161856174469"/>
    <n v="0.33048492670059204"/>
    <n v="0.33245411515235901"/>
    <n v="0.33373239636421204"/>
    <n v="0.33398115634918213"/>
    <n v="0.33360487222671509"/>
    <n v="0.33218628168106079"/>
    <n v="0.33181136846542358"/>
    <n v="0.33117407560348511"/>
    <n v="0.33071833848953247"/>
    <n v="0.32983201742172241"/>
    <n v="0.32964202761650085"/>
    <n v="0.32783755660057068"/>
    <n v="0.32604408264160156"/>
    <n v="0.32540690898895264"/>
    <n v="0.32599514722824097"/>
    <n v="0.32664358615875244"/>
    <n v="0.32695814967155457"/>
    <n v="0.32754597067832947"/>
    <n v="0.3279101550579071"/>
    <n v="0.32790866494178772"/>
    <n v="0.32784739136695862"/>
    <n v="0.32818228006362915"/>
    <n v="0.32802993059158325"/>
    <n v="0.32785174250602722"/>
    <n v="0.32789266109466553"/>
    <n v="0.32781669497489929"/>
    <n v="0.32782238721847534"/>
    <n v="0.32852053642272949"/>
    <n v="0.32864177227020264"/>
    <n v="0.3286500871181488"/>
    <n v="0.32913410663604736"/>
    <n v="0.32940173149108887"/>
    <n v="0.32900050282478333"/>
    <n v="0.32905897498130798"/>
    <n v="0.32916080951690674"/>
    <n v="0.32837557792663574"/>
    <n v="0.32729527354240417"/>
    <n v="0.32597899436950684"/>
    <n v="0.32408562302589417"/>
    <n v="0.32060030102729797"/>
    <n v="0.31746783852577209"/>
    <n v="0.31496569514274597"/>
    <n v="0.31281033158302307"/>
    <n v="0.31117632985115051"/>
    <n v="0.31077945232391357"/>
    <n v="0.31061834096908569"/>
    <n v="0.31026339530944824"/>
    <n v="0.30996733903884888"/>
    <n v="0.30945241451263428"/>
    <n v="0.30912494659423828"/>
    <n v="0.30890443921089172"/>
    <n v="0.30864280462265015"/>
    <n v="0.30835652351379395"/>
    <n v="0.30822658538818359"/>
    <n v="0.30794429779052734"/>
    <n v="0.3061644434928894"/>
    <n v="0.30476683378219604"/>
    <n v="0.30360680818557739"/>
    <n v="0.30248072743415833"/>
    <n v="0.30024799704551697"/>
    <n v="0.30060046911239624"/>
    <n v="0.30020236968994141"/>
    <n v="0.29931291937828064"/>
    <n v="0.29787909984588623"/>
    <n v="0.29780742526054382"/>
    <n v="0.29664850234985352"/>
    <n v="0.29600286483764648"/>
    <n v="0.29589730501174927"/>
    <n v="0.29678419232368469"/>
    <n v="0.29700151085853577"/>
    <n v="0.29720953106880188"/>
    <n v="0.29737022519111633"/>
    <n v="0.29750412702560425"/>
    <n v="0.29719904065132141"/>
    <n v="0.29754158854484558"/>
    <n v="0.29863885045051575"/>
    <n v="0.29995343089103699"/>
    <n v="0.30334219336509705"/>
    <n v="0.30662363767623901"/>
    <n v="0.31024640798568726"/>
    <n v="0.31388199329376221"/>
    <n v="0.3177306056022644"/>
    <n v="0.31855979561805725"/>
    <n v="0.31958168745040894"/>
    <n v="0.32057616114616394"/>
    <n v="0.32016387581825256"/>
    <n v="0.31898832321166992"/>
    <n v="0.31887397170066833"/>
    <n v="0.319906085729599"/>
    <n v="0.32063314318656921"/>
    <n v="0.32110178470611572"/>
    <n v="0.32207643985748291"/>
    <n v="0.32267811894416809"/>
    <n v="0.32214498519897461"/>
    <n v="0.32086631655693054"/>
    <n v="0.32031896710395813"/>
    <n v="0.31991684436798096"/>
    <n v="0.31994524598121643"/>
    <n v="0.31977289915084839"/>
    <n v="0.32026615738868713"/>
    <n v="0.32087045907974243"/>
    <n v="0.3212418258190155"/>
    <n v="0.32119840383529663"/>
    <n v="0.32169845700263977"/>
    <n v="0.32232362031936646"/>
    <n v="0.32298222184181213"/>
    <n v="0.3231806755065918"/>
    <n v="0.32300165295600891"/>
    <n v="0.32268676161766052"/>
    <n v="0.32253602147102356"/>
    <n v="0.32187387347221375"/>
    <n v="0.32094481587409973"/>
    <n v="0.32012602686882019"/>
    <n v="0.31907421350479126"/>
    <n v="0.31763717532157898"/>
    <n v="0.31674963235855103"/>
    <n v="0.3165954053401947"/>
    <n v="0.31702679395675659"/>
    <n v="0.31549954414367676"/>
    <n v="0.3138088583946228"/>
    <n v="0.31201878190040588"/>
    <n v="0.31017816066741943"/>
    <n v="0.30820408463478088"/>
    <n v="0.30823832750320435"/>
    <n v="0.30838456749916077"/>
    <n v="0.30870091915130615"/>
    <n v="0.30914029479026794"/>
    <n v="0.30932909250259399"/>
    <n v="0.309480220079422"/>
    <n v="0.30902582406997681"/>
    <n v="0.30859306454658508"/>
    <n v="0.30753734707832336"/>
    <n v="0.30694198608398438"/>
    <n v="0.30670705437660217"/>
    <n v="0.3072335422039032"/>
    <n v="0.30765381455421448"/>
    <n v="0.3085843026638031"/>
    <n v="0.30924123525619507"/>
    <n v="0.30964729189872742"/>
    <n v="0.31007012724876404"/>
    <n v="0.30943533778190613"/>
    <n v="0.30810073018074036"/>
    <n v="0.30727279186248779"/>
    <n v="0.30689719319343567"/>
    <n v="0.30699828267097473"/>
    <n v="0.30832791328430176"/>
    <n v="0.31093126535415649"/>
    <n v="0.31318908929824829"/>
    <n v="0.31469038128852844"/>
    <n v="0.31525734066963196"/>
    <n v="0.31569826602935791"/>
    <n v="0.3165799081325531"/>
    <n v="0.31699389219284058"/>
    <n v="0.31788218021392822"/>
    <n v="0.31911143660545349"/>
    <n v="0.32024934887886047"/>
    <n v="0.32034510374069214"/>
    <n v="0.32042467594146729"/>
    <n v="0.32024580240249634"/>
    <n v="0.31998807191848755"/>
    <n v="0.32016676664352417"/>
    <n v="0.3203454315662384"/>
    <n v="0.32022008299827576"/>
    <n v="0.32007673382759094"/>
    <n v="0.31991961598396301"/>
    <n v="0.3192218542098999"/>
    <n v="0.31858342885971069"/>
    <n v="0.3183041512966156"/>
    <n v="0.31783705949783325"/>
    <n v="0.31739252805709839"/>
    <n v="0.31679347157478333"/>
    <n v="0.31612631678581238"/>
    <n v="0.31578966975212097"/>
    <n v="0.31565290689468384"/>
    <n v="0.31520706415176392"/>
    <n v="0.31441295146942139"/>
    <n v="0.31349220871925354"/>
    <n v="0.31237262487411499"/>
    <n v="0.31106877326965332"/>
    <n v="0.31004759669303894"/>
    <n v="0.30988040566444397"/>
    <n v="0.30993431806564331"/>
    <n v="0.31000226736068726"/>
    <n v="0.3101489245891571"/>
    <n v="0.31050881743431091"/>
    <s v="WITNESS SRTT FWD-1"/>
    <n v="0.32040176665231429"/>
    <n v="101.5"/>
    <n v="100"/>
    <n v="-7.0000000000000062E-3"/>
    <n v="-8.8280357152897393E-2"/>
    <n v="-7.3454545946997726E-2"/>
    <n v="0"/>
    <x v="16"/>
    <x v="262"/>
  </r>
  <r>
    <x v="1"/>
    <n v="-8.8888888888888893"/>
    <n v="-13.333333333333334"/>
    <s v="P225/60R16"/>
    <x v="1"/>
    <s v="SRTT04"/>
    <n v="1171"/>
    <n v="35"/>
    <s v="AP3324"/>
    <d v="2025-02-10T00:00:00"/>
    <n v="0.312"/>
    <n v="0.31900000000000001"/>
    <n v="100"/>
    <n v="100"/>
    <n v="100"/>
    <n v="100"/>
    <n v="76"/>
    <m/>
    <n v="488"/>
    <n v="100"/>
    <m/>
    <m/>
    <m/>
    <m/>
    <m/>
    <m/>
    <n v="0.20087239146232605"/>
    <n v="0.19132810831069946"/>
    <n v="0.19013842940330505"/>
    <n v="0.1934017539024353"/>
    <n v="0.19361796975135803"/>
    <n v="0.19789570569992065"/>
    <n v="0.2139609158039093"/>
    <n v="0.23276756703853607"/>
    <n v="0.25191110372543335"/>
    <n v="0.2736218273639679"/>
    <n v="0.29040849208831787"/>
    <n v="0.29970040917396545"/>
    <n v="0.30552113056182861"/>
    <n v="0.30929708480834961"/>
    <n v="0.31122297048568726"/>
    <n v="0.31279578804969788"/>
    <n v="0.31386822462081909"/>
    <n v="0.31460320949554443"/>
    <n v="0.31466951966285706"/>
    <n v="0.31615772843360901"/>
    <n v="0.31790289282798767"/>
    <n v="0.32063886523246765"/>
    <n v="0.32377457618713379"/>
    <n v="0.32571861147880554"/>
    <n v="0.32687661051750183"/>
    <n v="0.32766738533973694"/>
    <n v="0.32792001962661743"/>
    <n v="0.32804158329963684"/>
    <n v="0.32842260599136353"/>
    <n v="0.32860085368156433"/>
    <n v="0.32909762859344482"/>
    <n v="0.32987940311431885"/>
    <n v="0.33022886514663696"/>
    <n v="0.3305877149105072"/>
    <n v="0.33131000399589539"/>
    <n v="0.33199489116668701"/>
    <n v="0.33234959840774536"/>
    <n v="0.33301684260368347"/>
    <n v="0.33405992388725281"/>
    <n v="0.33534181118011475"/>
    <n v="0.33627775311470032"/>
    <n v="0.33742707967758179"/>
    <n v="0.33870324492454529"/>
    <n v="0.33977276086807251"/>
    <n v="0.34151622653007507"/>
    <n v="0.34325090050697327"/>
    <n v="0.34467378258705139"/>
    <n v="0.34586408734321594"/>
    <n v="0.34713253378868103"/>
    <n v="0.34720626473426819"/>
    <n v="0.34707006812095642"/>
    <n v="0.34626540541648865"/>
    <n v="0.34537696838378906"/>
    <n v="0.34506124258041382"/>
    <n v="0.34551522135734558"/>
    <n v="0.34613168239593506"/>
    <n v="0.34713286161422729"/>
    <n v="0.34814202785491943"/>
    <n v="0.34732937812805176"/>
    <n v="0.34723213315010071"/>
    <n v="0.34716838598251343"/>
    <n v="0.34718182682991028"/>
    <n v="0.34727334976196289"/>
    <n v="0.34885495901107788"/>
    <n v="0.34930789470672607"/>
    <n v="0.34948021173477173"/>
    <n v="0.34969067573547363"/>
    <n v="0.34946271777153015"/>
    <n v="0.34832409024238586"/>
    <n v="0.34743803739547729"/>
    <n v="0.34643307328224182"/>
    <n v="0.34533634781837463"/>
    <n v="0.34514909982681274"/>
    <n v="0.34628209471702576"/>
    <n v="0.3474670946598053"/>
    <n v="0.34871643781661987"/>
    <n v="0.34891864657402039"/>
    <n v="0.34848764538764954"/>
    <n v="0.34706416726112366"/>
    <n v="0.34544813632965088"/>
    <n v="0.34407141804695129"/>
    <n v="0.34381520748138428"/>
    <n v="0.34369027614593506"/>
    <n v="0.34395858645439148"/>
    <n v="0.34421110153198242"/>
    <n v="0.34456479549407959"/>
    <n v="0.34487795829772949"/>
    <n v="0.3452053964138031"/>
    <n v="0.34511873126029968"/>
    <n v="0.34439665079116821"/>
    <n v="0.34358856081962585"/>
    <n v="0.34225934743881226"/>
    <n v="0.3401063084602356"/>
    <n v="0.33826157450675964"/>
    <n v="0.33721023797988892"/>
    <n v="0.33651521801948547"/>
    <n v="0.33580014109611511"/>
    <n v="0.3351917564868927"/>
    <n v="0.33478400111198425"/>
    <n v="0.33424630761146545"/>
    <n v="0.33321171998977661"/>
    <n v="0.33219954371452332"/>
    <n v="0.33125683665275574"/>
    <n v="0.32996368408203125"/>
    <n v="0.32860773801803589"/>
    <n v="0.32706162333488464"/>
    <n v="0.32581719756126404"/>
    <n v="0.32520103454589844"/>
    <n v="0.3248589038848877"/>
    <n v="0.32386171817779541"/>
    <n v="0.32256653904914856"/>
    <n v="0.32134228944778442"/>
    <n v="0.32009115815162659"/>
    <n v="0.31860709190368652"/>
    <n v="0.3179905116558075"/>
    <n v="0.31800267100334167"/>
    <n v="0.31823122501373291"/>
    <n v="0.31831231713294983"/>
    <n v="0.3185390830039978"/>
    <n v="0.31964021921157837"/>
    <n v="0.31929627060890198"/>
    <n v="0.31823167204856873"/>
    <n v="0.31775835156440735"/>
    <n v="0.31767645478248596"/>
    <n v="0.31477561593055725"/>
    <n v="0.31331947445869446"/>
    <n v="0.31225520372390747"/>
    <n v="0.3106214702129364"/>
    <n v="0.30816677212715149"/>
    <n v="0.307066410779953"/>
    <n v="0.30614298582077026"/>
    <n v="0.30537605285644531"/>
    <n v="0.30456224083900452"/>
    <n v="0.30406388640403748"/>
    <n v="0.30417799949645996"/>
    <n v="0.30382338166236877"/>
    <n v="0.30357879400253296"/>
    <n v="0.30320391058921814"/>
    <n v="0.30299803614616394"/>
    <n v="0.30271047353744507"/>
    <n v="0.30259984731674194"/>
    <n v="0.30240160226821899"/>
    <n v="0.30310520529747009"/>
    <n v="0.30413353443145752"/>
    <n v="0.30463665723800659"/>
    <n v="0.30588877201080322"/>
    <n v="0.30722126364707947"/>
    <n v="0.3077777624130249"/>
    <n v="0.30716675519943237"/>
    <n v="0.30641770362854004"/>
    <n v="0.30499917268753052"/>
    <n v="0.30366802215576172"/>
    <n v="0.30237263441085815"/>
    <n v="0.30185925960540771"/>
    <n v="0.30192393064498901"/>
    <n v="0.30164387822151184"/>
    <n v="0.30146649479866028"/>
    <n v="0.30137088894844055"/>
    <n v="0.30134835839271545"/>
    <n v="0.30205133557319641"/>
    <n v="0.30363568663597107"/>
    <n v="0.30497667193412781"/>
    <n v="0.30627509951591492"/>
    <n v="0.30780962109565735"/>
    <n v="0.30902624130249023"/>
    <n v="0.30968990921974182"/>
    <n v="0.30916577577590942"/>
    <n v="0.30865749716758728"/>
    <n v="0.30728635191917419"/>
    <n v="0.30576971173286438"/>
    <n v="0.30524373054504395"/>
    <n v="0.30589750409126282"/>
    <n v="0.30646798014640808"/>
    <n v="0.30771535634994507"/>
    <n v="0.30873379111289978"/>
    <n v="0.30860891938209534"/>
    <n v="0.30841860175132751"/>
    <n v="0.30834528803825378"/>
    <n v="0.3082735538482666"/>
    <n v="0.3081931471824646"/>
    <n v="0.30844464898109436"/>
    <n v="0.30882465839385986"/>
    <n v="0.30920258164405823"/>
    <n v="0.30943667888641357"/>
    <n v="0.30958676338195801"/>
    <n v="0.30932819843292236"/>
    <n v="0.30906903743743896"/>
    <n v="0.30891129374504089"/>
    <n v="0.30907413363456726"/>
    <n v="0.30925434827804565"/>
    <n v="0.31060954928398132"/>
    <n v="0.31168022751808167"/>
    <n v="0.31246435642242432"/>
    <n v="0.31375005841255188"/>
    <n v="0.31506586074829102"/>
    <n v="0.31548932194709778"/>
    <n v="0.31632673740386963"/>
    <n v="0.31749343872070313"/>
    <n v="0.31806018948554993"/>
    <n v="0.31866911053657532"/>
    <n v="0.31915539503097534"/>
    <n v="0.31880670785903931"/>
    <n v="0.31819698214530945"/>
    <n v="0.31744384765625"/>
    <n v="0.31663405895233154"/>
    <n v="0.3159034252166748"/>
    <n v="0.31534072756767273"/>
    <n v="0.31546112895011902"/>
    <n v="0.31543129682540894"/>
    <n v="0.31406113505363464"/>
    <n v="0.31234568357467651"/>
    <n v="0.31126612424850464"/>
    <n v="0.30710041522979736"/>
    <n v="0.30390918254852295"/>
    <n v="0.30168527364730835"/>
    <n v="0.29962554574012756"/>
    <n v="0.29741668701171875"/>
    <n v="0.29776012897491455"/>
    <n v="0.29698890447616577"/>
    <n v="0.29695996642112732"/>
    <n v="0.29692351818084717"/>
    <n v="0.29668742418289185"/>
    <n v="0.2961316704750061"/>
    <n v="0.29591327905654907"/>
    <n v="0.29505568742752075"/>
    <n v="0.29440405964851379"/>
    <n v="0.29386693239212036"/>
    <n v="0.29398179054260254"/>
    <n v="0.29365387558937073"/>
    <n v="0.29406800866127014"/>
    <n v="0.29436656832695007"/>
    <n v="0.29468238353729248"/>
    <n v="0.29466715455055237"/>
    <n v="0.29509478807449341"/>
    <n v="0.2952485978603363"/>
    <n v="0.2955549955368042"/>
    <n v="0.29608437418937683"/>
    <n v="0.29668673872947693"/>
    <n v="0.29731699824333191"/>
    <n v="0.29761508107185364"/>
    <n v="0.29879903793334961"/>
    <n v="0.29992306232452393"/>
    <n v="0.30130532383918762"/>
    <n v="0.30254173278808594"/>
    <n v="0.30394768714904785"/>
    <n v="0.30478614568710327"/>
    <n v="0.30543488264083862"/>
    <n v="0.30563077330589294"/>
    <n v="0.30507379770278931"/>
    <n v="0.30454939603805542"/>
    <n v="0.30383244156837463"/>
    <n v="0.3038952648639679"/>
    <n v="0.30458855628967285"/>
    <n v="0.30672484636306763"/>
    <n v="0.30880856513977051"/>
    <n v="0.31166172027587891"/>
    <n v="0.3144652247428894"/>
    <n v="0.31661137938499451"/>
    <n v="0.31767785549163818"/>
    <n v="0.31693992018699646"/>
    <n v="0.31507346034049988"/>
    <n v="0.3123614490032196"/>
    <n v="0.30936786532402039"/>
    <n v="0.30676111578941345"/>
    <n v="0.30567675828933716"/>
    <n v="0.30474185943603516"/>
    <n v="0.30401641130447388"/>
    <n v="0.30351176857948303"/>
    <n v="0.30311682820320129"/>
    <n v="0.30302438139915466"/>
    <n v="0.30308598279953003"/>
    <n v="0.30295079946517944"/>
    <n v="0.30303356051445007"/>
    <n v="0.30301165580749512"/>
    <n v="0.30288812518119812"/>
    <n v="0.30268210172653198"/>
    <n v="0.30278429388999939"/>
    <n v="0.30294254422187805"/>
    <n v="0.30326908826828003"/>
    <n v="0.3037242591381073"/>
    <n v="0.30406370759010315"/>
    <n v="0.30424240231513977"/>
    <n v="0.30414852499961853"/>
    <n v="0.30350413918495178"/>
    <n v="0.30210331082344055"/>
    <n v="0.30107471346855164"/>
    <n v="0.30039048194885254"/>
    <n v="0.29975929856300354"/>
    <n v="0.29925429821014404"/>
    <n v="0.29957547783851624"/>
    <n v="0.29971715807914734"/>
    <n v="0.29967489838600159"/>
    <n v="0.29987195134162903"/>
    <n v="0.29978397488594055"/>
    <n v="0.29882299900054932"/>
    <n v="0.29789537191390991"/>
    <n v="0.29701516032218933"/>
    <n v="0.29600733518600464"/>
    <n v="0.295550137758255"/>
    <n v="0.29620906710624695"/>
    <s v="CONTROL"/>
    <n v="0.31673866425544767"/>
    <n v="100"/>
    <n v="98.522167487684726"/>
    <n v="-7.0000000000000062E-3"/>
    <n v="-8.5140341570515685E-2"/>
    <n v="-0.16868644487859236"/>
    <n v="9.523189893159463E-2"/>
    <x v="16"/>
    <x v="263"/>
  </r>
  <r>
    <x v="1"/>
    <n v="-8.8888888888888893"/>
    <n v="-13.333333333333334"/>
    <s v="225/45R17"/>
    <x v="6"/>
    <s v="SRMT2"/>
    <n v="1093"/>
    <n v="42"/>
    <n v="3424"/>
    <d v="2025-02-10T00:00:00"/>
    <n v="0.34799999999999998"/>
    <n v="0.34200000000000003"/>
    <n v="113"/>
    <n v="111"/>
    <n v="109"/>
    <n v="107"/>
    <n v="76"/>
    <m/>
    <n v="132"/>
    <n v="110"/>
    <m/>
    <m/>
    <m/>
    <m/>
    <m/>
    <m/>
    <n v="0.17156046628952026"/>
    <n v="0.17020799219608307"/>
    <n v="0.17371250689029694"/>
    <n v="0.18091762065887451"/>
    <n v="0.18785205483436584"/>
    <n v="0.20223551988601685"/>
    <n v="0.21716076135635376"/>
    <n v="0.23007041215896606"/>
    <n v="0.24016189575195313"/>
    <n v="0.24972493946552277"/>
    <n v="0.2551434338092804"/>
    <n v="0.26115170121192932"/>
    <n v="0.26771318912506104"/>
    <n v="0.27372685074806213"/>
    <n v="0.27830800414085388"/>
    <n v="0.28242310881614685"/>
    <n v="0.28602853417396545"/>
    <n v="0.28891947865486145"/>
    <n v="0.29108208417892456"/>
    <n v="0.29261574149131775"/>
    <n v="0.29356572031974792"/>
    <n v="0.29512596130371094"/>
    <n v="0.29762735962867737"/>
    <n v="0.2996063232421875"/>
    <n v="0.30222764611244202"/>
    <n v="0.30473276972770691"/>
    <n v="0.30613937973976135"/>
    <n v="0.30630895495414734"/>
    <n v="0.30813959240913391"/>
    <n v="0.31122496724128723"/>
    <n v="0.31462731957435608"/>
    <n v="0.31856629252433777"/>
    <n v="0.32246503233909607"/>
    <n v="0.32399642467498779"/>
    <n v="0.32359138131141663"/>
    <n v="0.32313066720962524"/>
    <n v="0.32230234146118164"/>
    <n v="0.32161453366279602"/>
    <n v="0.32192185521125793"/>
    <n v="0.32198059558868408"/>
    <n v="0.32111853361129761"/>
    <n v="0.3202039897441864"/>
    <n v="0.32033222913742065"/>
    <n v="0.32063966989517212"/>
    <n v="0.32086920738220215"/>
    <n v="0.32085296511650085"/>
    <n v="0.3211790919303894"/>
    <n v="0.32006990909576416"/>
    <n v="0.31855237483978271"/>
    <n v="0.31808188557624817"/>
    <n v="0.31787040829658508"/>
    <n v="0.31814634799957275"/>
    <n v="0.31994509696960449"/>
    <n v="0.32140102982521057"/>
    <n v="0.32292100787162781"/>
    <n v="0.32402694225311279"/>
    <n v="0.32512733340263367"/>
    <n v="0.32475122809410095"/>
    <n v="0.32670354843139648"/>
    <n v="0.32630908489227295"/>
    <n v="0.32674983143806458"/>
    <n v="0.32729586958885193"/>
    <n v="0.3282163143157959"/>
    <n v="0.32687819004058838"/>
    <n v="0.32672420144081116"/>
    <n v="0.32674434781074524"/>
    <n v="0.32648450136184692"/>
    <n v="0.32644069194793701"/>
    <n v="0.32552024722099304"/>
    <n v="0.32462024688720703"/>
    <n v="0.32374915480613708"/>
    <n v="0.32242736220359802"/>
    <n v="0.32056468725204468"/>
    <n v="0.31983095407485962"/>
    <n v="0.31946182250976563"/>
    <n v="0.31963348388671875"/>
    <n v="0.31954306364059448"/>
    <n v="0.3202984631061554"/>
    <n v="0.32087168097496033"/>
    <n v="0.31960153579711914"/>
    <n v="0.31628537178039551"/>
    <n v="0.31330221891403198"/>
    <n v="0.30998313426971436"/>
    <n v="0.30792427062988281"/>
    <n v="0.30822828412055969"/>
    <n v="0.30994129180908203"/>
    <n v="0.31365624070167542"/>
    <n v="0.31727105379104614"/>
    <n v="0.3201562762260437"/>
    <n v="0.32256987690925598"/>
    <n v="0.32499980926513672"/>
    <n v="0.32480812072753906"/>
    <n v="0.32525888085365295"/>
    <n v="0.32500100135803223"/>
    <n v="0.32445740699768066"/>
    <n v="0.32389125227928162"/>
    <n v="0.32442691922187805"/>
    <n v="0.32458975911140442"/>
    <n v="0.32604295015335083"/>
    <n v="0.32713595032691956"/>
    <n v="0.32814523577690125"/>
    <n v="0.32905834913253784"/>
    <n v="0.33164224028587341"/>
    <n v="0.33223813772201538"/>
    <n v="0.33293038606643677"/>
    <n v="0.33251336216926575"/>
    <n v="0.33209273219108582"/>
    <n v="0.32851231098175049"/>
    <n v="0.32646819949150085"/>
    <n v="0.32486328482627869"/>
    <n v="0.32421553134918213"/>
    <n v="0.32366910576820374"/>
    <n v="0.32425481081008911"/>
    <n v="0.32590532302856445"/>
    <n v="0.32545247673988342"/>
    <n v="0.32448342442512512"/>
    <n v="0.32309409976005554"/>
    <n v="0.32162934541702271"/>
    <n v="0.31892448663711548"/>
    <n v="0.31855830550193787"/>
    <n v="0.31941884756088257"/>
    <n v="0.31973934173583984"/>
    <n v="0.3211740255355835"/>
    <n v="0.32474803924560547"/>
    <n v="0.32841494679450989"/>
    <n v="0.33235815167427063"/>
    <n v="0.3370642364025116"/>
    <n v="0.34086978435516357"/>
    <n v="0.34238290786743164"/>
    <n v="0.34308469295501709"/>
    <n v="0.34261107444763184"/>
    <n v="0.34243527054786682"/>
    <n v="0.34180697798728943"/>
    <n v="0.34135618805885315"/>
    <n v="0.34154230356216431"/>
    <n v="0.34162807464599609"/>
    <n v="0.33896136283874512"/>
    <n v="0.33641114830970764"/>
    <n v="0.33358484506607056"/>
    <n v="0.33022868633270264"/>
    <n v="0.32750415802001953"/>
    <n v="0.32717263698577881"/>
    <n v="0.32667750120162964"/>
    <n v="0.32619187235832214"/>
    <n v="0.32600796222686768"/>
    <n v="0.32362321019172668"/>
    <n v="0.32254299521446228"/>
    <n v="0.32179811596870422"/>
    <n v="0.3215431272983551"/>
    <n v="0.32214480638504028"/>
    <n v="0.32518482208251953"/>
    <n v="0.32662618160247803"/>
    <n v="0.32811152935028076"/>
    <n v="0.32835197448730469"/>
    <n v="0.32765311002731323"/>
    <n v="0.32710510492324829"/>
    <n v="0.32612642645835876"/>
    <n v="0.32543483376502991"/>
    <n v="0.32526269555091858"/>
    <n v="0.32399976253509521"/>
    <n v="0.3233795166015625"/>
    <n v="0.32344728708267212"/>
    <n v="0.32399606704711914"/>
    <n v="0.32484608888626099"/>
    <n v="0.32719886302947998"/>
    <n v="0.33006048202514648"/>
    <n v="0.33332204818725586"/>
    <n v="0.33541104197502136"/>
    <n v="0.33778297901153564"/>
    <n v="0.33850666880607605"/>
    <n v="0.33517155051231384"/>
    <n v="0.33085793256759644"/>
    <n v="0.32630378007888794"/>
    <n v="0.32206511497497559"/>
    <n v="0.31856328248977661"/>
    <n v="0.31797671318054199"/>
    <n v="0.31771194934844971"/>
    <n v="0.31831365823745728"/>
    <n v="0.3193594217300415"/>
    <n v="0.3222910463809967"/>
    <n v="0.3237144947052002"/>
    <n v="0.32519370317459106"/>
    <n v="0.32595387101173401"/>
    <n v="0.32597833871841431"/>
    <n v="0.32284790277481079"/>
    <n v="0.32206696271896362"/>
    <n v="0.32106822729110718"/>
    <n v="0.3197152316570282"/>
    <n v="0.31890147924423218"/>
    <n v="0.32077482342720032"/>
    <n v="0.32118266820907593"/>
    <n v="0.32198312878608704"/>
    <n v="0.32394304871559143"/>
    <n v="0.32409030199050903"/>
    <n v="0.32508036494255066"/>
    <n v="0.32670751214027405"/>
    <n v="0.32823127508163452"/>
    <n v="0.32925426959991455"/>
    <n v="0.3314262330532074"/>
    <n v="0.33226945996284485"/>
    <n v="0.33216717839241028"/>
    <n v="0.33066791296005249"/>
    <n v="0.32933425903320313"/>
    <n v="0.32836589217185974"/>
    <n v="0.32730063796043396"/>
    <n v="0.32705122232437134"/>
    <n v="0.32866209745407104"/>
    <n v="0.33056512475013733"/>
    <n v="0.33061778545379639"/>
    <n v="0.33019557595252991"/>
    <n v="0.33045923709869385"/>
    <n v="0.33052653074264526"/>
    <n v="0.33132943511009216"/>
    <n v="0.334514319896698"/>
    <n v="0.33828994631767273"/>
    <n v="0.34109416604042053"/>
    <n v="0.34391894936561584"/>
    <n v="0.34585058689117432"/>
    <n v="0.34692242741584778"/>
    <n v="0.34795287251472473"/>
    <n v="0.34813854098320007"/>
    <n v="0.34671905636787415"/>
    <n v="0.34526664018630981"/>
    <n v="0.34467065334320068"/>
    <n v="0.34477719664573669"/>
    <n v="0.34586349129676819"/>
    <n v="0.34842395782470703"/>
    <n v="0.35075220465660095"/>
    <n v="0.35194572806358337"/>
    <n v="0.35285520553588867"/>
    <n v="0.3540196418762207"/>
    <n v="0.3548240065574646"/>
    <n v="0.3545151948928833"/>
    <n v="0.35413634777069092"/>
    <n v="0.35326689481735229"/>
    <n v="0.35220348834991455"/>
    <n v="0.35273155570030212"/>
    <n v="0.35192596912384033"/>
    <n v="0.35161569714546204"/>
    <n v="0.34964308142662048"/>
    <n v="0.34641343355178833"/>
    <n v="0.34250667691230774"/>
    <n v="0.34166255593299866"/>
    <n v="0.34123235940933228"/>
    <n v="0.34201633930206299"/>
    <n v="0.34330716729164124"/>
    <n v="0.34408000111579895"/>
    <n v="0.34427681565284729"/>
    <n v="0.34321713447570801"/>
    <n v="0.34271278977394104"/>
    <n v="0.34376430511474609"/>
    <n v="0.34307640790939331"/>
    <n v="0.34268224239349365"/>
    <n v="0.34295856952667236"/>
    <n v="0.34240305423736572"/>
    <n v="0.33882179856300354"/>
    <n v="0.33527195453643799"/>
    <n v="0.33197548985481262"/>
    <n v="0.32899773120880127"/>
    <n v="0.32648521661758423"/>
    <n v="0.32668286561965942"/>
    <n v="0.32972985506057739"/>
    <n v="0.33300262689590454"/>
    <n v="0.3356570303440094"/>
    <n v="0.33784776926040649"/>
    <n v="0.33832097053527832"/>
    <n v="0.33820280432701111"/>
    <n v="0.33819383382797241"/>
    <n v="0.3381895124912262"/>
    <n v="0.3389340341091156"/>
    <n v="0.34056031703948975"/>
    <n v="0.3416118323802948"/>
    <n v="0.34118416905403137"/>
    <n v="0.34147244691848755"/>
    <n v="0.34159925580024719"/>
    <n v="0.34178096055984497"/>
    <n v="0.34235197305679321"/>
    <n v="0.34259971976280212"/>
    <n v="0.34233012795448303"/>
    <n v="0.34227931499481201"/>
    <n v="0.34147441387176514"/>
    <n v="0.34041449427604675"/>
    <n v="0.34063240885734558"/>
    <n v="0.3397100567817688"/>
    <n v="0.33875218033790588"/>
    <n v="0.33850365877151489"/>
    <n v="0.33777135610580444"/>
    <n v="0.33705040812492371"/>
    <n v="0.33768099546432495"/>
    <n v="0.33818107843399048"/>
    <n v="0.34091860055923462"/>
    <n v="0.34343475103378296"/>
    <n v="0.34569349884986877"/>
    <n v="0.34774315357208252"/>
    <n v="0.35045337677001953"/>
    <n v="0.35101130604743958"/>
    <n v="0.35198226571083069"/>
    <n v="0.35322761535644531"/>
    <n v="0.35465559363365173"/>
    <n v="0.35539811849594116"/>
    <s v="17-3 -- NEW"/>
    <n v="0.33002080654334343"/>
    <n v="110"/>
    <n v="108.37438423645321"/>
    <n v="5.9999999999999498E-3"/>
    <n v="0.10465296536124721"/>
    <n v="0.11115132460649715"/>
    <n v="-0.18460587055349487"/>
    <x v="16"/>
    <x v="264"/>
  </r>
  <r>
    <x v="1"/>
    <n v="-8.8888888888888893"/>
    <n v="-13.333333333333334"/>
    <s v="205/55R16"/>
    <x v="7"/>
    <s v="SRMT1"/>
    <n v="1093"/>
    <n v="42"/>
    <s v="16Y2X7YAA4024"/>
    <d v="2025-02-10T00:00:00"/>
    <n v="0.33500000000000002"/>
    <n v="0.32700000000000001"/>
    <n v="109"/>
    <n v="107"/>
    <n v="104"/>
    <n v="101"/>
    <n v="76"/>
    <m/>
    <n v="55"/>
    <n v="105.25"/>
    <m/>
    <m/>
    <m/>
    <m/>
    <m/>
    <m/>
    <n v="0.14636880159378052"/>
    <n v="0.15802934765815735"/>
    <n v="0.16733762621879578"/>
    <n v="0.1759607344865799"/>
    <n v="0.18644517660140991"/>
    <n v="0.20695152878761292"/>
    <n v="0.2254188060760498"/>
    <n v="0.2411230057477951"/>
    <n v="0.25497269630432129"/>
    <n v="0.26243439316749573"/>
    <n v="0.26761969923973083"/>
    <n v="0.27054581046104431"/>
    <n v="0.27397844195365906"/>
    <n v="0.27537760138511658"/>
    <n v="0.27852338552474976"/>
    <n v="0.28023397922515869"/>
    <n v="0.28328490257263184"/>
    <n v="0.28496572375297546"/>
    <n v="0.2893824577331543"/>
    <n v="0.29370078444480896"/>
    <n v="0.29698875546455383"/>
    <n v="0.29772987961769104"/>
    <n v="0.29930219054222107"/>
    <n v="0.30002978444099426"/>
    <n v="0.30157378315925598"/>
    <n v="0.30259028077125549"/>
    <n v="0.30453121662139893"/>
    <n v="0.30583050847053528"/>
    <n v="0.30533722043037415"/>
    <n v="0.30386486649513245"/>
    <n v="0.30443486571311951"/>
    <n v="0.30472847819328308"/>
    <n v="0.30484044551849365"/>
    <n v="0.30622011423110962"/>
    <n v="0.3076954185962677"/>
    <n v="0.30792531371116638"/>
    <n v="0.3083556592464447"/>
    <n v="0.30941098928451538"/>
    <n v="0.31002503633499146"/>
    <n v="0.3101290762424469"/>
    <n v="0.31093341112136841"/>
    <n v="0.31158703565597534"/>
    <n v="0.31216633319854736"/>
    <n v="0.3117576539516449"/>
    <n v="0.31133577227592468"/>
    <n v="0.31154516339302063"/>
    <n v="0.31333214044570923"/>
    <n v="0.31524929404258728"/>
    <n v="0.31828370690345764"/>
    <n v="0.32148465514183044"/>
    <n v="0.32403787970542908"/>
    <n v="0.32537433505058289"/>
    <n v="0.326678067445755"/>
    <n v="0.32768058776855469"/>
    <n v="0.32851141691207886"/>
    <n v="0.32908740639686584"/>
    <n v="0.32956057786941528"/>
    <n v="0.32978102564811707"/>
    <n v="0.32937490940093994"/>
    <n v="0.32863056659698486"/>
    <n v="0.32845023274421692"/>
    <n v="0.32796818017959595"/>
    <n v="0.32764506340026855"/>
    <n v="0.32783514261245728"/>
    <n v="0.32819828391075134"/>
    <n v="0.32805526256561279"/>
    <n v="0.32808408141136169"/>
    <n v="0.32774654030799866"/>
    <n v="0.32833409309387207"/>
    <n v="0.32881727814674377"/>
    <n v="0.32941529154777527"/>
    <n v="0.33041903376579285"/>
    <n v="0.33134856820106506"/>
    <n v="0.33113735914230347"/>
    <n v="0.33142504096031189"/>
    <n v="0.33249953389167786"/>
    <n v="0.33338245749473572"/>
    <n v="0.33451387286186218"/>
    <n v="0.33613580465316772"/>
    <n v="0.33771824836730957"/>
    <n v="0.33839470148086548"/>
    <n v="0.3385651707649231"/>
    <n v="0.33873242139816284"/>
    <n v="0.33920097351074219"/>
    <n v="0.33947339653968811"/>
    <n v="0.34013774991035461"/>
    <n v="0.34123280644416809"/>
    <n v="0.34247267246246338"/>
    <n v="0.34324988722801208"/>
    <n v="0.34397214651107788"/>
    <n v="0.34400436282157898"/>
    <n v="0.34326761960983276"/>
    <n v="0.34207084774971008"/>
    <n v="0.34093707799911499"/>
    <n v="0.34009787440299988"/>
    <n v="0.33967879414558411"/>
    <n v="0.33964523673057556"/>
    <n v="0.33965921401977539"/>
    <n v="0.34015113115310669"/>
    <n v="0.34082719683647156"/>
    <n v="0.34153738617897034"/>
    <n v="0.34200155735015869"/>
    <n v="0.34242907166481018"/>
    <n v="0.34212931990623474"/>
    <n v="0.34085828065872192"/>
    <n v="0.33824554085731506"/>
    <n v="0.33623504638671875"/>
    <n v="0.33449462056159973"/>
    <n v="0.3330875039100647"/>
    <n v="0.33229464292526245"/>
    <n v="0.33237612247467041"/>
    <n v="0.33223560452461243"/>
    <n v="0.33202925324440002"/>
    <n v="0.33123692870140076"/>
    <n v="0.33039826154708862"/>
    <n v="0.33020851016044617"/>
    <n v="0.33041283488273621"/>
    <n v="0.33099254965782166"/>
    <n v="0.3313899040222168"/>
    <n v="0.3309900164604187"/>
    <n v="0.32969605922698975"/>
    <n v="0.32828328013420105"/>
    <n v="0.32662588357925415"/>
    <n v="0.32577931880950928"/>
    <n v="0.32555755972862244"/>
    <n v="0.32555517554283142"/>
    <n v="0.3249969482421875"/>
    <n v="0.32442641258239746"/>
    <n v="0.32379844784736633"/>
    <n v="0.32268348336219788"/>
    <n v="0.32166433334350586"/>
    <n v="0.32055205106735229"/>
    <n v="0.3192284107208252"/>
    <n v="0.31792482733726501"/>
    <n v="0.31765729188919067"/>
    <n v="0.31691077351570129"/>
    <n v="0.3169502317905426"/>
    <n v="0.31732124090194702"/>
    <n v="0.31809917092323303"/>
    <n v="0.31852537393569946"/>
    <n v="0.31933340430259705"/>
    <n v="0.31919148564338684"/>
    <n v="0.31876373291015625"/>
    <n v="0.31799572706222534"/>
    <n v="0.31799963116645813"/>
    <n v="0.31894716620445251"/>
    <n v="0.32025572657585144"/>
    <n v="0.32145130634307861"/>
    <n v="0.32219532132148743"/>
    <n v="0.32185208797454834"/>
    <n v="0.32086387276649475"/>
    <n v="0.32038450241088867"/>
    <n v="0.3206486701965332"/>
    <n v="0.32077160477638245"/>
    <n v="0.3204968273639679"/>
    <n v="0.32021933794021606"/>
    <n v="0.31979313492774963"/>
    <n v="0.31893777847290039"/>
    <n v="0.31905168294906616"/>
    <n v="0.32004377245903015"/>
    <n v="0.32060202956199646"/>
    <n v="0.3213365375995636"/>
    <n v="0.32206317782402039"/>
    <n v="0.32222837209701538"/>
    <n v="0.32214453816413879"/>
    <n v="0.32255604863166809"/>
    <n v="0.32146573066711426"/>
    <n v="0.31958934664726257"/>
    <n v="0.3177468478679657"/>
    <n v="0.31656679511070251"/>
    <n v="0.31531089544296265"/>
    <n v="0.31597715616226196"/>
    <n v="0.31796380877494812"/>
    <n v="0.31968674063682556"/>
    <n v="0.32112768292427063"/>
    <n v="0.32429781556129456"/>
    <n v="0.32452604174613953"/>
    <n v="0.32389253377914429"/>
    <n v="0.32337725162506104"/>
    <n v="0.3225131630897522"/>
    <n v="0.31972616910934448"/>
    <n v="0.31958344578742981"/>
    <n v="0.31984758377075195"/>
    <n v="0.32033693790435791"/>
    <n v="0.3204444944858551"/>
    <n v="0.3204934298992157"/>
    <n v="0.32009410858154297"/>
    <n v="0.31941986083984375"/>
    <n v="0.31885266304016113"/>
    <n v="0.31933662295341492"/>
    <n v="0.32040846347808838"/>
    <n v="0.32230573892593384"/>
    <n v="0.32462480664253235"/>
    <n v="0.32659909129142761"/>
    <n v="0.32808375358581543"/>
    <n v="0.32902857661247253"/>
    <n v="0.32858136296272278"/>
    <n v="0.3275902271270752"/>
    <n v="0.32663258910179138"/>
    <n v="0.32596302032470703"/>
    <n v="0.32585284113883972"/>
    <n v="0.32689246535301208"/>
    <n v="0.32787019014358521"/>
    <n v="0.32824903726577759"/>
    <n v="0.32838267087936401"/>
    <n v="0.32849624752998352"/>
    <n v="0.32861736416816711"/>
    <n v="0.3290407657623291"/>
    <n v="0.33133596181869507"/>
    <n v="0.33332854509353638"/>
    <n v="0.33527290821075439"/>
    <n v="0.33702796697616577"/>
    <n v="0.338888019323349"/>
    <n v="0.33932137489318848"/>
    <n v="0.33995479345321655"/>
    <n v="0.34013789892196655"/>
    <n v="0.34001019597053528"/>
    <n v="0.33966907858848572"/>
    <n v="0.33961594104766846"/>
    <n v="0.33939531445503235"/>
    <n v="0.3384779691696167"/>
    <n v="0.33791074156761169"/>
    <n v="0.33781510591506958"/>
    <n v="0.3384547233581543"/>
    <n v="0.33912709355354309"/>
    <n v="0.34032788872718811"/>
    <n v="0.34081396460533142"/>
    <n v="0.34080564975738525"/>
    <n v="0.33936169743537903"/>
    <n v="0.3370223343372345"/>
    <n v="0.3349001407623291"/>
    <n v="0.33265817165374756"/>
    <n v="0.33042943477630615"/>
    <n v="0.32847929000854492"/>
    <n v="0.32693234086036682"/>
    <n v="0.3254355788230896"/>
    <n v="0.32451844215393066"/>
    <n v="0.32405152916908264"/>
    <n v="0.32378038763999939"/>
    <n v="0.32413241267204285"/>
    <n v="0.32426923513412476"/>
    <n v="0.3240392804145813"/>
    <n v="0.32348448038101196"/>
    <n v="0.32297736406326294"/>
    <n v="0.32331958413124084"/>
    <n v="0.32432729005813599"/>
    <n v="0.32690629363059998"/>
    <n v="0.32886114716529846"/>
    <n v="0.33048954606056213"/>
    <n v="0.3314666748046875"/>
    <n v="0.33148294687271118"/>
    <n v="0.33037826418876648"/>
    <n v="0.32993188500404358"/>
    <n v="0.33035609126091003"/>
    <n v="0.33075410127639771"/>
    <n v="0.33176907896995544"/>
    <n v="0.33285254240036011"/>
    <n v="0.33409515023231506"/>
    <n v="0.33496966958045959"/>
    <n v="0.3361632227897644"/>
    <n v="0.33755835890769958"/>
    <n v="0.33837315440177917"/>
    <n v="0.33883383870124817"/>
    <n v="0.33907490968704224"/>
    <n v="0.33857843279838562"/>
    <n v="0.33802780508995056"/>
    <n v="0.3378618061542511"/>
    <n v="0.33658754825592041"/>
    <n v="0.33439838886260986"/>
    <n v="0.33226290345191956"/>
    <n v="0.32980969548225403"/>
    <n v="0.32688441872596741"/>
    <n v="0.32496184110641479"/>
    <n v="0.3238813579082489"/>
    <n v="0.32299345731735229"/>
    <n v="0.32217702269554138"/>
    <n v="0.32195040583610535"/>
    <n v="0.32199475169181824"/>
    <n v="0.32210379838943481"/>
    <n v="0.32249307632446289"/>
    <n v="0.32334840297698975"/>
    <n v="0.32427355647087097"/>
    <n v="0.3261534571647644"/>
    <n v="0.32820823788642883"/>
    <n v="0.32998418807983398"/>
    <n v="0.33154502511024475"/>
    <n v="0.33283537626266479"/>
    <n v="0.33365175127983093"/>
    <n v="0.33514067530632019"/>
    <n v="0.33709657192230225"/>
    <n v="0.33842173218727112"/>
    <n v="0.33977380394935608"/>
    <n v="0.34074506163597107"/>
    <n v="0.34128251671791077"/>
    <n v="0.34136268496513367"/>
    <n v="0.34198153018951416"/>
    <n v="0.34240224957466125"/>
    <n v="0.34274914860725403"/>
    <n v="0.3429025411605835"/>
    <n v="0.34309890866279602"/>
    <s v="WET CIRCLE BREAKIN"/>
    <n v="0.32701043217207615"/>
    <n v="105.25"/>
    <n v="103.69458128078817"/>
    <n v="8.0000000000000071E-3"/>
    <n v="4.6129507708095013E-2"/>
    <n v="5.1735212264434227E-2"/>
    <n v="-0.12518975821143197"/>
    <x v="16"/>
    <x v="265"/>
  </r>
  <r>
    <x v="1"/>
    <n v="-8.8888888888888893"/>
    <n v="-13.333333333333334"/>
    <s v="P225/60R16"/>
    <x v="1"/>
    <s v="SRTT04"/>
    <n v="1171"/>
    <n v="35"/>
    <s v="AP3324"/>
    <d v="2025-02-10T00:00:00"/>
    <n v="0.313"/>
    <n v="0.32500000000000001"/>
    <n v="100"/>
    <n v="100"/>
    <n v="100"/>
    <n v="100"/>
    <n v="76"/>
    <m/>
    <n v="497"/>
    <n v="100"/>
    <m/>
    <m/>
    <m/>
    <m/>
    <m/>
    <m/>
    <n v="0.18232420086860657"/>
    <n v="0.1773950457572937"/>
    <n v="0.1803731769323349"/>
    <n v="0.18339714407920837"/>
    <n v="0.18949131667613983"/>
    <n v="0.2018132358789444"/>
    <n v="0.21966129541397095"/>
    <n v="0.2384989857673645"/>
    <n v="0.25911968946456909"/>
    <n v="0.2761128842830658"/>
    <n v="0.28956711292266846"/>
    <n v="0.30181214213371277"/>
    <n v="0.31083545088768005"/>
    <n v="0.3168085515499115"/>
    <n v="0.32301738858222961"/>
    <n v="0.32628113031387329"/>
    <n v="0.32838097214698792"/>
    <n v="0.33023843169212341"/>
    <n v="0.33262014389038086"/>
    <n v="0.33486422896385193"/>
    <n v="0.33720183372497559"/>
    <n v="0.33852559328079224"/>
    <n v="0.33932515978813171"/>
    <n v="0.33986455202102661"/>
    <n v="0.34017530083656311"/>
    <n v="0.34089049696922302"/>
    <n v="0.34124800562858582"/>
    <n v="0.34218707680702209"/>
    <n v="0.34361231327056885"/>
    <n v="0.34468960762023926"/>
    <n v="0.34548312425613403"/>
    <n v="0.34685072302818298"/>
    <n v="0.34789147973060608"/>
    <n v="0.34828516840934753"/>
    <n v="0.34891617298126221"/>
    <n v="0.34980383515357971"/>
    <n v="0.35010883212089539"/>
    <n v="0.35008558630943298"/>
    <n v="0.34947869181632996"/>
    <n v="0.34849759936332703"/>
    <n v="0.34790736436843872"/>
    <n v="0.34781035780906677"/>
    <n v="0.34818249940872192"/>
    <n v="0.34905406832695007"/>
    <n v="0.34988874197006226"/>
    <n v="0.35119110345840454"/>
    <n v="0.35188126564025879"/>
    <n v="0.35201376676559448"/>
    <n v="0.35140937566757202"/>
    <n v="0.35087627172470093"/>
    <n v="0.34927371144294739"/>
    <n v="0.34751904010772705"/>
    <n v="0.34613522887229919"/>
    <n v="0.34550943970680237"/>
    <n v="0.34496426582336426"/>
    <n v="0.34467744827270508"/>
    <n v="0.34498763084411621"/>
    <n v="0.34554499387741089"/>
    <n v="0.3463711142539978"/>
    <n v="0.34721937775611877"/>
    <n v="0.3469049334526062"/>
    <n v="0.34656998515129089"/>
    <n v="0.34599623084068298"/>
    <n v="0.34440794587135315"/>
    <n v="0.34197905659675598"/>
    <n v="0.3408205509185791"/>
    <n v="0.3395715057849884"/>
    <n v="0.33825597167015076"/>
    <n v="0.33758777379989624"/>
    <n v="0.33807939291000366"/>
    <n v="0.33795574307441711"/>
    <n v="0.33794909715652466"/>
    <n v="0.33825227618217468"/>
    <n v="0.3387729823589325"/>
    <n v="0.33885115385055542"/>
    <n v="0.33929470181465149"/>
    <n v="0.33885559439659119"/>
    <n v="0.33725100755691528"/>
    <n v="0.33554619550704956"/>
    <n v="0.33399933576583862"/>
    <n v="0.33253762125968933"/>
    <n v="0.3318713903427124"/>
    <n v="0.33209049701690674"/>
    <n v="0.33222383260726929"/>
    <n v="0.33244171738624573"/>
    <n v="0.33279040455818176"/>
    <n v="0.33304899930953979"/>
    <n v="0.33335813879966736"/>
    <n v="0.33241260051727295"/>
    <n v="0.33069092035293579"/>
    <n v="0.32883548736572266"/>
    <n v="0.32728439569473267"/>
    <n v="0.32575047016143799"/>
    <n v="0.32559329271316528"/>
    <n v="0.32563066482543945"/>
    <n v="0.32570454478263855"/>
    <n v="0.32550835609436035"/>
    <n v="0.32528987526893616"/>
    <n v="0.32527720928192139"/>
    <n v="0.32580804824829102"/>
    <n v="0.32647469639778137"/>
    <n v="0.32728064060211182"/>
    <n v="0.32829880714416504"/>
    <n v="0.32821130752563477"/>
    <n v="0.32756224274635315"/>
    <n v="0.32688403129577637"/>
    <n v="0.325786292552948"/>
    <n v="0.32396245002746582"/>
    <n v="0.32340434193611145"/>
    <n v="0.32317543029785156"/>
    <n v="0.32281088829040527"/>
    <n v="0.3228963315486908"/>
    <n v="0.32336437702178955"/>
    <n v="0.32386383414268494"/>
    <n v="0.3246912956237793"/>
    <n v="0.3256889283657074"/>
    <n v="0.32640618085861206"/>
    <n v="0.3271973729133606"/>
    <n v="0.3278142511844635"/>
    <n v="0.32834538817405701"/>
    <n v="0.32757964730262756"/>
    <n v="0.32655236124992371"/>
    <n v="0.32598266005516052"/>
    <n v="0.32529217004776001"/>
    <n v="0.32461920380592346"/>
    <n v="0.32537022233009338"/>
    <n v="0.32680997252464294"/>
    <n v="0.32789713144302368"/>
    <n v="0.32883733510971069"/>
    <n v="0.32966917753219604"/>
    <n v="0.33016118407249451"/>
    <n v="0.33031153678894043"/>
    <n v="0.33041420578956604"/>
    <n v="0.33119189739227295"/>
    <n v="0.33199167251586914"/>
    <n v="0.33194065093994141"/>
    <n v="0.33194506168365479"/>
    <n v="0.33187419176101685"/>
    <n v="0.33051210641860962"/>
    <n v="0.32857581973075867"/>
    <n v="0.32743141055107117"/>
    <n v="0.3261529803276062"/>
    <n v="0.32511389255523682"/>
    <n v="0.32482892274856567"/>
    <n v="0.32503640651702881"/>
    <n v="0.32537367939949036"/>
    <n v="0.32694876194000244"/>
    <n v="0.32843330502510071"/>
    <n v="0.3300662636756897"/>
    <n v="0.33154457807540894"/>
    <n v="0.33195891976356506"/>
    <n v="0.33098673820495605"/>
    <n v="0.32956972718238831"/>
    <n v="0.32752847671508789"/>
    <n v="0.32535162568092346"/>
    <n v="0.32437542080879211"/>
    <n v="0.32445618510246277"/>
    <n v="0.32479575276374817"/>
    <n v="0.32528716325759888"/>
    <n v="0.3251340389251709"/>
    <n v="0.32401186227798462"/>
    <n v="0.32215613126754761"/>
    <n v="0.32073399424552917"/>
    <n v="0.3196033239364624"/>
    <n v="0.31925785541534424"/>
    <n v="0.31916797161102295"/>
    <n v="0.319062739610672"/>
    <n v="0.31863638758659363"/>
    <n v="0.31821244955062866"/>
    <n v="0.31761729717254639"/>
    <n v="0.31763938069343567"/>
    <n v="0.31769397854804993"/>
    <n v="0.31751549243927002"/>
    <n v="0.31766209006309509"/>
    <n v="0.31797435879707336"/>
    <n v="0.31801727414131165"/>
    <n v="0.31771692633628845"/>
    <n v="0.31759846210479736"/>
    <n v="0.31713965535163879"/>
    <n v="0.31630176305770874"/>
    <n v="0.31518641114234924"/>
    <n v="0.31328842043876648"/>
    <n v="0.3110482394695282"/>
    <n v="0.30825921893119812"/>
    <n v="0.3060394823551178"/>
    <n v="0.30341583490371704"/>
    <n v="0.30181753635406494"/>
    <n v="0.30057674646377563"/>
    <n v="0.30009424686431885"/>
    <n v="0.30065461993217468"/>
    <n v="0.30312716960906982"/>
    <n v="0.30597496032714844"/>
    <n v="0.3071778416633606"/>
    <n v="0.30803263187408447"/>
    <n v="0.30757823586463928"/>
    <n v="0.30636325478553772"/>
    <n v="0.30466571450233459"/>
    <n v="0.30492797493934631"/>
    <n v="0.30527603626251221"/>
    <n v="0.30584612488746643"/>
    <n v="0.30557084083557129"/>
    <n v="0.30573892593383789"/>
    <n v="0.30526822805404663"/>
    <n v="0.30498576164245605"/>
    <n v="0.3049408495426178"/>
    <n v="0.30491790175437927"/>
    <n v="0.30433234572410583"/>
    <n v="0.30440586805343628"/>
    <n v="0.30441188812255859"/>
    <n v="0.30382141470909119"/>
    <n v="0.30366310477256775"/>
    <n v="0.30412140488624573"/>
    <n v="0.30424946546554565"/>
    <n v="0.30425816774368286"/>
    <n v="0.30495086312294006"/>
    <n v="0.30625858902931213"/>
    <n v="0.30719020962715149"/>
    <n v="0.30820965766906738"/>
    <n v="0.30917710065841675"/>
    <n v="0.31009110808372498"/>
    <n v="0.31020963191986084"/>
    <n v="0.30963250994682312"/>
    <n v="0.30901125073432922"/>
    <n v="0.30784523487091064"/>
    <n v="0.30575081706047058"/>
    <n v="0.30315855145454407"/>
    <n v="0.3011106550693512"/>
    <n v="0.29977980256080627"/>
    <n v="0.30039596557617188"/>
    <n v="0.30211052298545837"/>
    <n v="0.30480560660362244"/>
    <n v="0.30761057138442993"/>
    <n v="0.3082374632358551"/>
    <n v="0.30640748143196106"/>
    <n v="0.30428707599639893"/>
    <n v="0.3019564151763916"/>
    <n v="0.29968494176864624"/>
    <n v="0.29895073175430298"/>
    <n v="0.29948762059211731"/>
    <n v="0.29976743459701538"/>
    <n v="0.300302654504776"/>
    <n v="0.30120983719825745"/>
    <n v="0.30204114317893982"/>
    <n v="0.30262959003448486"/>
    <n v="0.30327093601226807"/>
    <n v="0.30363601446151733"/>
    <n v="0.30361989140510559"/>
    <n v="0.30383214354515076"/>
    <n v="0.30411112308502197"/>
    <n v="0.30431470274925232"/>
    <n v="0.30536267161369324"/>
    <n v="0.30621492862701416"/>
    <n v="0.30668789148330688"/>
    <n v="0.30695497989654541"/>
    <n v="0.30724498629570007"/>
    <n v="0.30674606561660767"/>
    <n v="0.30680873990058899"/>
    <n v="0.30709153413772583"/>
    <n v="0.3074449896812439"/>
    <n v="0.30794194340705872"/>
    <n v="0.3086724579334259"/>
    <n v="0.30919733643531799"/>
    <n v="0.3088495135307312"/>
    <n v="0.30861961841583252"/>
    <n v="0.30790051817893982"/>
    <n v="0.30691537261009216"/>
    <n v="0.30581951141357422"/>
    <n v="0.30604970455169678"/>
    <n v="0.3068157434463501"/>
    <n v="0.30759236216545105"/>
    <n v="0.30840140581130981"/>
    <n v="0.30915239453315735"/>
    <n v="0.30927464365959167"/>
    <n v="0.30825307965278625"/>
    <n v="0.30812355875968933"/>
    <n v="0.30801117420196533"/>
    <n v="0.30790728330612183"/>
    <n v="0.30792355537414551"/>
    <n v="0.3085247278213501"/>
    <n v="0.30936506390571594"/>
    <n v="0.30956089496612549"/>
    <n v="0.30986937880516052"/>
    <n v="0.31001731753349304"/>
    <n v="0.31016522645950317"/>
    <n v="0.30956706404685974"/>
    <n v="0.30984571576118469"/>
    <n v="0.30979251861572266"/>
    <n v="0.30893588066101074"/>
    <n v="0.30770587921142578"/>
    <n v="0.30531540513038635"/>
    <n v="0.30298742651939392"/>
    <n v="0.30132517218589783"/>
    <n v="0.30056095123291016"/>
    <n v="0.30044174194335938"/>
    <n v="0.30148646235466003"/>
    <n v="0.30264237523078918"/>
    <n v="0.30322903394699097"/>
    <n v="0.3038545548915863"/>
    <n v="0.30397632718086243"/>
    <n v="0.30404463410377502"/>
    <s v="CONTROL"/>
    <n v="0.32121518763358908"/>
    <n v="100"/>
    <n v="98.522167487684726"/>
    <n v="-1.2000000000000011E-2"/>
    <n v="-0.14436709831503305"/>
    <n v="-0.17616393992323923"/>
    <n v="0.1027093939762415"/>
    <x v="16"/>
    <x v="266"/>
  </r>
  <r>
    <x v="1"/>
    <n v="-8.8888888888888893"/>
    <n v="-13.333333333333334"/>
    <s v="LT245/75R16"/>
    <x v="8"/>
    <s v="3PMSF LT"/>
    <n v="1502"/>
    <n v="45"/>
    <s v="1KABMD39R3524"/>
    <d v="2025-02-10T00:00:00"/>
    <n v="0.26600000000000001"/>
    <n v="0.27800000000000002"/>
    <n v="87"/>
    <n v="87"/>
    <n v="89"/>
    <n v="87"/>
    <n v="76"/>
    <m/>
    <n v="57"/>
    <n v="87.5"/>
    <m/>
    <m/>
    <m/>
    <m/>
    <m/>
    <m/>
    <n v="0.13726186752319336"/>
    <n v="0.14386920630931854"/>
    <n v="0.15054231882095337"/>
    <n v="0.15999384224414825"/>
    <n v="0.16853250563144684"/>
    <n v="0.18219231069087982"/>
    <n v="0.20439450442790985"/>
    <n v="0.22431266307830811"/>
    <n v="0.24042080342769623"/>
    <n v="0.25416955351829529"/>
    <n v="0.26750525832176208"/>
    <n v="0.2699926495552063"/>
    <n v="0.27149635553359985"/>
    <n v="0.27233868837356567"/>
    <n v="0.27305740118026733"/>
    <n v="0.27408626675605774"/>
    <n v="0.27527567744255066"/>
    <n v="0.27682101726531982"/>
    <n v="0.27819815278053284"/>
    <n v="0.27951610088348389"/>
    <n v="0.28092306852340698"/>
    <n v="0.282613605260849"/>
    <n v="0.28503334522247314"/>
    <n v="0.28748807311058044"/>
    <n v="0.29095447063446045"/>
    <n v="0.294045090675354"/>
    <n v="0.29670614004135132"/>
    <n v="0.29762101173400879"/>
    <n v="0.2972920835018158"/>
    <n v="0.29519939422607422"/>
    <n v="0.29220157861709595"/>
    <n v="0.28916949033737183"/>
    <n v="0.2874680757522583"/>
    <n v="0.28723412752151489"/>
    <n v="0.28733792901039124"/>
    <n v="0.28834882378578186"/>
    <n v="0.28900888562202454"/>
    <n v="0.28956073522567749"/>
    <n v="0.28901946544647217"/>
    <n v="0.28942930698394775"/>
    <n v="0.28947752714157104"/>
    <n v="0.28947502374649048"/>
    <n v="0.28977471590042114"/>
    <n v="0.2908555269241333"/>
    <n v="0.29158303141593933"/>
    <n v="0.29242381453514099"/>
    <n v="0.29363769292831421"/>
    <n v="0.29479339718818665"/>
    <n v="0.29540166258811951"/>
    <n v="0.29544132947921753"/>
    <n v="0.29549762606620789"/>
    <n v="0.29541033506393433"/>
    <n v="0.29416170716285706"/>
    <n v="0.29308518767356873"/>
    <n v="0.29279893636703491"/>
    <n v="0.29277500510215759"/>
    <n v="0.29266330599784851"/>
    <n v="0.29358470439910889"/>
    <n v="0.29479631781578064"/>
    <n v="0.29403513669967651"/>
    <n v="0.2932543158531189"/>
    <n v="0.29280108213424683"/>
    <n v="0.29290333390235901"/>
    <n v="0.29337310791015625"/>
    <n v="0.29513218998908997"/>
    <n v="0.29684597253799438"/>
    <n v="0.29827982187271118"/>
    <n v="0.29926395416259766"/>
    <n v="0.29984632134437561"/>
    <n v="0.30055034160614014"/>
    <n v="0.30109718441963196"/>
    <n v="0.30148237943649292"/>
    <n v="0.30088257789611816"/>
    <n v="0.3001096248626709"/>
    <n v="0.29899543523788452"/>
    <n v="0.29839727282524109"/>
    <n v="0.29786220192909241"/>
    <n v="0.29813095927238464"/>
    <n v="0.29830136895179749"/>
    <n v="0.29851794242858887"/>
    <n v="0.29826292395591736"/>
    <n v="0.29764226078987122"/>
    <n v="0.29650568962097168"/>
    <n v="0.29502618312835693"/>
    <n v="0.29345247149467468"/>
    <n v="0.29168280959129333"/>
    <n v="0.29006695747375488"/>
    <n v="0.28900647163391113"/>
    <n v="0.28848657011985779"/>
    <n v="0.28811913728713989"/>
    <n v="0.28787550330162048"/>
    <n v="0.28804421424865723"/>
    <n v="0.28787755966186523"/>
    <n v="0.28729900717735291"/>
    <n v="0.28638488054275513"/>
    <n v="0.2855009138584137"/>
    <n v="0.28412723541259766"/>
    <n v="0.28299611806869507"/>
    <n v="0.28247249126434326"/>
    <n v="0.28091242909431458"/>
    <n v="0.27949658036231995"/>
    <n v="0.27825170755386353"/>
    <n v="0.27848228812217712"/>
    <n v="0.2793586254119873"/>
    <n v="0.28198188543319702"/>
    <n v="0.28452131152153015"/>
    <n v="0.28703901171684265"/>
    <n v="0.288409024477005"/>
    <n v="0.28889322280883789"/>
    <n v="0.28911405801773071"/>
    <n v="0.28851112723350525"/>
    <n v="0.28787419199943542"/>
    <n v="0.28672462701797485"/>
    <n v="0.28546243906021118"/>
    <n v="0.28390428423881531"/>
    <n v="0.28303259611129761"/>
    <n v="0.28214025497436523"/>
    <n v="0.28132110834121704"/>
    <n v="0.28038236498832703"/>
    <n v="0.27968505024909973"/>
    <n v="0.27914780378341675"/>
    <n v="0.2788199782371521"/>
    <n v="0.27847370505332947"/>
    <n v="0.27843582630157471"/>
    <n v="0.27828377485275269"/>
    <n v="0.27793943881988525"/>
    <n v="0.27791470289230347"/>
    <n v="0.27826604247093201"/>
    <n v="0.27867913246154785"/>
    <n v="0.27834466099739075"/>
    <n v="0.27809503674507141"/>
    <n v="0.27706268429756165"/>
    <n v="0.27576163411140442"/>
    <n v="0.27419516444206238"/>
    <n v="0.2736218273639679"/>
    <n v="0.27310463786125183"/>
    <n v="0.27313131093978882"/>
    <n v="0.27324786782264709"/>
    <n v="0.27364546060562134"/>
    <n v="0.273896723985672"/>
    <n v="0.27431118488311768"/>
    <n v="0.27463194727897644"/>
    <n v="0.27498891949653625"/>
    <n v="0.27501147985458374"/>
    <n v="0.27511265873908997"/>
    <n v="0.27511498332023621"/>
    <n v="0.2750333845615387"/>
    <n v="0.27493122220039368"/>
    <n v="0.27506980299949646"/>
    <n v="0.27496442198753357"/>
    <n v="0.27473762631416321"/>
    <n v="0.27453312277793884"/>
    <n v="0.27458366751670837"/>
    <n v="0.27451923489570618"/>
    <n v="0.27447071671485901"/>
    <n v="0.27392476797103882"/>
    <n v="0.27335429191589355"/>
    <n v="0.27246508002281189"/>
    <n v="0.27149036526679993"/>
    <n v="0.27089717984199524"/>
    <n v="0.270792156457901"/>
    <n v="0.27075973153114319"/>
    <n v="0.27062815427780151"/>
    <n v="0.27074640989303589"/>
    <n v="0.27066907286643982"/>
    <n v="0.27080723643302917"/>
    <n v="0.27047473192214966"/>
    <n v="0.27021107077598572"/>
    <n v="0.26957908272743225"/>
    <n v="0.26931664347648621"/>
    <n v="0.26887762546539307"/>
    <n v="0.26907581090927124"/>
    <n v="0.26915070414543152"/>
    <n v="0.2700556218624115"/>
    <n v="0.26993107795715332"/>
    <n v="0.27035084366798401"/>
    <n v="0.27040976285934448"/>
    <n v="0.27089345455169678"/>
    <n v="0.27087238430976868"/>
    <n v="0.27157917618751526"/>
    <n v="0.2716236412525177"/>
    <n v="0.27189430594444275"/>
    <n v="0.27206093072891235"/>
    <n v="0.27231180667877197"/>
    <n v="0.2724558413028717"/>
    <n v="0.27288386225700378"/>
    <n v="0.27342736721038818"/>
    <n v="0.27383139729499817"/>
    <n v="0.27417439222335815"/>
    <n v="0.27460369467735291"/>
    <n v="0.27447503805160522"/>
    <n v="0.27395939826965332"/>
    <n v="0.27422216534614563"/>
    <n v="0.27442100644111633"/>
    <n v="0.2745707631111145"/>
    <n v="0.27545768022537231"/>
    <n v="0.27662548422813416"/>
    <n v="0.27695852518081665"/>
    <n v="0.27719464898109436"/>
    <n v="0.277435302734375"/>
    <n v="0.27747896313667297"/>
    <n v="0.27731716632843018"/>
    <n v="0.27723050117492676"/>
    <n v="0.27722302079200745"/>
    <n v="0.27741166949272156"/>
    <n v="0.27737048268318176"/>
    <n v="0.27674335241317749"/>
    <n v="0.27615174651145935"/>
    <n v="0.27537819743156433"/>
    <n v="0.27444961667060852"/>
    <n v="0.27385526895523071"/>
    <n v="0.27374976873397827"/>
    <n v="0.27345919609069824"/>
    <n v="0.27323096990585327"/>
    <n v="0.27282407879829407"/>
    <n v="0.27229633927345276"/>
    <n v="0.27146220207214355"/>
    <n v="0.27034136652946472"/>
    <n v="0.26831161975860596"/>
    <n v="0.26597002148628235"/>
    <n v="0.26372623443603516"/>
    <n v="0.26204219460487366"/>
    <n v="0.26116657257080078"/>
    <n v="0.26136296987533569"/>
    <n v="0.2621421217918396"/>
    <n v="0.26282501220703125"/>
    <n v="0.26376661658287048"/>
    <n v="0.26458930969238281"/>
    <n v="0.26554223895072937"/>
    <n v="0.26652544736862183"/>
    <n v="0.26737093925476074"/>
    <n v="0.26808786392211914"/>
    <n v="0.26869940757751465"/>
    <n v="0.26930311322212219"/>
    <n v="0.26965862512588501"/>
    <n v="0.27015233039855957"/>
    <n v="0.26956561207771301"/>
    <n v="0.26865914463996887"/>
    <n v="0.26756209135055542"/>
    <n v="0.26660192012786865"/>
    <n v="0.26552128791809082"/>
    <n v="0.26434037089347839"/>
    <n v="0.26296237111091614"/>
    <n v="0.26178213953971863"/>
    <n v="0.26057103276252747"/>
    <n v="0.25909167528152466"/>
    <n v="0.25874638557434082"/>
    <n v="0.25870415568351746"/>
    <n v="0.25887635350227356"/>
    <n v="0.25907307863235474"/>
    <n v="0.25940883159637451"/>
    <n v="0.25975155830383301"/>
    <n v="0.26039543747901917"/>
    <n v="0.26045721769332886"/>
    <n v="0.26061820983886719"/>
    <n v="0.26103499531745911"/>
    <n v="0.2613656222820282"/>
    <n v="0.26154437661170959"/>
    <n v="0.26214727759361267"/>
    <n v="0.26259163022041321"/>
    <n v="0.26289823651313782"/>
    <n v="0.26307862997055054"/>
    <n v="0.26205125451087952"/>
    <n v="0.26190569996833801"/>
    <n v="0.26182156801223755"/>
    <n v="0.26129314303398132"/>
    <n v="0.26093193888664246"/>
    <n v="0.26184767484664917"/>
    <n v="0.26187464594841003"/>
    <n v="0.26177233457565308"/>
    <n v="0.2623494565486908"/>
    <n v="0.26276305317878723"/>
    <n v="0.26322552561759949"/>
    <n v="0.26342487335205078"/>
    <n v="0.26372155547142029"/>
    <n v="0.26393654942512512"/>
    <n v="0.26422104239463806"/>
    <n v="0.26428750157356262"/>
    <n v="0.26426690816879272"/>
    <n v="0.26429775357246399"/>
    <n v="0.2640521228313446"/>
    <n v="0.26374512910842896"/>
    <n v="0.2633451521396637"/>
    <n v="0.26310357451438904"/>
    <n v="0.26265963912010193"/>
    <n v="0.26248955726623535"/>
    <n v="0.26236164569854736"/>
    <n v="0.26227840781211853"/>
    <n v="0.26178959012031555"/>
    <n v="0.2617170512676239"/>
    <n v="0.26164349913597107"/>
    <n v="0.26177334785461426"/>
    <n v="0.26178416609764099"/>
    <n v="0.26217952370643616"/>
    <n v="0.26211044192314148"/>
    <n v="0.26210692524909973"/>
    <n v="0.26195037364959717"/>
    <n v="0.26194897294044495"/>
    <n v="0.26204615831375122"/>
    <n v="0.26231297850608826"/>
    <s v="NEW"/>
    <n v="0.2767905201564056"/>
    <n v="87.5"/>
    <n v="86.206896551724128"/>
    <n v="-1.2000000000000011E-2"/>
    <n v="-0.11036424247873616"/>
    <n v="-0.13476823013927886"/>
    <n v="6.1313684192281129E-2"/>
    <x v="16"/>
    <x v="267"/>
  </r>
  <r>
    <x v="1"/>
    <n v="-8.8888888888888893"/>
    <n v="-13.333333333333334"/>
    <s v="P195/75R14"/>
    <x v="0"/>
    <s v="14-2 SRTT"/>
    <n v="1031"/>
    <n v="35"/>
    <s v="AP0720"/>
    <d v="2025-02-10T00:00:00"/>
    <n v="0.29399999999999998"/>
    <n v="0.29899999999999999"/>
    <n v="96"/>
    <n v="96"/>
    <n v="95"/>
    <n v="95"/>
    <n v="76"/>
    <m/>
    <n v="190"/>
    <n v="95.5"/>
    <m/>
    <m/>
    <m/>
    <m/>
    <m/>
    <m/>
    <n v="0.12343429774045944"/>
    <n v="0.1285412460565567"/>
    <n v="0.13016049563884735"/>
    <n v="0.14228679239749908"/>
    <n v="0.15976092219352722"/>
    <n v="0.18684203922748566"/>
    <n v="0.21147195994853973"/>
    <n v="0.23553575575351715"/>
    <n v="0.2523556649684906"/>
    <n v="0.25952142477035522"/>
    <n v="0.26119175553321838"/>
    <n v="0.26476866006851196"/>
    <n v="0.26941850781440735"/>
    <n v="0.27318242192268372"/>
    <n v="0.27604895830154419"/>
    <n v="0.27840694785118103"/>
    <n v="0.27989828586578369"/>
    <n v="0.28155502676963806"/>
    <n v="0.28339165449142456"/>
    <n v="0.2857576310634613"/>
    <n v="0.28857326507568359"/>
    <n v="0.29083243012428284"/>
    <n v="0.29229757189750671"/>
    <n v="0.29256558418273926"/>
    <n v="0.29317861795425415"/>
    <n v="0.29379048943519592"/>
    <n v="0.29468399286270142"/>
    <n v="0.29604491591453552"/>
    <n v="0.29796811938285828"/>
    <n v="0.30002477765083313"/>
    <n v="0.30198630690574646"/>
    <n v="0.30313229560852051"/>
    <n v="0.30362561345100403"/>
    <n v="0.30449256300926208"/>
    <n v="0.30551061034202576"/>
    <n v="0.30602478981018066"/>
    <n v="0.30647748708724976"/>
    <n v="0.30798274278640747"/>
    <n v="0.30814960598945618"/>
    <n v="0.30665826797485352"/>
    <n v="0.30557700991630554"/>
    <n v="0.30513110756874084"/>
    <n v="0.304107666015625"/>
    <n v="0.30438008904457092"/>
    <n v="0.30632442235946655"/>
    <n v="0.30822393298149109"/>
    <n v="0.30999600887298584"/>
    <n v="0.31166747212409973"/>
    <n v="0.31253924965858459"/>
    <n v="0.31331360340118408"/>
    <n v="0.31269329786300659"/>
    <n v="0.31195467710494995"/>
    <n v="0.31007504463195801"/>
    <n v="0.30939969420433044"/>
    <n v="0.30824112892150879"/>
    <n v="0.30826699733734131"/>
    <n v="0.30853575468063354"/>
    <n v="0.30937215685844421"/>
    <n v="0.30862179398536682"/>
    <n v="0.30769512057304382"/>
    <n v="0.30732470750808716"/>
    <n v="0.30646872520446777"/>
    <n v="0.30622830986976624"/>
    <n v="0.30637955665588379"/>
    <n v="0.30646824836730957"/>
    <n v="0.3060859739780426"/>
    <n v="0.30636787414550781"/>
    <n v="0.30629760026931763"/>
    <n v="0.30618724226951599"/>
    <n v="0.30617159605026245"/>
    <n v="0.30683779716491699"/>
    <n v="0.3067135214805603"/>
    <n v="0.30686688423156738"/>
    <n v="0.30705121159553528"/>
    <n v="0.30714184045791626"/>
    <n v="0.30671656131744385"/>
    <n v="0.30646118521690369"/>
    <n v="0.30639547109603882"/>
    <n v="0.30606457591056824"/>
    <n v="0.30551114678382874"/>
    <n v="0.30442282557487488"/>
    <n v="0.30388873815536499"/>
    <n v="0.30315619707107544"/>
    <n v="0.30252763628959656"/>
    <n v="0.30176311731338501"/>
    <n v="0.30174270272254944"/>
    <n v="0.302064448595047"/>
    <n v="0.30228146910667419"/>
    <n v="0.30257970094680786"/>
    <n v="0.30242708325386047"/>
    <n v="0.3020191490650177"/>
    <n v="0.30101314187049866"/>
    <n v="0.30016306042671204"/>
    <n v="0.29939243197441101"/>
    <n v="0.29955741763114929"/>
    <n v="0.29950842261314392"/>
    <n v="0.29959008097648621"/>
    <n v="0.29994106292724609"/>
    <n v="0.30030563473701477"/>
    <n v="0.30064377188682556"/>
    <n v="0.30133762955665588"/>
    <n v="0.30189177393913269"/>
    <n v="0.30224853754043579"/>
    <n v="0.30274543166160583"/>
    <n v="0.3032403290271759"/>
    <n v="0.30404719710350037"/>
    <n v="0.30506157875061035"/>
    <n v="0.30608710646629333"/>
    <n v="0.3067861795425415"/>
    <n v="0.30656498670578003"/>
    <n v="0.30555656552314758"/>
    <n v="0.30491155385971069"/>
    <n v="0.30412194132804871"/>
    <n v="0.30252265930175781"/>
    <n v="0.30178871750831604"/>
    <n v="0.30075481534004211"/>
    <n v="0.2981458306312561"/>
    <n v="0.29580223560333252"/>
    <n v="0.29408934712409973"/>
    <n v="0.29228821396827698"/>
    <n v="0.29152342677116394"/>
    <n v="0.29191687703132629"/>
    <n v="0.29203760623931885"/>
    <n v="0.29270780086517334"/>
    <n v="0.29263222217559814"/>
    <n v="0.29201605916023254"/>
    <n v="0.29149416089057922"/>
    <n v="0.29103922843933105"/>
    <n v="0.29040747880935669"/>
    <n v="0.29015079140663147"/>
    <n v="0.28983357548713684"/>
    <n v="0.29046064615249634"/>
    <n v="0.29090002179145813"/>
    <n v="0.2913021445274353"/>
    <n v="0.29140180349349976"/>
    <n v="0.29165050387382507"/>
    <n v="0.29078170657157898"/>
    <n v="0.28924721479415894"/>
    <n v="0.28877916932106018"/>
    <n v="0.28839197754859924"/>
    <n v="0.28943920135498047"/>
    <n v="0.29057979583740234"/>
    <n v="0.29250845313072205"/>
    <n v="0.29283002018928528"/>
    <n v="0.29365450143814087"/>
    <n v="0.29322344064712524"/>
    <n v="0.29265820980072021"/>
    <n v="0.29198989272117615"/>
    <n v="0.29274362325668335"/>
    <n v="0.29368811845779419"/>
    <n v="0.29451215267181396"/>
    <n v="0.29546964168548584"/>
    <n v="0.29666432738304138"/>
    <n v="0.29717728495597839"/>
    <n v="0.29762879014015198"/>
    <n v="0.29780733585357666"/>
    <n v="0.29739069938659668"/>
    <n v="0.2967207133769989"/>
    <n v="0.29588493704795837"/>
    <n v="0.29536336660385132"/>
    <n v="0.29512667655944824"/>
    <n v="0.29526081681251526"/>
    <n v="0.29570508003234863"/>
    <n v="0.29654389619827271"/>
    <n v="0.29528248310089111"/>
    <n v="0.29395782947540283"/>
    <n v="0.29281425476074219"/>
    <n v="0.2913765013217926"/>
    <n v="0.28950554132461548"/>
    <n v="0.28936854004859924"/>
    <n v="0.28819045424461365"/>
    <n v="0.28809037804603577"/>
    <n v="0.28775367140769958"/>
    <n v="0.28751939535140991"/>
    <n v="0.28775852918624878"/>
    <n v="0.28901475667953491"/>
    <n v="0.2889862060546875"/>
    <n v="0.28930822014808655"/>
    <n v="0.28902402520179749"/>
    <n v="0.28836607933044434"/>
    <n v="0.28773045539855957"/>
    <n v="0.28687173128128052"/>
    <n v="0.28596359491348267"/>
    <n v="0.28552931547164917"/>
    <n v="0.28536650538444519"/>
    <n v="0.2848837673664093"/>
    <n v="0.28459993004798889"/>
    <n v="0.28452965617179871"/>
    <n v="0.28464105725288391"/>
    <n v="0.28462406992912292"/>
    <n v="0.28436088562011719"/>
    <n v="0.28566500544548035"/>
    <n v="0.28725987672805786"/>
    <n v="0.28817889094352722"/>
    <n v="0.28850582242012024"/>
    <n v="0.28950423002243042"/>
    <n v="0.28900066018104553"/>
    <n v="0.28801214694976807"/>
    <n v="0.28736135363578796"/>
    <n v="0.28747403621673584"/>
    <n v="0.28775429725646973"/>
    <n v="0.28777119517326355"/>
    <n v="0.28766006231307983"/>
    <n v="0.28779301047325134"/>
    <n v="0.2878202497959137"/>
    <n v="0.2875693142414093"/>
    <n v="0.28758862614631653"/>
    <n v="0.28794145584106445"/>
    <n v="0.28848257660865784"/>
    <n v="0.28885769844055176"/>
    <n v="0.28919461369514465"/>
    <n v="0.28955280780792236"/>
    <n v="0.29029372334480286"/>
    <n v="0.29102480411529541"/>
    <n v="0.29297512769699097"/>
    <n v="0.29512706398963928"/>
    <n v="0.29730883240699768"/>
    <n v="0.29913166165351868"/>
    <n v="0.3005811870098114"/>
    <n v="0.30078497529029846"/>
    <n v="0.30100017786026001"/>
    <n v="0.30134618282318115"/>
    <n v="0.30174407362937927"/>
    <n v="0.30261155962944031"/>
    <n v="0.3027675449848175"/>
    <n v="0.30158692598342896"/>
    <n v="0.29975837469100952"/>
    <n v="0.29772353172302246"/>
    <n v="0.2954353392124176"/>
    <n v="0.29388710856437683"/>
    <n v="0.29362598061561584"/>
    <n v="0.29459556937217712"/>
    <n v="0.29627326130867004"/>
    <n v="0.29804953932762146"/>
    <n v="0.29962301254272461"/>
    <n v="0.30060681700706482"/>
    <n v="0.30104592442512512"/>
    <n v="0.30070176720619202"/>
    <n v="0.30020168423652649"/>
    <n v="0.30010572075843811"/>
    <n v="0.30099749565124512"/>
    <n v="0.30080389976501465"/>
    <n v="0.30031102895736694"/>
    <n v="0.29976186156272888"/>
    <n v="0.29870754480361938"/>
    <n v="0.29685506224632263"/>
    <n v="0.29557102918624878"/>
    <n v="0.29455891251564026"/>
    <n v="0.29327854514122009"/>
    <n v="0.29187211394309998"/>
    <n v="0.29038682579994202"/>
    <n v="0.28928631544113159"/>
    <n v="0.28770986199378967"/>
    <n v="0.28615877032279968"/>
    <n v="0.28492704033851624"/>
    <n v="0.28414046764373779"/>
    <n v="0.28359922766685486"/>
    <n v="0.28326588869094849"/>
    <n v="0.28375306725502014"/>
    <n v="0.28425589203834534"/>
    <n v="0.28525319695472717"/>
    <n v="0.2858353853225708"/>
    <n v="0.28684258460998535"/>
    <n v="0.28736540675163269"/>
    <n v="0.28725221753120422"/>
    <n v="0.28600886464118958"/>
    <n v="0.28533497452735901"/>
    <n v="0.28494563698768616"/>
    <n v="0.28490716218948364"/>
    <n v="0.28572395443916321"/>
    <n v="0.28726610541343689"/>
    <n v="0.28779780864715576"/>
    <n v="0.28782325983047485"/>
    <n v="0.28741291165351868"/>
    <n v="0.28683102130889893"/>
    <n v="0.28582057356834412"/>
    <n v="0.28564813733100891"/>
    <n v="0.28567805886268616"/>
    <n v="0.28618082404136658"/>
    <n v="0.28659501671791077"/>
    <n v="0.28708335757255554"/>
    <n v="0.28700768947601318"/>
    <n v="0.28688347339630127"/>
    <n v="0.28649616241455078"/>
    <n v="0.28616952896118164"/>
    <n v="0.28595492243766785"/>
    <n v="0.28606772422790527"/>
    <n v="0.28646641969680786"/>
    <n v="0.28664332628250122"/>
    <n v="0.28682181239128113"/>
    <n v="0.28721722960472107"/>
    <n v="0.28774088621139526"/>
    <n v="0.28824722766876221"/>
    <n v="0.2878267765045166"/>
    <n v="0.28675922751426697"/>
    <n v="0.28547510504722595"/>
    <n v="0.28405913710594177"/>
    <n v="0.2823447585105896"/>
    <n v="0.28161716461181641"/>
    <n v="0.2815222442150116"/>
    <s v="GM SRTT14 - 50 SPIN"/>
    <n v="0.2953496491569641"/>
    <n v="95.5"/>
    <n v="94.088669950738918"/>
    <n v="-5.0000000000000044E-3"/>
    <n v="-5.0374307052166389E-2"/>
    <n v="-6.9412706849235867E-2"/>
    <n v="-4.0418390977618596E-3"/>
    <x v="16"/>
    <x v="268"/>
  </r>
  <r>
    <x v="1"/>
    <n v="-8.8888888888888893"/>
    <n v="-13.333333333333334"/>
    <s v="P225/60R16"/>
    <x v="1"/>
    <s v="SRTT04"/>
    <n v="1171"/>
    <n v="35"/>
    <s v="AP3324"/>
    <d v="2025-02-10T00:00:00"/>
    <n v="0.30199999999999999"/>
    <n v="0.31"/>
    <n v="100"/>
    <n v="100"/>
    <n v="100"/>
    <n v="100"/>
    <n v="76"/>
    <m/>
    <n v="513"/>
    <n v="100"/>
    <m/>
    <m/>
    <m/>
    <m/>
    <m/>
    <m/>
    <n v="0.12935167551040649"/>
    <n v="0.13852949440479279"/>
    <n v="0.14687389135360718"/>
    <n v="0.15804775059223175"/>
    <n v="0.16541497409343719"/>
    <n v="0.19045490026473999"/>
    <n v="0.21626907587051392"/>
    <n v="0.24280896782875061"/>
    <n v="0.26427453756332397"/>
    <n v="0.28637489676475525"/>
    <n v="0.29759570956230164"/>
    <n v="0.30690065026283264"/>
    <n v="0.31308060884475708"/>
    <n v="0.31994277238845825"/>
    <n v="0.3256356418132782"/>
    <n v="0.33080980181694031"/>
    <n v="0.33367851376533508"/>
    <n v="0.33572152256965637"/>
    <n v="0.33678045868873596"/>
    <n v="0.33808058500289917"/>
    <n v="0.33907246589660645"/>
    <n v="0.3399086594581604"/>
    <n v="0.34089240431785583"/>
    <n v="0.34127688407897949"/>
    <n v="0.34064587950706482"/>
    <n v="0.33975985646247864"/>
    <n v="0.33877083659172058"/>
    <n v="0.33765703439712524"/>
    <n v="0.33692407608032227"/>
    <n v="0.33714324235916138"/>
    <n v="0.33762118220329285"/>
    <n v="0.33815872669219971"/>
    <n v="0.33872109651565552"/>
    <n v="0.33900898694992065"/>
    <n v="0.33895400166511536"/>
    <n v="0.33881685137748718"/>
    <n v="0.33882594108581543"/>
    <n v="0.33873069286346436"/>
    <n v="0.3387787938117981"/>
    <n v="0.33844104409217834"/>
    <n v="0.3376675546169281"/>
    <n v="0.33671921491622925"/>
    <n v="0.33594623208045959"/>
    <n v="0.33488664031028748"/>
    <n v="0.3339361846446991"/>
    <n v="0.33325013518333435"/>
    <n v="0.33277362585067749"/>
    <n v="0.33243823051452637"/>
    <n v="0.33273342251777649"/>
    <n v="0.33339184522628784"/>
    <n v="0.33410099148750305"/>
    <n v="0.33474960923194885"/>
    <n v="0.33527213335037231"/>
    <n v="0.3356609046459198"/>
    <n v="0.33582639694213867"/>
    <n v="0.33457618951797485"/>
    <n v="0.33364313840866089"/>
    <n v="0.33173444867134094"/>
    <n v="0.32925429940223694"/>
    <n v="0.32733204960823059"/>
    <n v="0.32676407694816589"/>
    <n v="0.32578924298286438"/>
    <n v="0.32500863075256348"/>
    <n v="0.324708491563797"/>
    <n v="0.32378453016281128"/>
    <n v="0.32277846336364746"/>
    <n v="0.32169294357299805"/>
    <n v="0.32092961668968201"/>
    <n v="0.32011020183563232"/>
    <n v="0.31931072473526001"/>
    <n v="0.31860145926475525"/>
    <n v="0.3178560733795166"/>
    <n v="0.31735426187515259"/>
    <n v="0.31705862283706665"/>
    <n v="0.317210853099823"/>
    <n v="0.31726294755935669"/>
    <n v="0.31709951162338257"/>
    <n v="0.31706243753433228"/>
    <n v="0.31728899478912354"/>
    <n v="0.31715598702430725"/>
    <n v="0.31716373562812805"/>
    <n v="0.31751412153244019"/>
    <n v="0.31773564219474792"/>
    <n v="0.31694009900093079"/>
    <n v="0.31648522615432739"/>
    <n v="0.31601497530937195"/>
    <n v="0.31580552458763123"/>
    <n v="0.3156677782535553"/>
    <n v="0.31536650657653809"/>
    <n v="0.31431880593299866"/>
    <n v="0.31292498111724854"/>
    <n v="0.31135579943656921"/>
    <n v="0.31002816557884216"/>
    <n v="0.30947250127792358"/>
    <n v="0.30960920453071594"/>
    <n v="0.31028053164482117"/>
    <n v="0.31095463037490845"/>
    <n v="0.31159105896949768"/>
    <n v="0.31243589520454407"/>
    <n v="0.31345725059509277"/>
    <n v="0.31429007649421692"/>
    <n v="0.31486356258392334"/>
    <n v="0.31534627079963684"/>
    <n v="0.31585487723350525"/>
    <n v="0.31603151559829712"/>
    <n v="0.3169386088848114"/>
    <n v="0.31721633672714233"/>
    <n v="0.3179803192615509"/>
    <n v="0.31852799654006958"/>
    <n v="0.31884807348251343"/>
    <n v="0.31853431463241577"/>
    <n v="0.31926754117012024"/>
    <n v="0.31949859857559204"/>
    <n v="0.31984546780586243"/>
    <n v="0.31999433040618896"/>
    <n v="0.31976437568664551"/>
    <n v="0.31921198964118958"/>
    <n v="0.31830883026123047"/>
    <n v="0.31717774271965027"/>
    <n v="0.31646621227264404"/>
    <n v="0.31628334522247314"/>
    <n v="0.31633791327476501"/>
    <n v="0.31693515181541443"/>
    <n v="0.31794491410255432"/>
    <n v="0.31907832622528076"/>
    <n v="0.32006397843360901"/>
    <n v="0.3203982412815094"/>
    <n v="0.32077938318252563"/>
    <n v="0.32044950127601624"/>
    <n v="0.32029306888580322"/>
    <n v="0.31991484761238098"/>
    <n v="0.3194948136806488"/>
    <n v="0.3185446560382843"/>
    <n v="0.31783893704414368"/>
    <n v="0.31684216856956482"/>
    <n v="0.31510642170906067"/>
    <n v="0.31347620487213135"/>
    <n v="0.31210669875144958"/>
    <n v="0.31074798107147217"/>
    <n v="0.3093949556350708"/>
    <n v="0.30895048379898071"/>
    <n v="0.30886188149452209"/>
    <n v="0.30883708596229553"/>
    <n v="0.30890053510665894"/>
    <n v="0.30908817052841187"/>
    <n v="0.30879396200180054"/>
    <n v="0.30809286236763"/>
    <n v="0.30719086527824402"/>
    <n v="0.30633315443992615"/>
    <n v="0.30532759428024292"/>
    <n v="0.30427083373069763"/>
    <n v="0.30292344093322754"/>
    <n v="0.30149677395820618"/>
    <n v="0.3001885712146759"/>
    <n v="0.29913944005966187"/>
    <n v="0.2983875572681427"/>
    <n v="0.29800799489021301"/>
    <n v="0.29793941974639893"/>
    <n v="0.29779458045959473"/>
    <n v="0.29697078466415405"/>
    <n v="0.29613465070724487"/>
    <n v="0.29580047726631165"/>
    <n v="0.29537063837051392"/>
    <n v="0.29459917545318604"/>
    <n v="0.29458224773406982"/>
    <n v="0.29438841342926025"/>
    <n v="0.29368120431900024"/>
    <n v="0.2925645112991333"/>
    <n v="0.29154679179191589"/>
    <n v="0.2904704213142395"/>
    <n v="0.28976327180862427"/>
    <n v="0.2894323468208313"/>
    <n v="0.28972673416137695"/>
    <n v="0.29040825366973877"/>
    <n v="0.2910149097442627"/>
    <n v="0.2919805645942688"/>
    <n v="0.29300418496131897"/>
    <n v="0.29395768046379089"/>
    <n v="0.29444116353988647"/>
    <n v="0.29422205686569214"/>
    <n v="0.29509499669075012"/>
    <n v="0.29532459378242493"/>
    <n v="0.29513928294181824"/>
    <n v="0.29523441195487976"/>
    <n v="0.29524543881416321"/>
    <n v="0.29366976022720337"/>
    <n v="0.29264259338378906"/>
    <n v="0.29141387343406677"/>
    <n v="0.29022219777107239"/>
    <n v="0.28975981473922729"/>
    <n v="0.28931182622909546"/>
    <n v="0.28875240683555603"/>
    <n v="0.28821936249732971"/>
    <n v="0.28715384006500244"/>
    <n v="0.28599324822425842"/>
    <n v="0.28508540987968445"/>
    <n v="0.2843267023563385"/>
    <n v="0.28385275602340698"/>
    <n v="0.28477346897125244"/>
    <n v="0.28546196222305298"/>
    <n v="0.2857719361782074"/>
    <n v="0.28637707233428955"/>
    <n v="0.28758767247200012"/>
    <n v="0.28798750042915344"/>
    <n v="0.28801214694976807"/>
    <n v="0.28749158978462219"/>
    <n v="0.28721326589584351"/>
    <n v="0.28682699799537659"/>
    <n v="0.28636395931243896"/>
    <n v="0.2864307165145874"/>
    <n v="0.28759267926216125"/>
    <n v="0.28821578621864319"/>
    <n v="0.28852835297584534"/>
    <n v="0.28979888558387756"/>
    <n v="0.29123577475547791"/>
    <n v="0.29216104745864868"/>
    <n v="0.29379844665527344"/>
    <n v="0.29422014951705933"/>
    <n v="0.29373690485954285"/>
    <n v="0.29308015108108521"/>
    <n v="0.29269587993621826"/>
    <n v="0.29157146811485291"/>
    <n v="0.29162299633026123"/>
    <n v="0.29180824756622314"/>
    <n v="0.29250812530517578"/>
    <n v="0.29260081052780151"/>
    <n v="0.29281118512153625"/>
    <n v="0.29310920834541321"/>
    <n v="0.29323434829711914"/>
    <n v="0.29304113984107971"/>
    <n v="0.29370009899139404"/>
    <n v="0.29461678862571716"/>
    <n v="0.29550787806510925"/>
    <n v="0.29586824774742126"/>
    <n v="0.29579728841781616"/>
    <n v="0.29541465640068054"/>
    <n v="0.29469335079193115"/>
    <n v="0.29397788643836975"/>
    <n v="0.29370084404945374"/>
    <n v="0.29336708784103394"/>
    <n v="0.29299557209014893"/>
    <n v="0.29241460561752319"/>
    <n v="0.29174432158470154"/>
    <n v="0.29131153225898743"/>
    <n v="0.29141247272491455"/>
    <n v="0.29154476523399353"/>
    <n v="0.29204952716827393"/>
    <n v="0.29272988438606262"/>
    <n v="0.29228433966636658"/>
    <n v="0.29156729578971863"/>
    <n v="0.29108008742332458"/>
    <n v="0.29087534546852112"/>
    <n v="0.29102376103401184"/>
    <n v="0.29202640056610107"/>
    <n v="0.29231610894203186"/>
    <n v="0.29240381717681885"/>
    <n v="0.2919219434261322"/>
    <n v="0.29128271341323853"/>
    <n v="0.29072123765945435"/>
    <n v="0.2909398078918457"/>
    <n v="0.2912132740020752"/>
    <n v="0.29181486368179321"/>
    <n v="0.29297745227813721"/>
    <n v="0.29323071241378784"/>
    <n v="0.29370361566543579"/>
    <n v="0.29438686370849609"/>
    <n v="0.29425367712974548"/>
    <n v="0.29306894540786743"/>
    <n v="0.29289591312408447"/>
    <n v="0.29253765940666199"/>
    <n v="0.29187023639678955"/>
    <n v="0.29176643490791321"/>
    <n v="0.29201066493988037"/>
    <n v="0.29201111197471619"/>
    <n v="0.29202884435653687"/>
    <n v="0.2922649085521698"/>
    <n v="0.29229173064231873"/>
    <n v="0.29229050874710083"/>
    <n v="0.29241171479225159"/>
    <n v="0.29249778389930725"/>
    <n v="0.29227867722511292"/>
    <n v="0.29224258661270142"/>
    <n v="0.29180344939231873"/>
    <n v="0.29204922914505005"/>
    <n v="0.29221528768539429"/>
    <n v="0.29243525862693787"/>
    <n v="0.29296848177909851"/>
    <n v="0.29332947731018066"/>
    <n v="0.2933441698551178"/>
    <n v="0.29343855381011963"/>
    <n v="0.29421606659889221"/>
    <n v="0.29522261023521423"/>
    <n v="0.29685014486312866"/>
    <n v="0.29746851325035095"/>
    <n v="0.29794701933860779"/>
    <n v="0.29776933789253235"/>
    <n v="0.2971566915512085"/>
    <n v="0.2963845431804657"/>
    <n v="0.29586249589920044"/>
    <n v="0.29496565461158752"/>
    <s v="CONTROL"/>
    <n v="0.30651065643571873"/>
    <n v="100"/>
    <n v="98.522167487684726"/>
    <n v="-8.0000000000000071E-3"/>
    <n v="-0.13313543480327283"/>
    <n v="-0.18321535260020042"/>
    <n v="0.10976080665320269"/>
    <x v="16"/>
    <x v="269"/>
  </r>
  <r>
    <x v="1"/>
    <n v="-8.8888888888888893"/>
    <n v="-13.333333333333334"/>
    <s v="225/45R17"/>
    <x v="6"/>
    <s v="SRMT2"/>
    <n v="1093"/>
    <n v="42"/>
    <n v="3424"/>
    <d v="2025-02-10T00:00:00"/>
    <n v="0.35499999999999998"/>
    <n v="0.35099999999999998"/>
    <n v="116"/>
    <n v="117"/>
    <n v="112"/>
    <n v="113"/>
    <n v="76"/>
    <m/>
    <n v="145"/>
    <n v="114.5"/>
    <m/>
    <m/>
    <m/>
    <m/>
    <m/>
    <m/>
    <n v="0.17545808851718903"/>
    <n v="0.1773000955581665"/>
    <n v="0.18072125315666199"/>
    <n v="0.19036851823329926"/>
    <n v="0.20165382325649261"/>
    <n v="0.22010660171508789"/>
    <n v="0.23972077667713165"/>
    <n v="0.26024547219276428"/>
    <n v="0.27399954199790955"/>
    <n v="0.28262132406234741"/>
    <n v="0.28800380229949951"/>
    <n v="0.29079777002334595"/>
    <n v="0.29237660765647888"/>
    <n v="0.29639089107513428"/>
    <n v="0.30025184154510498"/>
    <n v="0.30379942059516907"/>
    <n v="0.30898904800415039"/>
    <n v="0.31303510069847107"/>
    <n v="0.31574025750160217"/>
    <n v="0.31770160794258118"/>
    <n v="0.32016754150390625"/>
    <n v="0.3228583037853241"/>
    <n v="0.32588660717010498"/>
    <n v="0.32835549116134644"/>
    <n v="0.33229812979698181"/>
    <n v="0.3353019654750824"/>
    <n v="0.33698230981826782"/>
    <n v="0.33762133121490479"/>
    <n v="0.33749157190322876"/>
    <n v="0.33597707748413086"/>
    <n v="0.33515053987503052"/>
    <n v="0.33555841445922852"/>
    <n v="0.33774155378341675"/>
    <n v="0.34017109870910645"/>
    <n v="0.34322726726531982"/>
    <n v="0.34566545486450195"/>
    <n v="0.34746244549751282"/>
    <n v="0.34800046682357788"/>
    <n v="0.34934288263320923"/>
    <n v="0.35064524412155151"/>
    <n v="0.35187169909477234"/>
    <n v="0.35316705703735352"/>
    <n v="0.35454317927360535"/>
    <n v="0.35513445734977722"/>
    <n v="0.35649341344833374"/>
    <n v="0.35810449719429016"/>
    <n v="0.35958519577980042"/>
    <n v="0.36081811785697937"/>
    <n v="0.36249163746833801"/>
    <n v="0.36329376697540283"/>
    <n v="0.36375024914741516"/>
    <n v="0.3640836775302887"/>
    <n v="0.36476778984069824"/>
    <n v="0.36578488349914551"/>
    <n v="0.3673713207244873"/>
    <n v="0.36924245953559875"/>
    <n v="0.37091076374053955"/>
    <n v="0.37225779891014099"/>
    <n v="0.37335214018821716"/>
    <n v="0.37358802556991577"/>
    <n v="0.3734014630317688"/>
    <n v="0.37286195158958435"/>
    <n v="0.37248799204826355"/>
    <n v="0.37227815389633179"/>
    <n v="0.37272098660469055"/>
    <n v="0.37298840284347534"/>
    <n v="0.37359783053398132"/>
    <n v="0.37415841221809387"/>
    <n v="0.37450966238975525"/>
    <n v="0.37411332130432129"/>
    <n v="0.37393099069595337"/>
    <n v="0.3739389181137085"/>
    <n v="0.37417116761207581"/>
    <n v="0.37469053268432617"/>
    <n v="0.37566342949867249"/>
    <n v="0.37603101134300232"/>
    <n v="0.37621733546257019"/>
    <n v="0.37623095512390137"/>
    <n v="0.37582838535308838"/>
    <n v="0.37515604496002197"/>
    <n v="0.37462431192398071"/>
    <n v="0.37325620651245117"/>
    <n v="0.37166404724121094"/>
    <n v="0.37000924348831177"/>
    <n v="0.36798521876335144"/>
    <n v="0.36668190360069275"/>
    <n v="0.36607739329338074"/>
    <n v="0.36548316478729248"/>
    <n v="0.36504113674163818"/>
    <n v="0.36442533135414124"/>
    <n v="0.36360627412796021"/>
    <n v="0.36284014582633972"/>
    <n v="0.36254262924194336"/>
    <n v="0.36224958300590515"/>
    <n v="0.36262184381484985"/>
    <n v="0.36302241683006287"/>
    <n v="0.36321333050727844"/>
    <n v="0.36319521069526672"/>
    <n v="0.36341562867164612"/>
    <n v="0.36360153555870056"/>
    <n v="0.36298239231109619"/>
    <n v="0.36250641942024231"/>
    <n v="0.36106491088867188"/>
    <n v="0.35959619283676147"/>
    <n v="0.35812535881996155"/>
    <n v="0.35703316330909729"/>
    <n v="0.35604196786880493"/>
    <n v="0.35583746433258057"/>
    <n v="0.35486981272697449"/>
    <n v="0.3535609245300293"/>
    <n v="0.35379534959793091"/>
    <n v="0.35370570421218872"/>
    <n v="0.35326865315437317"/>
    <n v="0.35254976153373718"/>
    <n v="0.35180407762527466"/>
    <n v="0.34962323307991028"/>
    <n v="0.34779888391494751"/>
    <n v="0.34690570831298828"/>
    <n v="0.34577459096908569"/>
    <n v="0.34568190574645996"/>
    <n v="0.34612306952476501"/>
    <n v="0.34648722410202026"/>
    <n v="0.3460564911365509"/>
    <n v="0.34697350859642029"/>
    <n v="0.34839993715286255"/>
    <n v="0.35025811195373535"/>
    <n v="0.35183015465736389"/>
    <n v="0.35374090075492859"/>
    <n v="0.35471749305725098"/>
    <n v="0.35500028729438782"/>
    <n v="0.35447007417678833"/>
    <n v="0.3538367748260498"/>
    <n v="0.35238510370254517"/>
    <n v="0.3514741063117981"/>
    <n v="0.34837871789932251"/>
    <n v="0.34494888782501221"/>
    <n v="0.34189632534980774"/>
    <n v="0.33935597538948059"/>
    <n v="0.33843255043029785"/>
    <n v="0.33980837464332581"/>
    <n v="0.34195390343666077"/>
    <n v="0.3438754677772522"/>
    <n v="0.34640425443649292"/>
    <n v="0.34791305661201477"/>
    <n v="0.34771841764450073"/>
    <n v="0.34711146354675293"/>
    <n v="0.34688016772270203"/>
    <n v="0.34639769792556763"/>
    <n v="0.34508565068244934"/>
    <n v="0.34448572993278503"/>
    <n v="0.34388428926467896"/>
    <n v="0.34316444396972656"/>
    <n v="0.34256371855735779"/>
    <n v="0.34244731068611145"/>
    <n v="0.34292525053024292"/>
    <n v="0.34369972348213196"/>
    <n v="0.34483656287193298"/>
    <n v="0.34610706567764282"/>
    <n v="0.34697437286376953"/>
    <n v="0.34789270162582397"/>
    <n v="0.34870672225952148"/>
    <n v="0.34934365749359131"/>
    <n v="0.34947410225868225"/>
    <n v="0.34983402490615845"/>
    <n v="0.34965607523918152"/>
    <n v="0.34929737448692322"/>
    <n v="0.3485482931137085"/>
    <n v="0.34777772426605225"/>
    <n v="0.34736412763595581"/>
    <n v="0.34735342860221863"/>
    <n v="0.34734058380126953"/>
    <n v="0.34757274389266968"/>
    <n v="0.34777501225471497"/>
    <n v="0.34784623980522156"/>
    <n v="0.34781160950660706"/>
    <n v="0.34779834747314453"/>
    <n v="0.34671491384506226"/>
    <n v="0.34502202272415161"/>
    <n v="0.34333804249763489"/>
    <n v="0.34170559048652649"/>
    <n v="0.34010577201843262"/>
    <n v="0.33942621946334839"/>
    <n v="0.34053078293800354"/>
    <n v="0.34186297655105591"/>
    <n v="0.34304648637771606"/>
    <n v="0.34419447183609009"/>
    <n v="0.34583398699760437"/>
    <n v="0.34716561436653137"/>
    <n v="0.3486979603767395"/>
    <n v="0.34975382685661316"/>
    <n v="0.34936603903770447"/>
    <n v="0.3485293984413147"/>
    <n v="0.34709253907203674"/>
    <n v="0.34527274966239929"/>
    <n v="0.34472793340682983"/>
    <n v="0.34537720680236816"/>
    <n v="0.34622699022293091"/>
    <n v="0.34651297330856323"/>
    <n v="0.34589764475822449"/>
    <n v="0.34368035197257996"/>
    <n v="0.34165844321250916"/>
    <n v="0.33932271599769592"/>
    <n v="0.3377346396446228"/>
    <n v="0.33706566691398621"/>
    <n v="0.33837181329727173"/>
    <n v="0.3404572606086731"/>
    <n v="0.34299942851066589"/>
    <n v="0.34537798166275024"/>
    <n v="0.34787333011627197"/>
    <n v="0.34994548559188843"/>
    <n v="0.3503325879573822"/>
    <n v="0.35075947642326355"/>
    <n v="0.3512270450592041"/>
    <n v="0.35135394334793091"/>
    <n v="0.35156580805778503"/>
    <n v="0.35169145464897156"/>
    <n v="0.35165649652481079"/>
    <n v="0.35136210918426514"/>
    <n v="0.35261863470077515"/>
    <n v="0.35370984673500061"/>
    <n v="0.35596594214439392"/>
    <n v="0.35902220010757446"/>
    <n v="0.36155769228935242"/>
    <n v="0.3617854118347168"/>
    <n v="0.36242565512657166"/>
    <n v="0.3631875216960907"/>
    <n v="0.36328783631324768"/>
    <n v="0.36406326293945313"/>
    <n v="0.36563366651535034"/>
    <n v="0.36491081118583679"/>
    <n v="0.36474189162254333"/>
    <n v="0.36322894692420959"/>
    <n v="0.36168736219406128"/>
    <n v="0.36007440090179443"/>
    <n v="0.3591722846031189"/>
    <n v="0.3577028214931488"/>
    <n v="0.35724163055419922"/>
    <n v="0.3568425178527832"/>
    <n v="0.35647663474082947"/>
    <n v="0.35661473870277405"/>
    <n v="0.35656067728996277"/>
    <n v="0.356364905834198"/>
    <n v="0.35628056526184082"/>
    <n v="0.35628646612167358"/>
    <n v="0.35597071051597595"/>
    <n v="0.355460524559021"/>
    <n v="0.35510170459747314"/>
    <n v="0.35398763418197632"/>
    <n v="0.35184776782989502"/>
    <n v="0.35040494799613953"/>
    <n v="0.3490719199180603"/>
    <n v="0.34822863340377808"/>
    <n v="0.34858110547065735"/>
    <n v="0.35048288106918335"/>
    <n v="0.3525434136390686"/>
    <n v="0.3558865487575531"/>
    <n v="0.3580518364906311"/>
    <n v="0.35961523652076721"/>
    <n v="0.35927146673202515"/>
    <n v="0.3586883544921875"/>
    <n v="0.35732722282409668"/>
    <n v="0.35695502161979675"/>
    <n v="0.35653221607208252"/>
    <n v="0.35743558406829834"/>
    <n v="0.35842251777648926"/>
    <n v="0.3580375611782074"/>
    <n v="0.35804018378257751"/>
    <n v="0.35855033993721008"/>
    <n v="0.35697904229164124"/>
    <n v="0.35525763034820557"/>
    <n v="0.35443493723869324"/>
    <n v="0.35412982106208801"/>
    <n v="0.35279485583305359"/>
    <n v="0.35402050614356995"/>
    <n v="0.35595569014549255"/>
    <n v="0.35829788446426392"/>
    <n v="0.35985368490219116"/>
    <n v="0.36179459095001221"/>
    <n v="0.36344414949417114"/>
    <n v="0.36448317766189575"/>
    <n v="0.36511474847793579"/>
    <n v="0.36512488126754761"/>
    <n v="0.36516106128692627"/>
    <n v="0.36478626728057861"/>
    <n v="0.36427620053291321"/>
    <n v="0.36416345834732056"/>
    <n v="0.36407381296157837"/>
    <n v="0.36413607001304626"/>
    <n v="0.36458802223205566"/>
    <n v="0.36512124538421631"/>
    <n v="0.36555302143096924"/>
    <n v="0.36633926630020142"/>
    <n v="0.36763602495193481"/>
    <n v="0.36831128597259521"/>
    <n v="0.36803600192070007"/>
    <n v="0.36622905731201172"/>
    <n v="0.3659462034702301"/>
    <n v="0.36522427201271057"/>
    <n v="0.36522799730300903"/>
    <n v="0.3650813102722168"/>
    <s v="17-3 -- NEW"/>
    <n v="0.35456238013569569"/>
    <n v="114.5"/>
    <n v="112.80788177339902"/>
    <n v="4.0000000000000036E-3"/>
    <n v="7.3884999900021356E-2"/>
    <n v="9.0030598706720179E-3"/>
    <n v="-8.2457605817669741E-2"/>
    <x v="16"/>
    <x v="270"/>
  </r>
  <r>
    <x v="1"/>
    <n v="-8.8888888888888893"/>
    <n v="-13.333333333333334"/>
    <s v="P225/60R16"/>
    <x v="1"/>
    <s v="SRTT04"/>
    <n v="1171"/>
    <n v="35"/>
    <s v="AP3324"/>
    <d v="2025-02-10T00:00:00"/>
    <n v="0.30399999999999999"/>
    <n v="0.309"/>
    <n v="100"/>
    <n v="100"/>
    <n v="100"/>
    <n v="100"/>
    <n v="76"/>
    <m/>
    <n v="525"/>
    <n v="100"/>
    <m/>
    <m/>
    <m/>
    <m/>
    <m/>
    <m/>
    <n v="0.1832292228937149"/>
    <n v="0.18879076838493347"/>
    <n v="0.1918034702539444"/>
    <n v="0.19945776462554932"/>
    <n v="0.21380144357681274"/>
    <n v="0.2328675240278244"/>
    <n v="0.25266051292419434"/>
    <n v="0.27377519011497498"/>
    <n v="0.29029333591461182"/>
    <n v="0.29813006520271301"/>
    <n v="0.30522269010543823"/>
    <n v="0.30869314074516296"/>
    <n v="0.31034120917320251"/>
    <n v="0.31236511468887329"/>
    <n v="0.31392103433609009"/>
    <n v="0.3151242733001709"/>
    <n v="0.31733697652816772"/>
    <n v="0.31845974922180176"/>
    <n v="0.31869682669639587"/>
    <n v="0.31884446740150452"/>
    <n v="0.31830286979675293"/>
    <n v="0.31799605488777161"/>
    <n v="0.31920939683914185"/>
    <n v="0.32124403119087219"/>
    <n v="0.32326078414916992"/>
    <n v="0.32479894161224365"/>
    <n v="0.32653224468231201"/>
    <n v="0.32674282789230347"/>
    <n v="0.32604873180389404"/>
    <n v="0.32539552450180054"/>
    <n v="0.32618552446365356"/>
    <n v="0.32634568214416504"/>
    <n v="0.32722198963165283"/>
    <n v="0.32843607664108276"/>
    <n v="0.32911217212677002"/>
    <n v="0.32892259955406189"/>
    <n v="0.32913282513618469"/>
    <n v="0.32954970002174377"/>
    <n v="0.32952845096588135"/>
    <n v="0.32956093549728394"/>
    <n v="0.33022588491439819"/>
    <n v="0.32974007725715637"/>
    <n v="0.32840326428413391"/>
    <n v="0.32726168632507324"/>
    <n v="0.32606977224349976"/>
    <n v="0.3246014416217804"/>
    <n v="0.32416403293609619"/>
    <n v="0.32446876168251038"/>
    <n v="0.32462522387504578"/>
    <n v="0.32490736246109009"/>
    <n v="0.32478818297386169"/>
    <n v="0.32406353950500488"/>
    <n v="0.32348835468292236"/>
    <n v="0.32344493269920349"/>
    <n v="0.32352820038795471"/>
    <n v="0.32403638958930969"/>
    <n v="0.32500582933425903"/>
    <n v="0.32608002424240112"/>
    <n v="0.3270743191242218"/>
    <n v="0.32802358269691467"/>
    <n v="0.32780411839485168"/>
    <n v="0.32625555992126465"/>
    <n v="0.32517597079277039"/>
    <n v="0.32416313886642456"/>
    <n v="0.32307195663452148"/>
    <n v="0.32310062646865845"/>
    <n v="0.32440197467803955"/>
    <n v="0.32499966025352478"/>
    <n v="0.32551363110542297"/>
    <n v="0.32588887214660645"/>
    <n v="0.32589143514633179"/>
    <n v="0.3256513774394989"/>
    <n v="0.32543671131134033"/>
    <n v="0.32544857263565063"/>
    <n v="0.32552435994148254"/>
    <n v="0.32601010799407959"/>
    <n v="0.32674908638000488"/>
    <n v="0.32732811570167542"/>
    <n v="0.32685014605522156"/>
    <n v="0.32666328549385071"/>
    <n v="0.32631802558898926"/>
    <n v="0.32588094472885132"/>
    <n v="0.32554182410240173"/>
    <n v="0.32552748918533325"/>
    <n v="0.32546335458755493"/>
    <n v="0.3244553804397583"/>
    <n v="0.32358604669570923"/>
    <n v="0.32299685478210449"/>
    <n v="0.32293456792831421"/>
    <n v="0.32257610559463501"/>
    <n v="0.32327750325202942"/>
    <n v="0.32385441660881042"/>
    <n v="0.32422065734863281"/>
    <n v="0.32393831014633179"/>
    <n v="0.32325845956802368"/>
    <n v="0.32198265194892883"/>
    <n v="0.31993135809898376"/>
    <n v="0.31795215606689453"/>
    <n v="0.31655177474021912"/>
    <n v="0.31550508737564087"/>
    <n v="0.31515762209892273"/>
    <n v="0.31558233499526978"/>
    <n v="0.31610170006752014"/>
    <n v="0.31664752960205078"/>
    <n v="0.31722542643547058"/>
    <n v="0.31793546676635742"/>
    <n v="0.31857243180274963"/>
    <n v="0.31886789202690125"/>
    <n v="0.31899401545524597"/>
    <n v="0.3194165825843811"/>
    <n v="0.31908723711967468"/>
    <n v="0.31884345412254333"/>
    <n v="0.31883653998374939"/>
    <n v="0.31874543428421021"/>
    <n v="0.318036288022995"/>
    <n v="0.31811082363128662"/>
    <n v="0.31824809312820435"/>
    <n v="0.31738671660423279"/>
    <n v="0.31617474555969238"/>
    <n v="0.31524521112442017"/>
    <n v="0.3140072226524353"/>
    <n v="0.31290945410728455"/>
    <n v="0.3123219907283783"/>
    <n v="0.31269282102584839"/>
    <n v="0.31324520707130432"/>
    <n v="0.31379497051239014"/>
    <n v="0.31388673186302185"/>
    <n v="0.31414040923118591"/>
    <n v="0.31330853700637817"/>
    <n v="0.31192708015441895"/>
    <n v="0.3107660710811615"/>
    <n v="0.3098834753036499"/>
    <n v="0.3093840479850769"/>
    <n v="0.30864328145980835"/>
    <n v="0.30807861685752869"/>
    <n v="0.30742299556732178"/>
    <n v="0.30597144365310669"/>
    <n v="0.30409896373748779"/>
    <n v="0.30257004499435425"/>
    <n v="0.30123725533485413"/>
    <n v="0.2995227575302124"/>
    <n v="0.29872262477874756"/>
    <n v="0.29842445254325867"/>
    <n v="0.29935908317565918"/>
    <n v="0.30069145560264587"/>
    <n v="0.30228003859519958"/>
    <n v="0.30368706583976746"/>
    <n v="0.30439853668212891"/>
    <n v="0.30445116758346558"/>
    <n v="0.30418679118156433"/>
    <n v="0.30398920178413391"/>
    <n v="0.30371531844139099"/>
    <n v="0.30392947793006897"/>
    <n v="0.30421319603919983"/>
    <n v="0.30402973294258118"/>
    <n v="0.30361083149909973"/>
    <n v="0.30365428328514099"/>
    <n v="0.30366867780685425"/>
    <n v="0.30372685194015503"/>
    <n v="0.30410441756248474"/>
    <n v="0.30466249585151672"/>
    <n v="0.30476900935173035"/>
    <n v="0.30500158667564392"/>
    <n v="0.30458182096481323"/>
    <n v="0.30408346652984619"/>
    <n v="0.30335405468940735"/>
    <n v="0.30245921015739441"/>
    <n v="0.30137303471565247"/>
    <n v="0.30095899105072021"/>
    <n v="0.30093136429786682"/>
    <n v="0.30125948786735535"/>
    <n v="0.30188697576522827"/>
    <n v="0.30218020081520081"/>
    <n v="0.30212673544883728"/>
    <n v="0.30198425054550171"/>
    <n v="0.30172967910766602"/>
    <n v="0.30134031176567078"/>
    <n v="0.30123844742774963"/>
    <n v="0.30068844556808472"/>
    <n v="0.29999059438705444"/>
    <n v="0.29938638210296631"/>
    <n v="0.29872402548789978"/>
    <n v="0.29812449216842651"/>
    <n v="0.29796671867370605"/>
    <n v="0.29758885502815247"/>
    <n v="0.2969081699848175"/>
    <n v="0.29634997248649597"/>
    <n v="0.29596799612045288"/>
    <n v="0.29564011096954346"/>
    <n v="0.29637238383293152"/>
    <n v="0.29677662253379822"/>
    <n v="0.29719048738479614"/>
    <n v="0.29767191410064697"/>
    <n v="0.29823946952819824"/>
    <n v="0.29775524139404297"/>
    <n v="0.29736629128456116"/>
    <n v="0.29680055379867554"/>
    <n v="0.29617094993591309"/>
    <n v="0.29562541842460632"/>
    <n v="0.2952556312084198"/>
    <n v="0.29494160413742065"/>
    <n v="0.29480093717575073"/>
    <n v="0.29332330822944641"/>
    <n v="0.29187044501304626"/>
    <n v="0.29048159718513489"/>
    <n v="0.28975263237953186"/>
    <n v="0.28951045870780945"/>
    <n v="0.29071682691574097"/>
    <n v="0.29205542802810669"/>
    <n v="0.29425770044326782"/>
    <n v="0.29542708396911621"/>
    <n v="0.29633086919784546"/>
    <n v="0.29726883769035339"/>
    <n v="0.29691645503044128"/>
    <n v="0.29670566320419312"/>
    <n v="0.29742380976676941"/>
    <n v="0.29831159114837646"/>
    <n v="0.29894968867301941"/>
    <n v="0.30086681246757507"/>
    <n v="0.30170357227325439"/>
    <n v="0.30227565765380859"/>
    <n v="0.30242258310317993"/>
    <n v="0.30298531055450439"/>
    <n v="0.30287772417068481"/>
    <n v="0.30294275283813477"/>
    <n v="0.3034655749797821"/>
    <n v="0.30366095900535583"/>
    <n v="0.30258080363273621"/>
    <n v="0.30181610584259033"/>
    <n v="0.30049553513526917"/>
    <n v="0.29888200759887695"/>
    <n v="0.29753312468528748"/>
    <n v="0.29694747924804688"/>
    <n v="0.29617515206336975"/>
    <n v="0.29454690217971802"/>
    <n v="0.29273229837417603"/>
    <n v="0.29049035906791687"/>
    <n v="0.28831666707992554"/>
    <n v="0.28665578365325928"/>
    <n v="0.28689077496528625"/>
    <n v="0.28803104162216187"/>
    <n v="0.28991624712944031"/>
    <n v="0.2913181483745575"/>
    <n v="0.29251721501350403"/>
    <n v="0.29340699315071106"/>
    <n v="0.29331526160240173"/>
    <n v="0.29270794987678528"/>
    <n v="0.29254746437072754"/>
    <n v="0.29243960976600647"/>
    <n v="0.29198366403579712"/>
    <n v="0.29161351919174194"/>
    <n v="0.29090380668640137"/>
    <n v="0.29037567973136902"/>
    <n v="0.28980627655982971"/>
    <n v="0.28937417268753052"/>
    <n v="0.28923627734184265"/>
    <n v="0.2895367443561554"/>
    <n v="0.28985309600830078"/>
    <n v="0.29031887650489807"/>
    <n v="0.29092884063720703"/>
    <n v="0.29139396548271179"/>
    <n v="0.29201960563659668"/>
    <n v="0.2924199104309082"/>
    <n v="0.29274824261665344"/>
    <n v="0.29304936528205872"/>
    <n v="0.29343900084495544"/>
    <n v="0.29328432679176331"/>
    <n v="0.29428127408027649"/>
    <n v="0.29448395967483521"/>
    <n v="0.29456731677055359"/>
    <n v="0.29446306824684143"/>
    <n v="0.29520177841186523"/>
    <n v="0.29461607336997986"/>
    <n v="0.29364404082298279"/>
    <n v="0.29396295547485352"/>
    <n v="0.29433727264404297"/>
    <n v="0.29448994994163513"/>
    <n v="0.29533255100250244"/>
    <n v="0.29797980189323425"/>
    <n v="0.29909589886665344"/>
    <n v="0.29985073208808899"/>
    <n v="0.29995757341384888"/>
    <n v="0.30021032691001892"/>
    <n v="0.29970759153366089"/>
    <n v="0.29953783750534058"/>
    <n v="0.29981148242950439"/>
    <n v="0.30074039101600647"/>
    <n v="0.30134680867195129"/>
    <n v="0.30205243825912476"/>
    <n v="0.3026295006275177"/>
    <n v="0.30324777960777283"/>
    <n v="0.30363151431083679"/>
    <n v="0.30336490273475647"/>
    <n v="0.30265885591506958"/>
    <n v="0.30225005745887756"/>
    <n v="0.300811767578125"/>
    <n v="0.29815894365310669"/>
    <n v="0.29707533121109009"/>
    <n v="0.29626443982124329"/>
    <n v="0.29495108127593994"/>
    <s v="CONTROL"/>
    <n v="0.30775771467711155"/>
    <n v="100"/>
    <n v="98.522167487684726"/>
    <n v="-5.0000000000000044E-3"/>
    <n v="-0.10366413720834021"/>
    <n v="-0.14322445986572616"/>
    <n v="6.976991391872843E-2"/>
    <x v="16"/>
    <x v="271"/>
  </r>
  <r>
    <x v="1"/>
    <n v="-10"/>
    <n v="-13.888888888888889"/>
    <s v="P225/60R16"/>
    <x v="1"/>
    <s v="SRTT04-R"/>
    <n v="1171"/>
    <n v="35"/>
    <s v="AP3324"/>
    <d v="2025-02-11T00:00:00"/>
    <n v="0.29799999999999999"/>
    <n v="0.30299999999999999"/>
    <n v="100"/>
    <n v="100"/>
    <n v="100"/>
    <n v="100"/>
    <n v="76"/>
    <s v="rev"/>
    <n v="320"/>
    <n v="100"/>
    <m/>
    <m/>
    <m/>
    <m/>
    <m/>
    <m/>
    <n v="0.15029007196426392"/>
    <n v="0.16166636347770691"/>
    <n v="0.17300496995449066"/>
    <n v="0.18425190448760986"/>
    <n v="0.19664300978183746"/>
    <n v="0.22127145528793335"/>
    <n v="0.24160361289978027"/>
    <n v="0.26050013303756714"/>
    <n v="0.2769656777381897"/>
    <n v="0.28916212916374207"/>
    <n v="0.29567849636077881"/>
    <n v="0.30219176411628723"/>
    <n v="0.30460745096206665"/>
    <n v="0.30704310536384583"/>
    <n v="0.3084513247013092"/>
    <n v="0.31069150567054749"/>
    <n v="0.31350362300872803"/>
    <n v="0.31711891293525696"/>
    <n v="0.31753724813461304"/>
    <n v="0.31725633144378662"/>
    <n v="0.31679937243461609"/>
    <n v="0.31606268882751465"/>
    <n v="0.31574913859367371"/>
    <n v="0.31702840328216553"/>
    <n v="0.31887584924697876"/>
    <n v="0.32052010297775269"/>
    <n v="0.32242336869239807"/>
    <n v="0.32486569881439209"/>
    <n v="0.32750150561332703"/>
    <n v="0.33037480711936951"/>
    <n v="0.33323720097541809"/>
    <n v="0.33495542407035828"/>
    <n v="0.33540603518486023"/>
    <n v="0.33492487668991089"/>
    <n v="0.3348311185836792"/>
    <n v="0.33444255590438843"/>
    <n v="0.33448588848114014"/>
    <n v="0.3353763222694397"/>
    <n v="0.33671066164970398"/>
    <n v="0.33744135499000549"/>
    <n v="0.33825051784515381"/>
    <n v="0.33860230445861816"/>
    <n v="0.33728393912315369"/>
    <n v="0.33582174777984619"/>
    <n v="0.33491584658622742"/>
    <n v="0.33344066143035889"/>
    <n v="0.33241122961044312"/>
    <n v="0.33200719952583313"/>
    <n v="0.33042702078819275"/>
    <n v="0.32667288184165955"/>
    <n v="0.32395210862159729"/>
    <n v="0.3216584324836731"/>
    <n v="0.32035863399505615"/>
    <n v="0.32022660970687866"/>
    <n v="0.32145795226097107"/>
    <n v="0.32206359505653381"/>
    <n v="0.32191541790962219"/>
    <n v="0.32137176394462585"/>
    <n v="0.32046908140182495"/>
    <n v="0.32153922319412231"/>
    <n v="0.32139137387275696"/>
    <n v="0.32041338086128235"/>
    <n v="0.31945878267288208"/>
    <n v="0.31910049915313721"/>
    <n v="0.31664621829986572"/>
    <n v="0.31561052799224854"/>
    <n v="0.31565338373184204"/>
    <n v="0.31561923027038574"/>
    <n v="0.31486576795578003"/>
    <n v="0.31417667865753174"/>
    <n v="0.31340104341506958"/>
    <n v="0.31272938847541809"/>
    <n v="0.31142029166221619"/>
    <n v="0.31058052182197571"/>
    <n v="0.30968946218490601"/>
    <n v="0.30866870284080505"/>
    <n v="0.30734780430793762"/>
    <n v="0.30677592754364014"/>
    <n v="0.30618691444396973"/>
    <n v="0.30554372072219849"/>
    <n v="0.30517372488975525"/>
    <n v="0.30497413873672485"/>
    <n v="0.30403986573219299"/>
    <n v="0.30412083864212036"/>
    <n v="0.30418556928634644"/>
    <n v="0.30406120419502258"/>
    <n v="0.30416589975357056"/>
    <n v="0.30480498075485229"/>
    <n v="0.30423608422279358"/>
    <n v="0.30397325754165649"/>
    <n v="0.30377909541130066"/>
    <n v="0.30364787578582764"/>
    <n v="0.30435755848884583"/>
    <n v="0.30537757277488708"/>
    <n v="0.30631861090660095"/>
    <n v="0.30752640962600708"/>
    <n v="0.30864489078521729"/>
    <n v="0.30935356020927429"/>
    <n v="0.31032326817512512"/>
    <n v="0.31205642223358154"/>
    <n v="0.31292083859443665"/>
    <n v="0.31388026475906372"/>
    <n v="0.31303003430366516"/>
    <n v="0.30985113978385925"/>
    <n v="0.30575969815254211"/>
    <n v="0.30236291885375977"/>
    <n v="0.29932668805122375"/>
    <n v="0.2979450523853302"/>
    <n v="0.29852822422981262"/>
    <n v="0.29916644096374512"/>
    <n v="0.29975754022598267"/>
    <n v="0.29974469542503357"/>
    <n v="0.30008852481842041"/>
    <n v="0.30032449960708618"/>
    <n v="0.30014190077781677"/>
    <n v="0.2994418740272522"/>
    <n v="0.29886892437934875"/>
    <n v="0.29779574275016785"/>
    <n v="0.29728290438652039"/>
    <n v="0.29722186923027039"/>
    <n v="0.29674503207206726"/>
    <n v="0.2955763041973114"/>
    <n v="0.2944222092628479"/>
    <n v="0.29227197170257568"/>
    <n v="0.28999736905097961"/>
    <n v="0.28861403465270996"/>
    <n v="0.28823816776275635"/>
    <n v="0.28803917765617371"/>
    <n v="0.28870192170143127"/>
    <n v="0.28979671001434326"/>
    <n v="0.29067814350128174"/>
    <n v="0.29066416621208191"/>
    <n v="0.29070189595222473"/>
    <n v="0.29088804125785828"/>
    <n v="0.29192230105400085"/>
    <n v="0.29323333501815796"/>
    <n v="0.2949976921081543"/>
    <n v="0.29666072130203247"/>
    <n v="0.29818761348724365"/>
    <n v="0.2987079918384552"/>
    <n v="0.29958584904670715"/>
    <n v="0.29962083697319031"/>
    <n v="0.29975995421409607"/>
    <n v="0.3001072108745575"/>
    <n v="0.30078378319740295"/>
    <n v="0.30152279138565063"/>
    <n v="0.30341282486915588"/>
    <n v="0.30519095063209534"/>
    <n v="0.30493500828742981"/>
    <n v="0.30459883809089661"/>
    <n v="0.30355736613273621"/>
    <n v="0.30222821235656738"/>
    <n v="0.30070391297340393"/>
    <n v="0.30047327280044556"/>
    <n v="0.30011239647865295"/>
    <n v="0.29958030581474304"/>
    <n v="0.29941114783287048"/>
    <n v="0.29946386814117432"/>
    <n v="0.2998204231262207"/>
    <n v="0.30000808835029602"/>
    <n v="0.30078831315040588"/>
    <n v="0.30083253979682922"/>
    <n v="0.30041876435279846"/>
    <n v="0.29853555560112"/>
    <n v="0.29663556814193726"/>
    <n v="0.29484045505523682"/>
    <n v="0.29327213764190674"/>
    <n v="0.29233989119529724"/>
    <n v="0.29297372698783875"/>
    <n v="0.29347917437553406"/>
    <n v="0.29326522350311279"/>
    <n v="0.29306048154830933"/>
    <n v="0.29270279407501221"/>
    <n v="0.29214107990264893"/>
    <n v="0.29137343168258667"/>
    <n v="0.29076963663101196"/>
    <n v="0.29019126296043396"/>
    <n v="0.28947263956069946"/>
    <n v="0.28878632187843323"/>
    <n v="0.28872630000114441"/>
    <n v="0.28862303495407104"/>
    <n v="0.28858974575996399"/>
    <n v="0.2893366813659668"/>
    <n v="0.29072549939155579"/>
    <n v="0.29110467433929443"/>
    <n v="0.29152864217758179"/>
    <n v="0.29225653409957886"/>
    <n v="0.29239138960838318"/>
    <n v="0.2919151782989502"/>
    <n v="0.29345366358757019"/>
    <n v="0.29624232649803162"/>
    <n v="0.29891684651374817"/>
    <n v="0.30045241117477417"/>
    <n v="0.30104178190231323"/>
    <n v="0.3001423180103302"/>
    <n v="0.29826298356056213"/>
    <n v="0.29579415917396545"/>
    <n v="0.29408249258995056"/>
    <n v="0.29363739490509033"/>
    <n v="0.29377073049545288"/>
    <n v="0.29431456327438354"/>
    <n v="0.29555857181549072"/>
    <n v="0.29702562093734741"/>
    <n v="0.298280268907547"/>
    <n v="0.29945003986358643"/>
    <n v="0.29983547329902649"/>
    <n v="0.29959246516227722"/>
    <n v="0.29969441890716553"/>
    <n v="0.29955092072486877"/>
    <n v="0.29914331436157227"/>
    <n v="0.29923003911972046"/>
    <n v="0.29972121119499207"/>
    <n v="0.30019131302833557"/>
    <n v="0.30151081085205078"/>
    <n v="0.30268514156341553"/>
    <n v="0.30401322245597839"/>
    <n v="0.3050483763217926"/>
    <n v="0.30524185299873352"/>
    <n v="0.30495068430900574"/>
    <n v="0.30494564771652222"/>
    <n v="0.30310061573982239"/>
    <n v="0.30064725875854492"/>
    <n v="0.29985144734382629"/>
    <n v="0.29869371652603149"/>
    <n v="0.29731220006942749"/>
    <n v="0.2978464663028717"/>
    <n v="0.29916635155677795"/>
    <n v="0.29916301369667053"/>
    <n v="0.29893133044242859"/>
    <n v="0.29806432127952576"/>
    <n v="0.29658249020576477"/>
    <n v="0.29498434066772461"/>
    <n v="0.29365763068199158"/>
    <n v="0.29246875643730164"/>
    <n v="0.29179513454437256"/>
    <n v="0.29167497158050537"/>
    <n v="0.29174596071243286"/>
    <n v="0.2918320894241333"/>
    <n v="0.29215270280838013"/>
    <n v="0.29264917969703674"/>
    <n v="0.29294502735137939"/>
    <n v="0.29322728514671326"/>
    <n v="0.29357987642288208"/>
    <n v="0.29358541965484619"/>
    <n v="0.29330438375473022"/>
    <n v="0.29293942451477051"/>
    <n v="0.29256018996238708"/>
    <n v="0.29217571020126343"/>
    <n v="0.29181313514709473"/>
    <n v="0.29129263758659363"/>
    <n v="0.28987756371498108"/>
    <n v="0.28883004188537598"/>
    <n v="0.28756201267242432"/>
    <n v="0.28684273362159729"/>
    <n v="0.28634577989578247"/>
    <n v="0.28700083494186401"/>
    <n v="0.28727263212203979"/>
    <n v="0.28694489598274231"/>
    <n v="0.28567686676979065"/>
    <n v="0.2845841646194458"/>
    <n v="0.283466637134552"/>
    <n v="0.28237196803092957"/>
    <n v="0.2817610502243042"/>
    <n v="0.28222396969795227"/>
    <n v="0.28295591473579407"/>
    <n v="0.28332465887069702"/>
    <n v="0.28360441327095032"/>
    <n v="0.2845732569694519"/>
    <n v="0.28574571013450623"/>
    <n v="0.28680792450904846"/>
    <n v="0.28813949227333069"/>
    <n v="0.28864380717277527"/>
    <n v="0.28798717260360718"/>
    <n v="0.28720968961715698"/>
    <n v="0.28623387217521667"/>
    <n v="0.28724980354309082"/>
    <n v="0.28888794779777527"/>
    <n v="0.29082882404327393"/>
    <n v="0.29245531558990479"/>
    <n v="0.29415285587310791"/>
    <n v="0.29400238394737244"/>
    <n v="0.29425328969955444"/>
    <n v="0.29509317874908447"/>
    <n v="0.29580619931221008"/>
    <n v="0.29661944508552551"/>
    <n v="0.29758262634277344"/>
    <n v="0.29880061745643616"/>
    <n v="0.30016422271728516"/>
    <n v="0.3015301525592804"/>
    <n v="0.30252566933631897"/>
    <n v="0.30302265286445618"/>
    <n v="0.30346667766571045"/>
    <n v="0.30390250682830811"/>
    <n v="0.30441755056381226"/>
    <n v="0.30472663044929504"/>
    <n v="0.30490633845329285"/>
    <n v="0.30455690622329712"/>
    <n v="0.30392476916313171"/>
    <n v="0.30211707949638367"/>
    <n v="0.30049470067024231"/>
    <s v="CONTROL-REV"/>
    <n v="0.30234858775478241"/>
    <n v="100"/>
    <n v="96.618357487922708"/>
    <n v="-5.0000000000000044E-3"/>
    <n v="-3.2068934956064936E-2"/>
    <n v="-0.12037800495516925"/>
    <n v="9.9355220378182146E-2"/>
    <x v="17"/>
    <x v="272"/>
  </r>
  <r>
    <x v="1"/>
    <n v="-10"/>
    <n v="-13.888888888888889"/>
    <s v="P195/75R14"/>
    <x v="0"/>
    <s v="14-2 SRTT"/>
    <n v="1031"/>
    <n v="35"/>
    <s v="AP0720"/>
    <d v="2025-02-11T00:00:00"/>
    <n v="0.29799999999999999"/>
    <n v="0.29799999999999999"/>
    <n v="96"/>
    <n v="98"/>
    <n v="95"/>
    <n v="96"/>
    <n v="76"/>
    <m/>
    <n v="200"/>
    <n v="96.25"/>
    <m/>
    <m/>
    <m/>
    <m/>
    <m/>
    <m/>
    <n v="0.14896945655345917"/>
    <n v="0.16525477170944214"/>
    <n v="0.17806154489517212"/>
    <n v="0.19529242813587189"/>
    <n v="0.20877362787723541"/>
    <n v="0.23274616897106171"/>
    <n v="0.25042116641998291"/>
    <n v="0.26460996270179749"/>
    <n v="0.27125796675682068"/>
    <n v="0.27453804016113281"/>
    <n v="0.27700504660606384"/>
    <n v="0.28027653694152832"/>
    <n v="0.28199160099029541"/>
    <n v="0.28318017721176147"/>
    <n v="0.28452843427658081"/>
    <n v="0.28550916910171509"/>
    <n v="0.28482019901275635"/>
    <n v="0.28456443548202515"/>
    <n v="0.28419435024261475"/>
    <n v="0.28539863228797913"/>
    <n v="0.28636083006858826"/>
    <n v="0.28750032186508179"/>
    <n v="0.28864365816116333"/>
    <n v="0.28939700126647949"/>
    <n v="0.28832793235778809"/>
    <n v="0.28729128837585449"/>
    <n v="0.28721961379051208"/>
    <n v="0.2874414324760437"/>
    <n v="0.28787845373153687"/>
    <n v="0.28964877128601074"/>
    <n v="0.29245233535766602"/>
    <n v="0.29432481527328491"/>
    <n v="0.29610928893089294"/>
    <n v="0.29788810014724731"/>
    <n v="0.29877793788909912"/>
    <n v="0.29889336228370667"/>
    <n v="0.2997206449508667"/>
    <n v="0.30080360174179077"/>
    <n v="0.30204403400421143"/>
    <n v="0.30338340997695923"/>
    <n v="0.3048940896987915"/>
    <n v="0.30586668848991394"/>
    <n v="0.30589970946311951"/>
    <n v="0.30577546358108521"/>
    <n v="0.3057190477848053"/>
    <n v="0.30555519461631775"/>
    <n v="0.30586317181587219"/>
    <n v="0.3069126307964325"/>
    <n v="0.3079717755317688"/>
    <n v="0.30882203578948975"/>
    <n v="0.30952152609825134"/>
    <n v="0.31004524230957031"/>
    <n v="0.31065216660499573"/>
    <n v="0.31096142530441284"/>
    <n v="0.31005313992500305"/>
    <n v="0.30876204371452332"/>
    <n v="0.30728736519813538"/>
    <n v="0.30588158965110779"/>
    <n v="0.30456027388572693"/>
    <n v="0.30436620116233826"/>
    <n v="0.30458298325538635"/>
    <n v="0.30490899085998535"/>
    <n v="0.30507737398147583"/>
    <n v="0.30593183636665344"/>
    <n v="0.30682891607284546"/>
    <n v="0.30783039331436157"/>
    <n v="0.30886650085449219"/>
    <n v="0.30994117259979248"/>
    <n v="0.31077513098716736"/>
    <n v="0.3115275502204895"/>
    <n v="0.31213036179542542"/>
    <n v="0.31279775500297546"/>
    <n v="0.31339097023010254"/>
    <n v="0.31349962949752808"/>
    <n v="0.31355592608451843"/>
    <n v="0.31369274854660034"/>
    <n v="0.31301537156105042"/>
    <n v="0.31194627285003662"/>
    <n v="0.31097590923309326"/>
    <n v="0.31015753746032715"/>
    <n v="0.30893278121948242"/>
    <n v="0.30814838409423828"/>
    <n v="0.30716103315353394"/>
    <n v="0.30613750219345093"/>
    <n v="0.30478775501251221"/>
    <n v="0.30479425191879272"/>
    <n v="0.30538579821586609"/>
    <n v="0.30736479163169861"/>
    <n v="0.30965667963027954"/>
    <n v="0.31232434511184692"/>
    <n v="0.31406798958778381"/>
    <n v="0.31569337844848633"/>
    <n v="0.31615996360778809"/>
    <n v="0.3159928023815155"/>
    <n v="0.31579914689064026"/>
    <n v="0.31534457206726074"/>
    <n v="0.31480610370635986"/>
    <n v="0.31342002749443054"/>
    <n v="0.31174325942993164"/>
    <n v="0.3110717236995697"/>
    <n v="0.31100425124168396"/>
    <n v="0.31052413582801819"/>
    <n v="0.31113192439079285"/>
    <n v="0.31207972764968872"/>
    <n v="0.31194546818733215"/>
    <n v="0.31157457828521729"/>
    <n v="0.31249862909317017"/>
    <n v="0.31277838349342346"/>
    <n v="0.31268033385276794"/>
    <n v="0.31248566508293152"/>
    <n v="0.3120170533657074"/>
    <n v="0.31140139698982239"/>
    <n v="0.31094092130661011"/>
    <n v="0.31177210807800293"/>
    <n v="0.31153032183647156"/>
    <n v="0.31077489256858826"/>
    <n v="0.30844578146934509"/>
    <n v="0.30604630708694458"/>
    <n v="0.30324840545654297"/>
    <n v="0.30152535438537598"/>
    <n v="0.30041307210922241"/>
    <n v="0.30007609724998474"/>
    <n v="0.30070897936820984"/>
    <n v="0.30108952522277832"/>
    <n v="0.30138382315635681"/>
    <n v="0.30157947540283203"/>
    <n v="0.30141735076904297"/>
    <n v="0.30135565996170044"/>
    <n v="0.30126431584358215"/>
    <n v="0.30102032423019409"/>
    <n v="0.29995781183242798"/>
    <n v="0.29924765229225159"/>
    <n v="0.29832926392555237"/>
    <n v="0.29737234115600586"/>
    <n v="0.29549294710159302"/>
    <n v="0.2939031720161438"/>
    <n v="0.29186931252479553"/>
    <n v="0.28973010182380676"/>
    <n v="0.28784641623497009"/>
    <n v="0.28740495443344116"/>
    <n v="0.28771233558654785"/>
    <n v="0.28864592313766479"/>
    <n v="0.28962850570678711"/>
    <n v="0.29011517763137817"/>
    <n v="0.29066857695579529"/>
    <n v="0.29116165637969971"/>
    <n v="0.291521817445755"/>
    <n v="0.29150846600532532"/>
    <n v="0.29193338751792908"/>
    <n v="0.29219391942024231"/>
    <n v="0.29220163822174072"/>
    <n v="0.29224821925163269"/>
    <n v="0.29286310076713562"/>
    <n v="0.29371535778045654"/>
    <n v="0.29445138573646545"/>
    <n v="0.2957707941532135"/>
    <n v="0.2972697913646698"/>
    <n v="0.29844889044761658"/>
    <n v="0.29949703812599182"/>
    <n v="0.30059003829956055"/>
    <n v="0.30128669738769531"/>
    <n v="0.30164316296577454"/>
    <n v="0.30170062184333801"/>
    <n v="0.3017842173576355"/>
    <n v="0.30189886689186096"/>
    <n v="0.30165281891822815"/>
    <n v="0.30140334367752075"/>
    <n v="0.30159449577331543"/>
    <n v="0.30143442749977112"/>
    <n v="0.30117306113243103"/>
    <n v="0.30138373374938965"/>
    <n v="0.30181345343589783"/>
    <n v="0.3018392026424408"/>
    <n v="0.30142274498939514"/>
    <n v="0.30070975422859192"/>
    <n v="0.29955807328224182"/>
    <n v="0.29831930994987488"/>
    <n v="0.29685068130493164"/>
    <n v="0.29596784710884094"/>
    <n v="0.29545435309410095"/>
    <n v="0.29550144076347351"/>
    <n v="0.29584017395973206"/>
    <n v="0.29699492454528809"/>
    <n v="0.2978588342666626"/>
    <n v="0.29770424962043762"/>
    <n v="0.2974088191986084"/>
    <n v="0.29668357968330383"/>
    <n v="0.29629755020141602"/>
    <n v="0.29608455300331116"/>
    <n v="0.29630476236343384"/>
    <n v="0.29562243819236755"/>
    <n v="0.29549935460090637"/>
    <n v="0.29495364427566528"/>
    <n v="0.29571238160133362"/>
    <n v="0.29704716801643372"/>
    <n v="0.29925113916397095"/>
    <n v="0.30087381601333618"/>
    <n v="0.30220925807952881"/>
    <n v="0.30129367113113403"/>
    <n v="0.30044519901275635"/>
    <n v="0.29949501156806946"/>
    <n v="0.29942390322685242"/>
    <n v="0.29785522818565369"/>
    <n v="0.29744157195091248"/>
    <n v="0.29709294438362122"/>
    <n v="0.29725554585456848"/>
    <n v="0.29639548063278198"/>
    <n v="0.29666411876678467"/>
    <n v="0.29669830203056335"/>
    <n v="0.29661202430725098"/>
    <n v="0.29611778259277344"/>
    <n v="0.29579693078994751"/>
    <n v="0.29528695344924927"/>
    <n v="0.2942432165145874"/>
    <n v="0.29332855343818665"/>
    <n v="0.29263097047805786"/>
    <n v="0.29180261492729187"/>
    <n v="0.29137733578681946"/>
    <n v="0.29160407185554504"/>
    <n v="0.29154279828071594"/>
    <n v="0.29114258289337158"/>
    <n v="0.29095903038978577"/>
    <n v="0.29076653718948364"/>
    <n v="0.29067736864089966"/>
    <n v="0.29124400019645691"/>
    <n v="0.29209384322166443"/>
    <n v="0.29305362701416016"/>
    <n v="0.2932761013507843"/>
    <n v="0.29304847121238708"/>
    <n v="0.29240402579307556"/>
    <n v="0.29163017868995667"/>
    <n v="0.29008591175079346"/>
    <n v="0.28991317749023438"/>
    <n v="0.29024925827980042"/>
    <n v="0.29042574763298035"/>
    <n v="0.29029452800750732"/>
    <n v="0.29051497578620911"/>
    <n v="0.29026040434837341"/>
    <n v="0.29003480076789856"/>
    <n v="0.29057472944259644"/>
    <n v="0.29118213057518005"/>
    <n v="0.29126748442649841"/>
    <n v="0.29127806425094604"/>
    <n v="0.29082229733467102"/>
    <n v="0.28989341855049133"/>
    <n v="0.28936260938644409"/>
    <n v="0.28974834084510803"/>
    <n v="0.2906038761138916"/>
    <n v="0.29178762435913086"/>
    <n v="0.29311269521713257"/>
    <n v="0.29354345798492432"/>
    <n v="0.29370537400245667"/>
    <n v="0.29412859678268433"/>
    <n v="0.29564362764358521"/>
    <n v="0.296397864818573"/>
    <n v="0.29762521386146545"/>
    <n v="0.29908061027526855"/>
    <n v="0.2997969388961792"/>
    <n v="0.29987144470214844"/>
    <n v="0.30086487531661987"/>
    <n v="0.30233690142631531"/>
    <n v="0.30340451002120972"/>
    <n v="0.3046669065952301"/>
    <n v="0.30535805225372314"/>
    <n v="0.30559462308883667"/>
    <n v="0.30432808399200439"/>
    <n v="0.30297809839248657"/>
    <n v="0.30159547924995422"/>
    <n v="0.30014064908027649"/>
    <n v="0.29939386248588562"/>
    <n v="0.29972445964813232"/>
    <n v="0.30009594559669495"/>
    <n v="0.30047088861465454"/>
    <n v="0.30064657330513"/>
    <n v="0.3001367449760437"/>
    <n v="0.29892745614051819"/>
    <n v="0.29915770888328552"/>
    <n v="0.29955098032951355"/>
    <n v="0.29858243465423584"/>
    <n v="0.29594224691390991"/>
    <n v="0.29395967721939087"/>
    <n v="0.29097402095794678"/>
    <n v="0.2874596118927002"/>
    <n v="0.2853914201259613"/>
    <n v="0.28488147258758545"/>
    <n v="0.28594258427619934"/>
    <n v="0.28707382082939148"/>
    <n v="0.28813236951828003"/>
    <n v="0.28934210538864136"/>
    <n v="0.29052108526229858"/>
    <n v="0.28998082876205444"/>
    <n v="0.2893451452255249"/>
    <n v="0.28908216953277588"/>
    <n v="0.28892657160758972"/>
    <n v="0.28877073526382446"/>
    <n v="0.28856638073921204"/>
    <n v="0.28757697343826294"/>
    <n v="0.28642451763153076"/>
    <n v="0.28510534763336182"/>
    <n v="0.28374204039573669"/>
    <s v="GM SRTT14 - 50 SPIN"/>
    <n v="0.29924860013337323"/>
    <n v="96.25"/>
    <n v="92.995169082125599"/>
    <n v="0"/>
    <n v="-6.2403025242396853E-2"/>
    <n v="-5.1039798431697495E-2"/>
    <n v="3.0017013854710402E-2"/>
    <x v="17"/>
    <x v="273"/>
  </r>
  <r>
    <x v="1"/>
    <n v="-8.8888888888888893"/>
    <n v="-13.333333333333334"/>
    <s v="P225/60R16"/>
    <x v="1"/>
    <s v="SRTT04-R"/>
    <n v="1171"/>
    <n v="35"/>
    <s v="AP3324"/>
    <d v="2025-02-11T00:00:00"/>
    <n v="0.312"/>
    <n v="0.32"/>
    <n v="100"/>
    <n v="100"/>
    <n v="100"/>
    <n v="100"/>
    <n v="76"/>
    <s v="rev"/>
    <n v="330"/>
    <n v="100"/>
    <m/>
    <m/>
    <m/>
    <m/>
    <m/>
    <m/>
    <n v="0.15394029021263123"/>
    <n v="0.15958034992218018"/>
    <n v="0.16750980913639069"/>
    <n v="0.17332819104194641"/>
    <n v="0.17849791049957275"/>
    <n v="0.19266000390052795"/>
    <n v="0.20821605622768402"/>
    <n v="0.22531940042972565"/>
    <n v="0.24182350933551788"/>
    <n v="0.26020684838294983"/>
    <n v="0.27613100409507751"/>
    <n v="0.28997635841369629"/>
    <n v="0.30007383227348328"/>
    <n v="0.31006422638893127"/>
    <n v="0.31701314449310303"/>
    <n v="0.32175493240356445"/>
    <n v="0.32546767592430115"/>
    <n v="0.32807564735412598"/>
    <n v="0.3302944004535675"/>
    <n v="0.33183470368385315"/>
    <n v="0.33306169509887695"/>
    <n v="0.33402416110038757"/>
    <n v="0.33490511775016785"/>
    <n v="0.33542478084564209"/>
    <n v="0.33643978834152222"/>
    <n v="0.33782428503036499"/>
    <n v="0.33955129981040955"/>
    <n v="0.34131798148155212"/>
    <n v="0.34361511468887329"/>
    <n v="0.34580510854721069"/>
    <n v="0.34767833352088928"/>
    <n v="0.34900075197219849"/>
    <n v="0.34985995292663574"/>
    <n v="0.34995162487030029"/>
    <n v="0.35001027584075928"/>
    <n v="0.34984868764877319"/>
    <n v="0.34959447383880615"/>
    <n v="0.34984350204467773"/>
    <n v="0.35028752684593201"/>
    <n v="0.35060667991638184"/>
    <n v="0.35092371702194214"/>
    <n v="0.35126149654388428"/>
    <n v="0.35146617889404297"/>
    <n v="0.35186013579368591"/>
    <n v="0.3522936999797821"/>
    <n v="0.35188642144203186"/>
    <n v="0.35089293122291565"/>
    <n v="0.34975096583366394"/>
    <n v="0.34880894422531128"/>
    <n v="0.34782204031944275"/>
    <n v="0.34771507978439331"/>
    <n v="0.34814873337745667"/>
    <n v="0.34856042265892029"/>
    <n v="0.34856781363487244"/>
    <n v="0.34819754958152771"/>
    <n v="0.34796682000160217"/>
    <n v="0.34796226024627686"/>
    <n v="0.34827211499214172"/>
    <n v="0.34862944483757019"/>
    <n v="0.34946548938751221"/>
    <n v="0.34975835680961609"/>
    <n v="0.34918820858001709"/>
    <n v="0.34705626964569092"/>
    <n v="0.34447929263114929"/>
    <n v="0.34136736392974854"/>
    <n v="0.33867901563644409"/>
    <n v="0.33687520027160645"/>
    <n v="0.33598574995994568"/>
    <n v="0.33529794216156006"/>
    <n v="0.33511728048324585"/>
    <n v="0.33495578169822693"/>
    <n v="0.33461156487464905"/>
    <n v="0.33475646376609802"/>
    <n v="0.3351263701915741"/>
    <n v="0.33538120985031128"/>
    <n v="0.33588889241218567"/>
    <n v="0.33642736077308655"/>
    <n v="0.33705845475196838"/>
    <n v="0.33707016706466675"/>
    <n v="0.33618989586830139"/>
    <n v="0.33501312136650085"/>
    <n v="0.33342427015304565"/>
    <n v="0.33137780427932739"/>
    <n v="0.32995930314064026"/>
    <n v="0.32949197292327881"/>
    <n v="0.32913786172866821"/>
    <n v="0.32952526211738586"/>
    <n v="0.33011695742607117"/>
    <n v="0.33077940344810486"/>
    <n v="0.33132016658782959"/>
    <n v="0.33174774050712585"/>
    <n v="0.33172255754470825"/>
    <n v="0.33066737651824951"/>
    <n v="0.32995685935020447"/>
    <n v="0.32933351397514343"/>
    <n v="0.32894334197044373"/>
    <n v="0.32803657650947571"/>
    <n v="0.3283364474773407"/>
    <n v="0.32823389768600464"/>
    <n v="0.32814601063728333"/>
    <n v="0.32786411046981812"/>
    <n v="0.32789120078086853"/>
    <n v="0.32602739334106445"/>
    <n v="0.32339751720428467"/>
    <n v="0.32025739550590515"/>
    <n v="0.31682682037353516"/>
    <n v="0.31368425488471985"/>
    <n v="0.31230488419532776"/>
    <n v="0.31205770373344421"/>
    <n v="0.31248128414154053"/>
    <n v="0.31334894895553589"/>
    <n v="0.31434240937232971"/>
    <n v="0.31560999155044556"/>
    <n v="0.3165726363658905"/>
    <n v="0.31741422414779663"/>
    <n v="0.31899702548980713"/>
    <n v="0.32061758637428284"/>
    <n v="0.32156983017921448"/>
    <n v="0.32210749387741089"/>
    <n v="0.32320228219032288"/>
    <n v="0.32162657380104065"/>
    <n v="0.32017073035240173"/>
    <n v="0.31895405054092407"/>
    <n v="0.31893682479858398"/>
    <n v="0.31735846400260925"/>
    <n v="0.3172580897808075"/>
    <n v="0.31778573989868164"/>
    <n v="0.31929671764373779"/>
    <n v="0.31906431913375854"/>
    <n v="0.32023417949676514"/>
    <n v="0.32170221209526062"/>
    <n v="0.32239454984664917"/>
    <n v="0.32241266965866089"/>
    <n v="0.32344642281532288"/>
    <n v="0.32408124208450317"/>
    <n v="0.32491868734359741"/>
    <n v="0.32554227113723755"/>
    <n v="0.326059490442276"/>
    <n v="0.32664069533348083"/>
    <n v="0.3275095522403717"/>
    <n v="0.32771766185760498"/>
    <n v="0.32670938968658447"/>
    <n v="0.325152188539505"/>
    <n v="0.32265767455101013"/>
    <n v="0.31992664933204651"/>
    <n v="0.31792891025543213"/>
    <n v="0.31634002923965454"/>
    <n v="0.31569206714630127"/>
    <n v="0.31605431437492371"/>
    <n v="0.31626603007316589"/>
    <n v="0.31643933057785034"/>
    <n v="0.31771263480186462"/>
    <n v="0.31902366876602173"/>
    <n v="0.32039019465446472"/>
    <n v="0.32163983583450317"/>
    <n v="0.32281014323234558"/>
    <n v="0.32347393035888672"/>
    <n v="0.32344931364059448"/>
    <n v="0.32317700982093811"/>
    <n v="0.32258903980255127"/>
    <n v="0.32099932432174683"/>
    <n v="0.32044970989227295"/>
    <n v="0.32060050964355469"/>
    <n v="0.32085436582565308"/>
    <n v="0.32171431183815002"/>
    <n v="0.32317069172859192"/>
    <n v="0.32370713353157043"/>
    <n v="0.32288697361946106"/>
    <n v="0.32113397121429443"/>
    <n v="0.31920740008354187"/>
    <n v="0.31748908758163452"/>
    <n v="0.31600743532180786"/>
    <n v="0.31422927975654602"/>
    <n v="0.31298905611038208"/>
    <n v="0.31021392345428467"/>
    <n v="0.30902186036109924"/>
    <n v="0.30698627233505249"/>
    <n v="0.30583524703979492"/>
    <n v="0.30501070618629456"/>
    <n v="0.3051835298538208"/>
    <n v="0.30294355750083923"/>
    <n v="0.3008996844291687"/>
    <n v="0.29903635382652283"/>
    <n v="0.29658001661300659"/>
    <n v="0.29464796185493469"/>
    <n v="0.29345899820327759"/>
    <n v="0.29284688830375671"/>
    <n v="0.29217317700386047"/>
    <n v="0.2918509840965271"/>
    <n v="0.29149088263511658"/>
    <n v="0.29122793674468994"/>
    <n v="0.29096618294715881"/>
    <n v="0.29081273078918457"/>
    <n v="0.29075896739959717"/>
    <n v="0.29046890139579773"/>
    <n v="0.29097101092338562"/>
    <n v="0.29151421785354614"/>
    <n v="0.29143685102462769"/>
    <n v="0.2916698157787323"/>
    <n v="0.29238077998161316"/>
    <n v="0.29166027903556824"/>
    <n v="0.2910321056842804"/>
    <n v="0.29071891307830811"/>
    <n v="0.29021963477134705"/>
    <n v="0.28968256711959839"/>
    <n v="0.28880637884140015"/>
    <n v="0.28800114989280701"/>
    <n v="0.28780552744865417"/>
    <n v="0.28761038184165955"/>
    <n v="0.28725618124008179"/>
    <n v="0.28794309496879578"/>
    <n v="0.28924855589866638"/>
    <n v="0.29099902510643005"/>
    <n v="0.29280936717987061"/>
    <n v="0.29472601413726807"/>
    <n v="0.29669052362442017"/>
    <n v="0.29793184995651245"/>
    <n v="0.29872527718544006"/>
    <n v="0.3002568781375885"/>
    <n v="0.30173999071121216"/>
    <n v="0.30422192811965942"/>
    <n v="0.30599367618560791"/>
    <n v="0.30745366215705872"/>
    <n v="0.30826050043106079"/>
    <n v="0.30901587009429932"/>
    <n v="0.30824077129364014"/>
    <n v="0.30795210599899292"/>
    <n v="0.30791419744491577"/>
    <n v="0.30736684799194336"/>
    <n v="0.30643817782402039"/>
    <n v="0.30599787831306458"/>
    <n v="0.30604478716850281"/>
    <n v="0.30606317520141602"/>
    <n v="0.30633118748664856"/>
    <n v="0.30775558948516846"/>
    <n v="0.30970779061317444"/>
    <n v="0.31113544106483459"/>
    <n v="0.31237852573394775"/>
    <n v="0.31399577856063843"/>
    <n v="0.31459936499595642"/>
    <n v="0.31426194310188293"/>
    <n v="0.3139975368976593"/>
    <n v="0.31364896893501282"/>
    <n v="0.31295466423034668"/>
    <n v="0.31282052397727966"/>
    <n v="0.31316015124320984"/>
    <n v="0.31339347362518311"/>
    <n v="0.31370517611503601"/>
    <n v="0.31407508254051208"/>
    <n v="0.3141234815120697"/>
    <n v="0.31399103999137878"/>
    <n v="0.31410789489746094"/>
    <n v="0.31426379084587097"/>
    <n v="0.31425341963768005"/>
    <n v="0.3140680193901062"/>
    <n v="0.31353655457496643"/>
    <n v="0.31283000111579895"/>
    <n v="0.31146055459976196"/>
    <n v="0.30917444825172424"/>
    <n v="0.30729731917381287"/>
    <n v="0.30547603964805603"/>
    <n v="0.30383673310279846"/>
    <n v="0.30244132876396179"/>
    <n v="0.302051842212677"/>
    <n v="0.30144008994102478"/>
    <n v="0.30001488327980042"/>
    <n v="0.29889398813247681"/>
    <n v="0.29786983132362366"/>
    <n v="0.29675972461700439"/>
    <n v="0.29527187347412109"/>
    <n v="0.29489520192146301"/>
    <n v="0.29403325915336609"/>
    <n v="0.2934471070766449"/>
    <n v="0.29319357872009277"/>
    <n v="0.29330602288246155"/>
    <n v="0.29358789324760437"/>
    <n v="0.2938804030418396"/>
    <n v="0.29432877898216248"/>
    <n v="0.29445800185203552"/>
    <n v="0.29433956742286682"/>
    <n v="0.29413899779319763"/>
    <n v="0.29435735940933228"/>
    <n v="0.29397997260093689"/>
    <n v="0.29365843534469604"/>
    <n v="0.29376772046089172"/>
    <n v="0.29395776987075806"/>
    <n v="0.29399073123931885"/>
    <n v="0.29445686936378479"/>
    <n v="0.29494234919548035"/>
    <n v="0.29515513777732849"/>
    <n v="0.29609453678131104"/>
    <n v="0.29619213938713074"/>
    <n v="0.29633644223213196"/>
    <n v="0.29645362496376038"/>
    <n v="0.29690223932266235"/>
    <n v="0.29658722877502441"/>
    <n v="0.29702487587928772"/>
    <n v="0.29762804508209229"/>
    <n v="0.29826837778091431"/>
    <n v="0.29833200573921204"/>
    <s v="CONTROL-REV"/>
    <n v="0.31714601629145206"/>
    <n v="100"/>
    <n v="96.618357487922708"/>
    <n v="-8.0000000000000071E-3"/>
    <n v="-0.13497232087204228"/>
    <n v="-0.19723377588097016"/>
    <n v="0.17621099130398307"/>
    <x v="17"/>
    <x v="274"/>
  </r>
  <r>
    <x v="1"/>
    <n v="-8.8888888888888893"/>
    <n v="-13.333333333333334"/>
    <s v="P225/60R16"/>
    <x v="2"/>
    <s v="16-4 SRTT"/>
    <n v="1171"/>
    <n v="35"/>
    <s v="AP3324"/>
    <d v="2025-02-11T00:00:00"/>
    <n v="0.28100000000000003"/>
    <n v="0.28899999999999998"/>
    <n v="91"/>
    <n v="90"/>
    <n v="92"/>
    <n v="91"/>
    <n v="76"/>
    <m/>
    <n v="62"/>
    <n v="91"/>
    <m/>
    <m/>
    <m/>
    <m/>
    <m/>
    <m/>
    <n v="0.17167454957962036"/>
    <n v="0.19185642898082733"/>
    <n v="0.20720818638801575"/>
    <n v="0.21861781179904938"/>
    <n v="0.22743847966194153"/>
    <n v="0.24866196513175964"/>
    <n v="0.26393464207649231"/>
    <n v="0.27392661571502686"/>
    <n v="0.28345605731010437"/>
    <n v="0.28948014974594116"/>
    <n v="0.29250547289848328"/>
    <n v="0.29408353567123413"/>
    <n v="0.29578983783721924"/>
    <n v="0.29515218734741211"/>
    <n v="0.29630139470100403"/>
    <n v="0.29774785041809082"/>
    <n v="0.29862910509109497"/>
    <n v="0.29968014359474182"/>
    <n v="0.30048584938049316"/>
    <n v="0.30123841762542725"/>
    <n v="0.3021397590637207"/>
    <n v="0.30290901660919189"/>
    <n v="0.30401703715324402"/>
    <n v="0.30532824993133545"/>
    <n v="0.30675032734870911"/>
    <n v="0.30782303214073181"/>
    <n v="0.30868396162986755"/>
    <n v="0.30867299437522888"/>
    <n v="0.30856022238731384"/>
    <n v="0.30825579166412354"/>
    <n v="0.30763012170791626"/>
    <n v="0.30729258060455322"/>
    <n v="0.30731123685836792"/>
    <n v="0.30743929743766785"/>
    <n v="0.30761215090751648"/>
    <n v="0.30827060341835022"/>
    <n v="0.30901765823364258"/>
    <n v="0.30990815162658691"/>
    <n v="0.3110564649105072"/>
    <n v="0.31205689907073975"/>
    <n v="0.31252288818359375"/>
    <n v="0.31279462575912476"/>
    <n v="0.31300884485244751"/>
    <n v="0.31294625997543335"/>
    <n v="0.31295612454414368"/>
    <n v="0.31328302621841431"/>
    <n v="0.31379014253616333"/>
    <n v="0.31398153305053711"/>
    <n v="0.31385505199432373"/>
    <n v="0.31377020478248596"/>
    <n v="0.31346210837364197"/>
    <n v="0.31274443864822388"/>
    <n v="0.31205758452415466"/>
    <n v="0.31152424216270447"/>
    <n v="0.31094899773597717"/>
    <n v="0.31075930595397949"/>
    <n v="0.31103721261024475"/>
    <n v="0.31076884269714355"/>
    <n v="0.31059941649436951"/>
    <n v="0.31041628122329712"/>
    <n v="0.31028202176094055"/>
    <n v="0.31007486581802368"/>
    <n v="0.31069833040237427"/>
    <n v="0.3111022412776947"/>
    <n v="0.31127983331680298"/>
    <n v="0.31116446852684021"/>
    <n v="0.31106093525886536"/>
    <n v="0.31102198362350464"/>
    <n v="0.31128790974617004"/>
    <n v="0.31158125400543213"/>
    <n v="0.31146961450576782"/>
    <n v="0.31153190135955811"/>
    <n v="0.31148865818977356"/>
    <n v="0.31141608953475952"/>
    <n v="0.31099396944046021"/>
    <n v="0.3102075457572937"/>
    <n v="0.30926668643951416"/>
    <n v="0.30826878547668457"/>
    <n v="0.30732455849647522"/>
    <n v="0.30712050199508667"/>
    <n v="0.30781844258308411"/>
    <n v="0.30815055966377258"/>
    <n v="0.30814999341964722"/>
    <n v="0.30796331167221069"/>
    <n v="0.30730718374252319"/>
    <n v="0.30655607581138611"/>
    <n v="0.30608993768692017"/>
    <n v="0.30591300129890442"/>
    <n v="0.30556312203407288"/>
    <n v="0.30544048547744751"/>
    <n v="0.30538210272789001"/>
    <n v="0.30536440014839172"/>
    <n v="0.30536404252052307"/>
    <n v="0.30575001239776611"/>
    <n v="0.30641412734985352"/>
    <n v="0.30723288655281067"/>
    <n v="0.30814632773399353"/>
    <n v="0.30904737114906311"/>
    <n v="0.30990460515022278"/>
    <n v="0.30936816334724426"/>
    <n v="0.30880042910575867"/>
    <n v="0.30804377794265747"/>
    <n v="0.30702230334281921"/>
    <n v="0.3053281307220459"/>
    <n v="0.30448824167251587"/>
    <n v="0.30353718996047974"/>
    <n v="0.30195805430412292"/>
    <n v="0.3002144992351532"/>
    <n v="0.29912924766540527"/>
    <n v="0.29725688695907593"/>
    <n v="0.29495957493782043"/>
    <n v="0.29369848966598511"/>
    <n v="0.29370284080505371"/>
    <n v="0.29306343197822571"/>
    <n v="0.29314032196998596"/>
    <n v="0.29319131374359131"/>
    <n v="0.29272857308387756"/>
    <n v="0.29141095280647278"/>
    <n v="0.29045131802558899"/>
    <n v="0.28998306393623352"/>
    <n v="0.28961050510406494"/>
    <n v="0.28911861777305603"/>
    <n v="0.28848728537559509"/>
    <n v="0.28758895397186279"/>
    <n v="0.28649887442588806"/>
    <n v="0.28589233756065369"/>
    <n v="0.28554818034172058"/>
    <n v="0.28562328219413757"/>
    <n v="0.28565827012062073"/>
    <n v="0.28535649180412292"/>
    <n v="0.28484266996383667"/>
    <n v="0.28442135453224182"/>
    <n v="0.28386583924293518"/>
    <n v="0.284504234790802"/>
    <n v="0.28451627492904663"/>
    <n v="0.28405702114105225"/>
    <n v="0.28343522548675537"/>
    <n v="0.28295290470123291"/>
    <n v="0.28194323182106018"/>
    <n v="0.28171372413635254"/>
    <n v="0.28140440583229065"/>
    <n v="0.28074213862419128"/>
    <n v="0.28000131249427795"/>
    <n v="0.27887117862701416"/>
    <n v="0.27687576413154602"/>
    <n v="0.27488994598388672"/>
    <n v="0.27318480610847473"/>
    <n v="0.27143228054046631"/>
    <n v="0.27002179622650146"/>
    <n v="0.26984414458274841"/>
    <n v="0.27083072066307068"/>
    <n v="0.27208989858627319"/>
    <n v="0.27327769994735718"/>
    <n v="0.27434054017066956"/>
    <n v="0.27518713474273682"/>
    <n v="0.27542200684547424"/>
    <n v="0.27542969584465027"/>
    <n v="0.27546444535255432"/>
    <n v="0.27554085850715637"/>
    <n v="0.27546709775924683"/>
    <n v="0.27547118067741394"/>
    <n v="0.27543747425079346"/>
    <n v="0.27537307143211365"/>
    <n v="0.27475985884666443"/>
    <n v="0.27396905422210693"/>
    <n v="0.27319318056106567"/>
    <n v="0.27266249060630798"/>
    <n v="0.27172857522964478"/>
    <n v="0.27145087718963623"/>
    <n v="0.27148011326789856"/>
    <n v="0.27163580060005188"/>
    <n v="0.27145960927009583"/>
    <n v="0.27140739560127258"/>
    <n v="0.27099117636680603"/>
    <n v="0.27057981491088867"/>
    <n v="0.27028259634971619"/>
    <n v="0.2698916494846344"/>
    <n v="0.2692769467830658"/>
    <n v="0.26883521676063538"/>
    <n v="0.26847097277641296"/>
    <n v="0.26781719923019409"/>
    <n v="0.26731100678443909"/>
    <n v="0.26748278737068176"/>
    <n v="0.26768171787261963"/>
    <n v="0.26705870032310486"/>
    <n v="0.26663446426391602"/>
    <n v="0.26635271310806274"/>
    <n v="0.26560896635055542"/>
    <n v="0.26458108425140381"/>
    <n v="0.26454201340675354"/>
    <n v="0.26436954736709595"/>
    <n v="0.26461544632911682"/>
    <n v="0.26517927646636963"/>
    <n v="0.26582291722297668"/>
    <n v="0.26602455973625183"/>
    <n v="0.26600039005279541"/>
    <n v="0.26592293381690979"/>
    <n v="0.26578375697135925"/>
    <n v="0.26585012674331665"/>
    <n v="0.26662510633468628"/>
    <n v="0.26773172616958618"/>
    <n v="0.26892077922821045"/>
    <n v="0.27008965611457825"/>
    <n v="0.27091732621192932"/>
    <n v="0.2714693546295166"/>
    <n v="0.27153554558753967"/>
    <n v="0.2707211971282959"/>
    <n v="0.2700011134147644"/>
    <n v="0.26961752772331238"/>
    <n v="0.26924368739128113"/>
    <n v="0.26915234327316284"/>
    <n v="0.26950573921203613"/>
    <n v="0.26970231533050537"/>
    <n v="0.27010020613670349"/>
    <n v="0.2698860764503479"/>
    <n v="0.26924985647201538"/>
    <n v="0.26873144507408142"/>
    <n v="0.26846438646316528"/>
    <n v="0.26827862858772278"/>
    <n v="0.26835760474205017"/>
    <n v="0.26887613534927368"/>
    <n v="0.26868250966072083"/>
    <n v="0.26772785186767578"/>
    <n v="0.26692929863929749"/>
    <n v="0.26640364527702332"/>
    <n v="0.26565346121788025"/>
    <n v="0.26546135544776917"/>
    <n v="0.26504456996917725"/>
    <n v="0.26403582096099854"/>
    <n v="0.26292896270751953"/>
    <n v="0.26174360513687134"/>
    <n v="0.2606697678565979"/>
    <n v="0.26046293973922729"/>
    <n v="0.26007965207099915"/>
    <n v="0.25982135534286499"/>
    <n v="0.25995761156082153"/>
    <n v="0.26018399000167847"/>
    <n v="0.26048955321311951"/>
    <n v="0.26101407408714294"/>
    <n v="0.26121002435684204"/>
    <n v="0.26211652159690857"/>
    <n v="0.26295331120491028"/>
    <n v="0.26371729373931885"/>
    <n v="0.26476544141769409"/>
    <n v="0.2660193145275116"/>
    <n v="0.26549211144447327"/>
    <n v="0.26417297124862671"/>
    <n v="0.26270678639411926"/>
    <n v="0.2612459659576416"/>
    <n v="0.25983113050460815"/>
    <n v="0.25987878441810608"/>
    <n v="0.26121240854263306"/>
    <n v="0.26160809397697449"/>
    <n v="0.26176339387893677"/>
    <n v="0.26196828484535217"/>
    <n v="0.2615908682346344"/>
    <n v="0.26062878966331482"/>
    <n v="0.26078283786773682"/>
    <n v="0.26136156916618347"/>
    <n v="0.26182311773300171"/>
    <n v="0.26244553923606873"/>
    <n v="0.2621074914932251"/>
    <n v="0.26242837309837341"/>
    <n v="0.26238274574279785"/>
    <n v="0.26280379295349121"/>
    <n v="0.26335272192955017"/>
    <n v="0.26476836204528809"/>
    <n v="0.26553413271903992"/>
    <n v="0.26683375239372253"/>
    <n v="0.26747161149978638"/>
    <n v="0.26749488711357117"/>
    <n v="0.26776397228240967"/>
    <n v="0.26826682686805725"/>
    <n v="0.26825454831123352"/>
    <n v="0.26819974184036255"/>
    <n v="0.26826187968254089"/>
    <n v="0.26812109351158142"/>
    <n v="0.26824659109115601"/>
    <n v="0.26874685287475586"/>
    <n v="0.26903599500656128"/>
    <n v="0.26935350894927979"/>
    <n v="0.26943954825401306"/>
    <n v="0.26839318871498108"/>
    <n v="0.26576578617095947"/>
    <n v="0.26498308777809143"/>
    <n v="0.26427805423736572"/>
    <n v="0.26381558179855347"/>
    <n v="0.26403898000717163"/>
    <n v="0.26552242040634155"/>
    <n v="0.2655215859413147"/>
    <n v="0.26567414402961731"/>
    <n v="0.26582059264183044"/>
    <n v="0.26597902178764343"/>
    <n v="0.26598373055458069"/>
    <n v="0.26616388559341431"/>
    <n v="0.26604422926902771"/>
    <n v="0.26638424396514893"/>
    <n v="0.2664991021156311"/>
    <n v="0.26538720726966858"/>
    <n v="0.26472461223602295"/>
    <s v="200 MILE-CIRCUIT 1 TX"/>
    <n v="0.28300155906066349"/>
    <n v="91"/>
    <n v="87.922705314009661"/>
    <n v="-7.9999999999999516E-3"/>
    <n v="-0.15834459935049197"/>
    <n v="-0.21762859790823846"/>
    <n v="0.19660581333125138"/>
    <x v="17"/>
    <x v="275"/>
  </r>
  <r>
    <x v="1"/>
    <n v="-8.8888888888888893"/>
    <n v="-13.333333333333334"/>
    <s v="P225/60R16"/>
    <x v="3"/>
    <s v="16-5 SRTT"/>
    <n v="1171"/>
    <n v="35"/>
    <s v="AP3324"/>
    <d v="2025-02-11T00:00:00"/>
    <n v="0.29099999999999998"/>
    <n v="0.30399999999999999"/>
    <n v="94"/>
    <n v="93"/>
    <n v="97"/>
    <n v="96"/>
    <n v="76"/>
    <m/>
    <n v="20"/>
    <n v="95"/>
    <m/>
    <m/>
    <m/>
    <m/>
    <m/>
    <m/>
    <n v="0.14746902883052826"/>
    <n v="0.16207848489284515"/>
    <n v="0.17191842198371887"/>
    <n v="0.18322238326072693"/>
    <n v="0.19463096559047699"/>
    <n v="0.21798835694789886"/>
    <n v="0.23641073703765869"/>
    <n v="0.25804173946380615"/>
    <n v="0.2740858793258667"/>
    <n v="0.28602269291877747"/>
    <n v="0.29458323121070862"/>
    <n v="0.3021913468837738"/>
    <n v="0.30409413576126099"/>
    <n v="0.30707672238349915"/>
    <n v="0.31038805842399597"/>
    <n v="0.31266319751739502"/>
    <n v="0.31635251641273499"/>
    <n v="0.31923219561576843"/>
    <n v="0.32162058353424072"/>
    <n v="0.3233199417591095"/>
    <n v="0.32468003034591675"/>
    <n v="0.32478421926498413"/>
    <n v="0.32538434863090515"/>
    <n v="0.32632550597190857"/>
    <n v="0.32747137546539307"/>
    <n v="0.32846808433532715"/>
    <n v="0.32922613620758057"/>
    <n v="0.32967075705528259"/>
    <n v="0.32967749238014221"/>
    <n v="0.3292783796787262"/>
    <n v="0.32833880186080933"/>
    <n v="0.32776361703872681"/>
    <n v="0.32778239250183105"/>
    <n v="0.32754442095756531"/>
    <n v="0.32739314436912537"/>
    <n v="0.32793587446212769"/>
    <n v="0.32814839482307434"/>
    <n v="0.32749679684638977"/>
    <n v="0.32738706469535828"/>
    <n v="0.32776647806167603"/>
    <n v="0.3272106945514679"/>
    <n v="0.32623648643493652"/>
    <n v="0.32566651701927185"/>
    <n v="0.3248479962348938"/>
    <n v="0.3237946629524231"/>
    <n v="0.32420060038566589"/>
    <n v="0.32523548603057861"/>
    <n v="0.32619097828865051"/>
    <n v="0.32724165916442871"/>
    <n v="0.32802692055702209"/>
    <n v="0.3284202516078949"/>
    <n v="0.32844680547714233"/>
    <n v="0.32838943600654602"/>
    <n v="0.3282102644443512"/>
    <n v="0.32820931077003479"/>
    <n v="0.32880610227584839"/>
    <n v="0.32975673675537109"/>
    <n v="0.33086422085762024"/>
    <n v="0.33120205998420715"/>
    <n v="0.33122634887695313"/>
    <n v="0.33049002289772034"/>
    <n v="0.329294353723526"/>
    <n v="0.32846143841743469"/>
    <n v="0.32881581783294678"/>
    <n v="0.32902851700782776"/>
    <n v="0.32882195711135864"/>
    <n v="0.3289191722869873"/>
    <n v="0.32870897650718689"/>
    <n v="0.32790055871009827"/>
    <n v="0.32733619213104248"/>
    <n v="0.3270801305770874"/>
    <n v="0.32654291391372681"/>
    <n v="0.32600003480911255"/>
    <n v="0.32556810975074768"/>
    <n v="0.32525855302810669"/>
    <n v="0.32505035400390625"/>
    <n v="0.32496228814125061"/>
    <n v="0.32424062490463257"/>
    <n v="0.32292962074279785"/>
    <n v="0.32170405983924866"/>
    <n v="0.32036134600639343"/>
    <n v="0.31925016641616821"/>
    <n v="0.31863999366760254"/>
    <n v="0.31891417503356934"/>
    <n v="0.31875348091125488"/>
    <n v="0.31796583533287048"/>
    <n v="0.31731933355331421"/>
    <n v="0.31677389144897461"/>
    <n v="0.31620121002197266"/>
    <n v="0.31612119078636169"/>
    <n v="0.31684914231300354"/>
    <n v="0.31742909550666809"/>
    <n v="0.3180791437625885"/>
    <n v="0.3184814453125"/>
    <n v="0.31821787357330322"/>
    <n v="0.31841656565666199"/>
    <n v="0.3185904324054718"/>
    <n v="0.31891614198684692"/>
    <n v="0.31937545537948608"/>
    <n v="0.32016769051551819"/>
    <n v="0.32057812809944153"/>
    <n v="0.32097652554512024"/>
    <n v="0.32113254070281982"/>
    <n v="0.32122495770454407"/>
    <n v="0.3213847279548645"/>
    <n v="0.32135945558547974"/>
    <n v="0.32053634524345398"/>
    <n v="0.31989225745201111"/>
    <n v="0.31882324814796448"/>
    <n v="0.31770703196525574"/>
    <n v="0.31659048795700073"/>
    <n v="0.31654742360115051"/>
    <n v="0.31594365835189819"/>
    <n v="0.31474804878234863"/>
    <n v="0.31328755617141724"/>
    <n v="0.31172624230384827"/>
    <n v="0.30987873673439026"/>
    <n v="0.30831700563430786"/>
    <n v="0.30803236365318298"/>
    <n v="0.30842006206512451"/>
    <n v="0.30893906950950623"/>
    <n v="0.30946207046508789"/>
    <n v="0.30982851982116699"/>
    <n v="0.30988660454750061"/>
    <n v="0.3096778392791748"/>
    <n v="0.30946514010429382"/>
    <n v="0.30912622809410095"/>
    <n v="0.30899256467819214"/>
    <n v="0.30876356363296509"/>
    <n v="0.30892094969749451"/>
    <n v="0.30926430225372314"/>
    <n v="0.30981040000915527"/>
    <n v="0.31051012873649597"/>
    <n v="0.31052151322364807"/>
    <n v="0.30946779251098633"/>
    <n v="0.30812567472457886"/>
    <n v="0.30633944272994995"/>
    <n v="0.3043486475944519"/>
    <n v="0.30300787091255188"/>
    <n v="0.30223965644836426"/>
    <n v="0.30161389708518982"/>
    <n v="0.30125066637992859"/>
    <n v="0.30120909214019775"/>
    <n v="0.30141854286193848"/>
    <n v="0.30125099420547485"/>
    <n v="0.3017694354057312"/>
    <n v="0.30250519514083862"/>
    <n v="0.3019774854183197"/>
    <n v="0.30019727349281311"/>
    <n v="0.29892569780349731"/>
    <n v="0.29672601819038391"/>
    <n v="0.2943992018699646"/>
    <n v="0.29289638996124268"/>
    <n v="0.29249095916748047"/>
    <n v="0.29190599918365479"/>
    <n v="0.29146948456764221"/>
    <n v="0.29088014364242554"/>
    <n v="0.29053297638893127"/>
    <n v="0.29087048768997192"/>
    <n v="0.29072403907775879"/>
    <n v="0.29063782095909119"/>
    <n v="0.29079979658126831"/>
    <n v="0.29082900285720825"/>
    <n v="0.29031580686569214"/>
    <n v="0.29029998183250427"/>
    <n v="0.29039275646209717"/>
    <n v="0.29060059785842896"/>
    <n v="0.29116111993789673"/>
    <n v="0.29170206189155579"/>
    <n v="0.29238212108612061"/>
    <n v="0.29206761717796326"/>
    <n v="0.29247239232063293"/>
    <n v="0.29272514581680298"/>
    <n v="0.2930208146572113"/>
    <n v="0.29322507977485657"/>
    <n v="0.29494878649711609"/>
    <n v="0.29625937342643738"/>
    <n v="0.29702332615852356"/>
    <n v="0.29795944690704346"/>
    <n v="0.29890435934066772"/>
    <n v="0.29924777150154114"/>
    <n v="0.29908952116966248"/>
    <n v="0.29871034622192383"/>
    <n v="0.29695218801498413"/>
    <n v="0.29509711265563965"/>
    <n v="0.2931157648563385"/>
    <n v="0.29105004668235779"/>
    <n v="0.28946822881698608"/>
    <n v="0.28901058435440063"/>
    <n v="0.28875258564949036"/>
    <n v="0.2883448600769043"/>
    <n v="0.28888750076293945"/>
    <n v="0.28963550925254822"/>
    <n v="0.29043436050415039"/>
    <n v="0.29107311367988586"/>
    <n v="0.29225170612335205"/>
    <n v="0.29285910725593567"/>
    <n v="0.29326310753822327"/>
    <n v="0.29324948787689209"/>
    <n v="0.29348063468933105"/>
    <n v="0.29345029592514038"/>
    <n v="0.2932373583316803"/>
    <n v="0.29334557056427002"/>
    <n v="0.29356709122657776"/>
    <n v="0.29369688034057617"/>
    <n v="0.29369553923606873"/>
    <n v="0.29360306262969971"/>
    <n v="0.29339918494224548"/>
    <n v="0.29327136278152466"/>
    <n v="0.29283475875854492"/>
    <n v="0.29255875945091248"/>
    <n v="0.29236796498298645"/>
    <n v="0.29148584604263306"/>
    <n v="0.29000669717788696"/>
    <n v="0.28859621286392212"/>
    <n v="0.28719395399093628"/>
    <n v="0.28604793548583984"/>
    <n v="0.28548526763916016"/>
    <n v="0.28572738170623779"/>
    <n v="0.28582921624183655"/>
    <n v="0.28529489040374756"/>
    <n v="0.28426715731620789"/>
    <n v="0.28320586681365967"/>
    <n v="0.28137883543968201"/>
    <n v="0.2802848219871521"/>
    <n v="0.28014913201332092"/>
    <n v="0.28035622835159302"/>
    <n v="0.2806723415851593"/>
    <n v="0.28164353966712952"/>
    <n v="0.28230378031730652"/>
    <n v="0.2826240062713623"/>
    <n v="0.28281715512275696"/>
    <n v="0.28284758329391479"/>
    <n v="0.28293457627296448"/>
    <n v="0.28253650665283203"/>
    <n v="0.28225141763687134"/>
    <n v="0.28174692392349243"/>
    <n v="0.28103211522102356"/>
    <n v="0.27973240613937378"/>
    <n v="0.27839946746826172"/>
    <n v="0.27692699432373047"/>
    <n v="0.27574047446250916"/>
    <n v="0.27508038282394409"/>
    <n v="0.27524834871292114"/>
    <n v="0.27590513229370117"/>
    <n v="0.27680942416191101"/>
    <n v="0.27761924266815186"/>
    <n v="0.27831205725669861"/>
    <n v="0.27859744429588318"/>
    <n v="0.27861082553863525"/>
    <n v="0.27830180525779724"/>
    <n v="0.27798688411712646"/>
    <n v="0.27774271368980408"/>
    <n v="0.2777993381023407"/>
    <n v="0.27811619639396667"/>
    <n v="0.27851152420043945"/>
    <n v="0.27885502576828003"/>
    <n v="0.27914953231811523"/>
    <n v="0.27945619821548462"/>
    <n v="0.27986592054367065"/>
    <n v="0.2802601158618927"/>
    <n v="0.28078192472457886"/>
    <n v="0.28114932775497437"/>
    <n v="0.28110632300376892"/>
    <n v="0.2810693085193634"/>
    <n v="0.28102162480354309"/>
    <n v="0.28094682097434998"/>
    <n v="0.28104597330093384"/>
    <n v="0.28131699562072754"/>
    <n v="0.28154909610748291"/>
    <n v="0.28200367093086243"/>
    <n v="0.28291967511177063"/>
    <n v="0.28345438838005066"/>
    <n v="0.2841760516166687"/>
    <n v="0.28446212410926819"/>
    <n v="0.28456497192382813"/>
    <n v="0.28372058272361755"/>
    <n v="0.28327646851539612"/>
    <n v="0.2827012836933136"/>
    <n v="0.2822532057762146"/>
    <n v="0.28181278705596924"/>
    <n v="0.28157806396484375"/>
    <n v="0.28156563639640808"/>
    <n v="0.28190410137176514"/>
    <n v="0.28238034248352051"/>
    <n v="0.28266304731369019"/>
    <n v="0.28312307596206665"/>
    <n v="0.28320372104644775"/>
    <n v="0.28296354413032532"/>
    <n v="0.28260365128517151"/>
    <n v="0.28238475322723389"/>
    <n v="0.28233510255813599"/>
    <n v="0.28221380710601807"/>
    <n v="0.28146573901176453"/>
    <n v="0.28086665272712708"/>
    <n v="0.28037679195404053"/>
    <n v="0.27982997894287109"/>
    <n v="0.27935901284217834"/>
    <n v="0.27947533130645752"/>
    <n v="0.27955764532089233"/>
    <s v="200 MILE-CIRCUIT 2 SC"/>
    <n v="0.3016243455036679"/>
    <n v="95"/>
    <n v="91.787439613526573"/>
    <n v="-1.3000000000000012E-2"/>
    <n v="-0.19118219821020085"/>
    <n v="-0.21577945406628352"/>
    <n v="0.19475666948929643"/>
    <x v="17"/>
    <x v="276"/>
  </r>
  <r>
    <x v="1"/>
    <n v="-8.8888888888888893"/>
    <n v="-13.333333333333334"/>
    <s v="P225/60R16"/>
    <x v="1"/>
    <s v="SRTT04-R"/>
    <n v="1171"/>
    <n v="35"/>
    <s v="AP3324"/>
    <d v="2025-02-11T00:00:00"/>
    <n v="0.31"/>
    <n v="0.316"/>
    <n v="100"/>
    <n v="100"/>
    <n v="100"/>
    <n v="100"/>
    <n v="76"/>
    <s v="rev"/>
    <n v="343"/>
    <n v="100"/>
    <m/>
    <m/>
    <m/>
    <m/>
    <m/>
    <m/>
    <n v="0.1874910444021225"/>
    <n v="0.18484725058078766"/>
    <n v="0.18745608627796173"/>
    <n v="0.1969156414270401"/>
    <n v="0.20730072259902954"/>
    <n v="0.22188803553581238"/>
    <n v="0.24146632850170135"/>
    <n v="0.25932270288467407"/>
    <n v="0.27104771137237549"/>
    <n v="0.28113120794296265"/>
    <n v="0.29000577330589294"/>
    <n v="0.29711177945137024"/>
    <n v="0.30408540368080139"/>
    <n v="0.31052148342132568"/>
    <n v="0.31394925713539124"/>
    <n v="0.316476970911026"/>
    <n v="0.31712028384208679"/>
    <n v="0.3178648054599762"/>
    <n v="0.31928136944770813"/>
    <n v="0.32045438885688782"/>
    <n v="0.32132235169410706"/>
    <n v="0.32150128483772278"/>
    <n v="0.32216677069664001"/>
    <n v="0.32282775640487671"/>
    <n v="0.32464942336082458"/>
    <n v="0.32567813992500305"/>
    <n v="0.32762843370437622"/>
    <n v="0.32875126600265503"/>
    <n v="0.32936140894889832"/>
    <n v="0.32890808582305908"/>
    <n v="0.32998916506767273"/>
    <n v="0.32996517419815063"/>
    <n v="0.33025026321411133"/>
    <n v="0.33091762661933899"/>
    <n v="0.33208414912223816"/>
    <n v="0.33257997035980225"/>
    <n v="0.33389300107955933"/>
    <n v="0.33528319001197815"/>
    <n v="0.33659407496452332"/>
    <n v="0.33758443593978882"/>
    <n v="0.33849209547042847"/>
    <n v="0.33936291933059692"/>
    <n v="0.34055665135383606"/>
    <n v="0.34127125144004822"/>
    <n v="0.34196734428405762"/>
    <n v="0.34304329752922058"/>
    <n v="0.34311303496360779"/>
    <n v="0.3424842357635498"/>
    <n v="0.34183833003044128"/>
    <n v="0.34132194519042969"/>
    <n v="0.34086349606513977"/>
    <n v="0.34141746163368225"/>
    <n v="0.34235268831253052"/>
    <n v="0.34315827488899231"/>
    <n v="0.34343066811561584"/>
    <n v="0.34332612156867981"/>
    <n v="0.34293532371520996"/>
    <n v="0.34150075912475586"/>
    <n v="0.34047731757164001"/>
    <n v="0.340433269739151"/>
    <n v="0.34049293398857117"/>
    <n v="0.34078377485275269"/>
    <n v="0.34180545806884766"/>
    <n v="0.34356150031089783"/>
    <n v="0.34475204348564148"/>
    <n v="0.34591707587242126"/>
    <n v="0.34699869155883789"/>
    <n v="0.34784901142120361"/>
    <n v="0.34735891222953796"/>
    <n v="0.34620013833045959"/>
    <n v="0.34515595436096191"/>
    <n v="0.34374091029167175"/>
    <n v="0.34194940328598022"/>
    <n v="0.34046962857246399"/>
    <n v="0.33975487947463989"/>
    <n v="0.33840078115463257"/>
    <n v="0.33741918206214905"/>
    <n v="0.33659005165100098"/>
    <n v="0.33583348989486694"/>
    <n v="0.33493995666503906"/>
    <n v="0.33489245176315308"/>
    <n v="0.33444151282310486"/>
    <n v="0.33436685800552368"/>
    <n v="0.33468884229660034"/>
    <n v="0.33548846840858459"/>
    <n v="0.33603885769844055"/>
    <n v="0.336925208568573"/>
    <n v="0.33794128894805908"/>
    <n v="0.3386857807636261"/>
    <n v="0.3389037549495697"/>
    <n v="0.33914461731910706"/>
    <n v="0.33956208825111389"/>
    <n v="0.33964499831199646"/>
    <n v="0.3393782377243042"/>
    <n v="0.33846959471702576"/>
    <n v="0.33679991960525513"/>
    <n v="0.334787517786026"/>
    <n v="0.33313551545143127"/>
    <n v="0.33176010847091675"/>
    <n v="0.33038043975830078"/>
    <n v="0.32964044809341431"/>
    <n v="0.32926851511001587"/>
    <n v="0.32874780893325806"/>
    <n v="0.3278445303440094"/>
    <n v="0.328224778175354"/>
    <n v="0.32814785838127136"/>
    <n v="0.32779970765113831"/>
    <n v="0.32649105787277222"/>
    <n v="0.32616996765136719"/>
    <n v="0.32523411512374878"/>
    <n v="0.32469534873962402"/>
    <n v="0.32400676608085632"/>
    <n v="0.32419955730438232"/>
    <n v="0.32372868061065674"/>
    <n v="0.32343652844429016"/>
    <n v="0.32305487990379333"/>
    <n v="0.32297143340110779"/>
    <n v="0.32295411825180054"/>
    <n v="0.32309797406196594"/>
    <n v="0.32309183478355408"/>
    <n v="0.32349610328674316"/>
    <n v="0.32391473650932312"/>
    <n v="0.32435783743858337"/>
    <n v="0.32406675815582275"/>
    <n v="0.32387742400169373"/>
    <n v="0.32383489608764648"/>
    <n v="0.32383608818054199"/>
    <n v="0.32404479384422302"/>
    <n v="0.32434314489364624"/>
    <n v="0.32382312417030334"/>
    <n v="0.32314711809158325"/>
    <n v="0.32236361503601074"/>
    <n v="0.32090586423873901"/>
    <n v="0.31985375285148621"/>
    <n v="0.31896355748176575"/>
    <n v="0.31792345643043518"/>
    <n v="0.31678205728530884"/>
    <n v="0.31596454977989197"/>
    <n v="0.3154875636100769"/>
    <n v="0.31545069813728333"/>
    <n v="0.31534230709075928"/>
    <n v="0.31454536318778992"/>
    <n v="0.31382644176483154"/>
    <n v="0.31277099251747131"/>
    <n v="0.3116755485534668"/>
    <n v="0.31017214059829712"/>
    <n v="0.30958870053291321"/>
    <n v="0.30838719010353088"/>
    <n v="0.30725201964378357"/>
    <n v="0.30626145005226135"/>
    <n v="0.30566683411598206"/>
    <n v="0.30495285987854004"/>
    <n v="0.30495581030845642"/>
    <n v="0.30518466234207153"/>
    <n v="0.30483964085578918"/>
    <n v="0.30464008450508118"/>
    <n v="0.30496510863304138"/>
    <n v="0.30542325973510742"/>
    <n v="0.30603557825088501"/>
    <n v="0.30724045634269714"/>
    <n v="0.30759546160697937"/>
    <n v="0.30685219168663025"/>
    <n v="0.30550426244735718"/>
    <n v="0.30494895577430725"/>
    <n v="0.30422547459602356"/>
    <n v="0.30337139964103699"/>
    <n v="0.30303570628166199"/>
    <n v="0.30302789807319641"/>
    <n v="0.30193471908569336"/>
    <n v="0.30105197429656982"/>
    <n v="0.30092918872833252"/>
    <n v="0.30089202523231506"/>
    <n v="0.30039280652999878"/>
    <n v="0.29960396885871887"/>
    <n v="0.29964238405227661"/>
    <n v="0.29994148015975952"/>
    <n v="0.30045634508132935"/>
    <n v="0.3018556535243988"/>
    <n v="0.30364352464675903"/>
    <n v="0.30465996265411377"/>
    <n v="0.30568119883537292"/>
    <n v="0.30661231279373169"/>
    <n v="0.30754932761192322"/>
    <n v="0.30862969160079956"/>
    <n v="0.30965808033943176"/>
    <n v="0.3105815052986145"/>
    <n v="0.31140235066413879"/>
    <n v="0.31155499815940857"/>
    <n v="0.31167757511138916"/>
    <n v="0.31170696020126343"/>
    <n v="0.31171035766601563"/>
    <n v="0.31183630228042603"/>
    <n v="0.31229352951049805"/>
    <n v="0.31227052211761475"/>
    <n v="0.3123028576374054"/>
    <n v="0.31259956955909729"/>
    <n v="0.31284457445144653"/>
    <n v="0.31249728798866272"/>
    <n v="0.31258535385131836"/>
    <n v="0.31124189496040344"/>
    <n v="0.30971696972846985"/>
    <n v="0.30749765038490295"/>
    <n v="0.30550786852836609"/>
    <n v="0.30349200963973999"/>
    <n v="0.3028322160243988"/>
    <n v="0.30176061391830444"/>
    <n v="0.30150702595710754"/>
    <n v="0.30150052905082703"/>
    <n v="0.30123665928840637"/>
    <n v="0.30107399821281433"/>
    <n v="0.30112773180007935"/>
    <n v="0.30080607533454895"/>
    <n v="0.30034506320953369"/>
    <n v="0.30004489421844482"/>
    <n v="0.29979011416435242"/>
    <n v="0.29963424801826477"/>
    <n v="0.29989948868751526"/>
    <n v="0.30011531710624695"/>
    <n v="0.30027350783348083"/>
    <n v="0.3002486526966095"/>
    <n v="0.29936772584915161"/>
    <n v="0.29801139235496521"/>
    <n v="0.29671609401702881"/>
    <n v="0.2955164909362793"/>
    <n v="0.29416364431381226"/>
    <n v="0.29407906532287598"/>
    <n v="0.2944069504737854"/>
    <n v="0.2953086793422699"/>
    <n v="0.29673919081687927"/>
    <n v="0.29853162169456482"/>
    <n v="0.29997828602790833"/>
    <n v="0.30128476023674011"/>
    <n v="0.3022468090057373"/>
    <n v="0.30255234241485596"/>
    <n v="0.30252441763877869"/>
    <n v="0.30253586173057556"/>
    <n v="0.30249360203742981"/>
    <n v="0.30385902523994446"/>
    <n v="0.30401957035064697"/>
    <n v="0.30427944660186768"/>
    <n v="0.30436533689498901"/>
    <n v="0.30422127246856689"/>
    <n v="0.3028111457824707"/>
    <n v="0.30259579420089722"/>
    <n v="0.30243107676506042"/>
    <n v="0.30226945877075195"/>
    <n v="0.30258423089981079"/>
    <n v="0.30190014839172363"/>
    <n v="0.30135819315910339"/>
    <n v="0.30161625146865845"/>
    <n v="0.30136072635650635"/>
    <n v="0.3006172776222229"/>
    <n v="0.30110591650009155"/>
    <n v="0.30165848135948181"/>
    <n v="0.30163604021072388"/>
    <n v="0.30228450894355774"/>
    <n v="0.30332297086715698"/>
    <n v="0.30415758490562439"/>
    <n v="0.30491656064987183"/>
    <n v="0.30547499656677246"/>
    <n v="0.30597591400146484"/>
    <n v="0.30632627010345459"/>
    <n v="0.30686491727828979"/>
    <n v="0.30743730068206787"/>
    <n v="0.30795598030090332"/>
    <n v="0.30817478895187378"/>
    <n v="0.30757713317871094"/>
    <n v="0.30658489465713501"/>
    <n v="0.30555349588394165"/>
    <n v="0.30436652898788452"/>
    <n v="0.30310496687889099"/>
    <n v="0.30247950553894043"/>
    <n v="0.30196478962898254"/>
    <n v="0.30140820145606995"/>
    <n v="0.30098649859428406"/>
    <n v="0.3008599579334259"/>
    <n v="0.30090624094009399"/>
    <n v="0.30082812905311584"/>
    <n v="0.30075493454933167"/>
    <n v="0.3006821870803833"/>
    <n v="0.30068475008010864"/>
    <n v="0.30060514807701111"/>
    <n v="0.30120360851287842"/>
    <n v="0.3018440306186676"/>
    <n v="0.30220219492912292"/>
    <n v="0.30213364958763123"/>
    <n v="0.30222591757774353"/>
    <n v="0.3016802966594696"/>
    <n v="0.30111008882522583"/>
    <n v="0.30097639560699463"/>
    <n v="0.30092650651931763"/>
    <n v="0.30052411556243896"/>
    <n v="0.29991123080253601"/>
    <n v="0.29935035109519958"/>
    <n v="0.29838094115257263"/>
    <n v="0.29787641763687134"/>
    <n v="0.29779529571533203"/>
    <n v="0.29787722229957581"/>
    <n v="0.29719540476799011"/>
    <n v="0.29618993401527405"/>
    <s v="CONTROL-REV"/>
    <n v="0.31614276703142186"/>
    <n v="100"/>
    <n v="96.618357487922708"/>
    <n v="-6.0000000000000053E-3"/>
    <n v="-0.12286579316487181"/>
    <n v="-0.16955473042703706"/>
    <n v="0.14853194585004997"/>
    <x v="17"/>
    <x v="277"/>
  </r>
  <r>
    <x v="1"/>
    <n v="-8.8888888888888893"/>
    <n v="-13.333333333333334"/>
    <s v="P225/60R16"/>
    <x v="4"/>
    <s v="16-6 SRTT"/>
    <n v="1171"/>
    <n v="35"/>
    <s v="AP3324"/>
    <d v="2025-02-11T00:00:00"/>
    <n v="0.27400000000000002"/>
    <n v="0.28199999999999997"/>
    <n v="89"/>
    <n v="86"/>
    <n v="90"/>
    <n v="89"/>
    <n v="76"/>
    <m/>
    <n v="20"/>
    <n v="88.5"/>
    <m/>
    <m/>
    <m/>
    <m/>
    <m/>
    <m/>
    <n v="0.18206252157688141"/>
    <n v="0.19159418344497681"/>
    <n v="0.20004293322563171"/>
    <n v="0.21013844013214111"/>
    <n v="0.2205282598733902"/>
    <n v="0.2379831075668335"/>
    <n v="0.2540290355682373"/>
    <n v="0.26999273896217346"/>
    <n v="0.28325653076171875"/>
    <n v="0.29225292801856995"/>
    <n v="0.29914015531539917"/>
    <n v="0.30376523733139038"/>
    <n v="0.30535808205604553"/>
    <n v="0.30495673418045044"/>
    <n v="0.3041040301322937"/>
    <n v="0.30428025126457214"/>
    <n v="0.30477595329284668"/>
    <n v="0.30578663945198059"/>
    <n v="0.30685842037200928"/>
    <n v="0.30839431285858154"/>
    <n v="0.30971482396125793"/>
    <n v="0.31081575155258179"/>
    <n v="0.31172561645507813"/>
    <n v="0.31293058395385742"/>
    <n v="0.3142472505569458"/>
    <n v="0.31513422727584839"/>
    <n v="0.31626215577125549"/>
    <n v="0.31719034910202026"/>
    <n v="0.31789758801460266"/>
    <n v="0.31824979186058044"/>
    <n v="0.31898972392082214"/>
    <n v="0.3192484974861145"/>
    <n v="0.31953650712966919"/>
    <n v="0.31968417763710022"/>
    <n v="0.32025960087776184"/>
    <n v="0.32081419229507446"/>
    <n v="0.32172960042953491"/>
    <n v="0.32213011384010315"/>
    <n v="0.32233026623725891"/>
    <n v="0.32280424237251282"/>
    <n v="0.32214128971099854"/>
    <n v="0.32066977024078369"/>
    <n v="0.31960496306419373"/>
    <n v="0.31903594732284546"/>
    <n v="0.31714305281639099"/>
    <n v="0.31638124585151672"/>
    <n v="0.31634920835494995"/>
    <n v="0.31598997116088867"/>
    <n v="0.315492182970047"/>
    <n v="0.31608042120933533"/>
    <n v="0.31680426001548767"/>
    <n v="0.31720387935638428"/>
    <n v="0.31733450293540955"/>
    <n v="0.31670013070106506"/>
    <n v="0.31573346257209778"/>
    <n v="0.3147905170917511"/>
    <n v="0.3141118586063385"/>
    <n v="0.31389760971069336"/>
    <n v="0.3140626847743988"/>
    <n v="0.31398528814315796"/>
    <n v="0.31299135088920593"/>
    <n v="0.31132844090461731"/>
    <n v="0.30981341004371643"/>
    <n v="0.30871978402137756"/>
    <n v="0.30787435173988342"/>
    <n v="0.307454913854599"/>
    <n v="0.30764219164848328"/>
    <n v="0.30778235197067261"/>
    <n v="0.30794394016265869"/>
    <n v="0.30795067548751831"/>
    <n v="0.30823791027069092"/>
    <n v="0.30842429399490356"/>
    <n v="0.30962088704109192"/>
    <n v="0.31054210662841797"/>
    <n v="0.31133353710174561"/>
    <n v="0.31214603781700134"/>
    <n v="0.31280523538589478"/>
    <n v="0.31216135621070862"/>
    <n v="0.31137591600418091"/>
    <n v="0.31102055311203003"/>
    <n v="0.30888056755065918"/>
    <n v="0.30626606941223145"/>
    <n v="0.30369812250137329"/>
    <n v="0.30100837349891663"/>
    <n v="0.29830947518348694"/>
    <n v="0.29738438129425049"/>
    <n v="0.29700386524200439"/>
    <n v="0.2968597412109375"/>
    <n v="0.2974686324596405"/>
    <n v="0.29725384712219238"/>
    <n v="0.29669821262359619"/>
    <n v="0.29621967673301697"/>
    <n v="0.29574543237686157"/>
    <n v="0.29480716586112976"/>
    <n v="0.29475229978561401"/>
    <n v="0.29507818818092346"/>
    <n v="0.29384127259254456"/>
    <n v="0.29293069243431091"/>
    <n v="0.29219081997871399"/>
    <n v="0.29174384474754333"/>
    <n v="0.29112336039543152"/>
    <n v="0.2920202910900116"/>
    <n v="0.29278168082237244"/>
    <n v="0.29316794872283936"/>
    <n v="0.29279738664627075"/>
    <n v="0.29246395826339722"/>
    <n v="0.29261311888694763"/>
    <n v="0.29273921251296997"/>
    <n v="0.29326397180557251"/>
    <n v="0.29412934184074402"/>
    <n v="0.29467448592185974"/>
    <n v="0.29463008046150208"/>
    <n v="0.2943747341632843"/>
    <n v="0.29406014084815979"/>
    <n v="0.29382967948913574"/>
    <n v="0.29397717118263245"/>
    <n v="0.29433506727218628"/>
    <n v="0.29490816593170166"/>
    <n v="0.29540553689002991"/>
    <n v="0.29487597942352295"/>
    <n v="0.29333740472793579"/>
    <n v="0.29166844487190247"/>
    <n v="0.28982385993003845"/>
    <n v="0.28765907883644104"/>
    <n v="0.28630837798118591"/>
    <n v="0.28567478060722351"/>
    <n v="0.28501242399215698"/>
    <n v="0.28402060270309448"/>
    <n v="0.28323236107826233"/>
    <n v="0.28247168660163879"/>
    <n v="0.28221872448921204"/>
    <n v="0.28205394744873047"/>
    <n v="0.28189435601234436"/>
    <n v="0.28198561072349548"/>
    <n v="0.28200989961624146"/>
    <n v="0.28220388293266296"/>
    <n v="0.28149127960205078"/>
    <n v="0.28051003813743591"/>
    <n v="0.27898409962654114"/>
    <n v="0.27788960933685303"/>
    <n v="0.27640306949615479"/>
    <n v="0.27601784467697144"/>
    <n v="0.27633491158485413"/>
    <n v="0.27756977081298828"/>
    <n v="0.27903115749359131"/>
    <n v="0.28054901957511902"/>
    <n v="0.2818543016910553"/>
    <n v="0.28305056691169739"/>
    <n v="0.28375354409217834"/>
    <n v="0.28387191891670227"/>
    <n v="0.28392583131790161"/>
    <n v="0.28406974673271179"/>
    <n v="0.28415927290916443"/>
    <n v="0.28429198265075684"/>
    <n v="0.2845497727394104"/>
    <n v="0.28493985533714294"/>
    <n v="0.28495854139328003"/>
    <n v="0.28486326336860657"/>
    <n v="0.28424227237701416"/>
    <n v="0.28247001767158508"/>
    <n v="0.2807563841342926"/>
    <n v="0.27915993332862854"/>
    <n v="0.2778564989566803"/>
    <n v="0.27722388505935669"/>
    <n v="0.27712076902389526"/>
    <n v="0.27691960334777832"/>
    <n v="0.27702206373214722"/>
    <n v="0.27618873119354248"/>
    <n v="0.27473953366279602"/>
    <n v="0.27333423495292664"/>
    <n v="0.27190625667572021"/>
    <n v="0.27036431431770325"/>
    <n v="0.26985853910446167"/>
    <n v="0.26954993605613708"/>
    <n v="0.26926326751708984"/>
    <n v="0.26894131302833557"/>
    <n v="0.26847141981124878"/>
    <n v="0.26740717887878418"/>
    <n v="0.26640194654464722"/>
    <n v="0.26621901988983154"/>
    <n v="0.26597508788108826"/>
    <n v="0.26583325862884521"/>
    <n v="0.26613202691078186"/>
    <n v="0.26649367809295654"/>
    <n v="0.26674115657806396"/>
    <n v="0.26744344830513"/>
    <n v="0.26727780699729919"/>
    <n v="0.26642307639122009"/>
    <n v="0.26539668440818787"/>
    <n v="0.26431998610496521"/>
    <n v="0.26235279440879822"/>
    <n v="0.26078587770462036"/>
    <n v="0.25985568761825562"/>
    <n v="0.25934132933616638"/>
    <n v="0.2587282657623291"/>
    <n v="0.25853613018989563"/>
    <n v="0.25821807980537415"/>
    <n v="0.25737839937210083"/>
    <n v="0.25491416454315186"/>
    <n v="0.25261044502258301"/>
    <n v="0.25026971101760864"/>
    <n v="0.24843540787696838"/>
    <n v="0.24709749221801758"/>
    <n v="0.24760028719902039"/>
    <n v="0.24673151969909668"/>
    <n v="0.24644497036933899"/>
    <n v="0.24712163209915161"/>
    <n v="0.24805518984794617"/>
    <n v="0.24800734221935272"/>
    <n v="0.24954846501350403"/>
    <n v="0.25071623921394348"/>
    <n v="0.2510540783405304"/>
    <n v="0.25139456987380981"/>
    <n v="0.25276052951812744"/>
    <n v="0.2536199688911438"/>
    <n v="0.25429320335388184"/>
    <n v="0.25425857305526733"/>
    <n v="0.25368434190750122"/>
    <n v="0.25271356105804443"/>
    <n v="0.25209447741508484"/>
    <n v="0.25159534811973572"/>
    <n v="0.25201883912086487"/>
    <n v="0.25266909599304199"/>
    <n v="0.25329926609992981"/>
    <n v="0.25374212861061096"/>
    <n v="0.25430285930633545"/>
    <n v="0.25570178031921387"/>
    <n v="0.25597560405731201"/>
    <n v="0.25642478466033936"/>
    <n v="0.2569783627986908"/>
    <n v="0.25735723972320557"/>
    <n v="0.25670120120048523"/>
    <n v="0.2573583722114563"/>
    <n v="0.25799861550331116"/>
    <n v="0.25739502906799316"/>
    <n v="0.25549265742301941"/>
    <n v="0.25644204020500183"/>
    <n v="0.25710716843605042"/>
    <n v="0.25768795609474182"/>
    <n v="0.26086512207984924"/>
    <n v="0.26485505700111389"/>
    <n v="0.26525595784187317"/>
    <n v="0.2650393545627594"/>
    <n v="0.26462662220001221"/>
    <n v="0.26171687245368958"/>
    <n v="0.25797277688980103"/>
    <n v="0.25459751486778259"/>
    <n v="0.25200170278549194"/>
    <n v="0.24950025975704193"/>
    <n v="0.24798764288425446"/>
    <n v="0.24794302880764008"/>
    <n v="0.24814309179782867"/>
    <n v="0.2483876645565033"/>
    <n v="0.2497478723526001"/>
    <n v="0.2509092390537262"/>
    <n v="0.25195243954658508"/>
    <n v="0.25314468145370483"/>
    <n v="0.2543560266494751"/>
    <n v="0.25391498208045959"/>
    <n v="0.25285539031028748"/>
    <n v="0.25234466791152954"/>
    <n v="0.25256854295730591"/>
    <n v="0.2523590624332428"/>
    <n v="0.25318163633346558"/>
    <n v="0.25455299019813538"/>
    <n v="0.25527891516685486"/>
    <n v="0.25518161058425903"/>
    <n v="0.25541132688522339"/>
    <n v="0.25525051355361938"/>
    <n v="0.25529813766479492"/>
    <n v="0.25543764233589172"/>
    <n v="0.25583344697952271"/>
    <n v="0.25584909319877625"/>
    <n v="0.25571122765541077"/>
    <n v="0.25563019514083862"/>
    <n v="0.25562086701393127"/>
    <n v="0.25554946064949036"/>
    <n v="0.25603979825973511"/>
    <n v="0.25671213865280151"/>
    <n v="0.25725045800209045"/>
    <n v="0.25750955939292908"/>
    <n v="0.25757670402526855"/>
    <n v="0.25737658143043518"/>
    <n v="0.25796949863433838"/>
    <n v="0.25736728310585022"/>
    <n v="0.25555843114852905"/>
    <n v="0.25406381487846375"/>
    <n v="0.252541184425354"/>
    <n v="0.25063669681549072"/>
    <n v="0.25093171000480652"/>
    <n v="0.25281518697738647"/>
    <n v="0.25435087084770203"/>
    <n v="0.25599142909049988"/>
    <n v="0.25683096051216125"/>
    <n v="0.25641655921936035"/>
    <n v="0.25568532943725586"/>
    <n v="0.25503766536712646"/>
    <n v="0.25518161058425903"/>
    <n v="0.25625306367874146"/>
    <n v="0.25767740607261658"/>
    <s v="200 MILE-CIRCUIT 3 MI"/>
    <n v="0.27922654337518155"/>
    <n v="88.5"/>
    <n v="85.507246376811594"/>
    <n v="-7.9999999999999516E-3"/>
    <n v="-0.2256313713056326"/>
    <n v="-0.28014999848854805"/>
    <n v="0.25912721391156096"/>
    <x v="17"/>
    <x v="278"/>
  </r>
  <r>
    <x v="1"/>
    <n v="-8.8888888888888893"/>
    <n v="-13.333333333333334"/>
    <s v="P225/60R16"/>
    <x v="5"/>
    <s v="TPI-05"/>
    <n v="1171"/>
    <n v="35"/>
    <s v="AP3324"/>
    <d v="2025-02-11T00:00:00"/>
    <n v="0.32500000000000001"/>
    <n v="0.32700000000000001"/>
    <n v="105"/>
    <n v="103"/>
    <n v="104"/>
    <n v="102"/>
    <n v="76"/>
    <m/>
    <n v="11"/>
    <n v="103.5"/>
    <m/>
    <m/>
    <m/>
    <m/>
    <m/>
    <m/>
    <n v="0.19561305642127991"/>
    <n v="0.19645684957504272"/>
    <n v="0.19824090600013733"/>
    <n v="0.21043679118156433"/>
    <n v="0.22133803367614746"/>
    <n v="0.23940533399581909"/>
    <n v="0.25841587781906128"/>
    <n v="0.27660849690437317"/>
    <n v="0.28638789057731628"/>
    <n v="0.29452529549598694"/>
    <n v="0.29897135496139526"/>
    <n v="0.30189907550811768"/>
    <n v="0.30576524138450623"/>
    <n v="0.31027764081954956"/>
    <n v="0.31188026070594788"/>
    <n v="0.31244251132011414"/>
    <n v="0.31394818425178528"/>
    <n v="0.31430032849311829"/>
    <n v="0.31374931335449219"/>
    <n v="0.31475359201431274"/>
    <n v="0.31687876582145691"/>
    <n v="0.31838387250900269"/>
    <n v="0.32033371925354004"/>
    <n v="0.32252690196037292"/>
    <n v="0.32491061091423035"/>
    <n v="0.32754319906234741"/>
    <n v="0.32932797074317932"/>
    <n v="0.33063596487045288"/>
    <n v="0.33072516322135925"/>
    <n v="0.33126136660575867"/>
    <n v="0.33172234892845154"/>
    <n v="0.3333200216293335"/>
    <n v="0.33553999662399292"/>
    <n v="0.33861145377159119"/>
    <n v="0.34020140767097473"/>
    <n v="0.34126719832420349"/>
    <n v="0.34201857447624207"/>
    <n v="0.34271857142448425"/>
    <n v="0.34187829494476318"/>
    <n v="0.34046599268913269"/>
    <n v="0.33914369344711304"/>
    <n v="0.33799982070922852"/>
    <n v="0.33575525879859924"/>
    <n v="0.33497911691665649"/>
    <n v="0.33524742722511292"/>
    <n v="0.33495393395423889"/>
    <n v="0.33453026413917542"/>
    <n v="0.33503466844558716"/>
    <n v="0.33521690964698792"/>
    <n v="0.33426240086555481"/>
    <n v="0.33312812447547913"/>
    <n v="0.33148661255836487"/>
    <n v="0.3292061984539032"/>
    <n v="0.32705926895141602"/>
    <n v="0.32582369446754456"/>
    <n v="0.32519039511680603"/>
    <n v="0.32510179281234741"/>
    <n v="0.32554894685745239"/>
    <n v="0.32631683349609375"/>
    <n v="0.32772368192672729"/>
    <n v="0.32911691069602966"/>
    <n v="0.3301970362663269"/>
    <n v="0.33083364367485046"/>
    <n v="0.33059602975845337"/>
    <n v="0.33031821250915527"/>
    <n v="0.3304392397403717"/>
    <n v="0.33128261566162109"/>
    <n v="0.33263698220252991"/>
    <n v="0.3346768319606781"/>
    <n v="0.3359110951423645"/>
    <n v="0.33609980344772339"/>
    <n v="0.33581623435020447"/>
    <n v="0.33556285500526428"/>
    <n v="0.33560433983802795"/>
    <n v="0.3358495831489563"/>
    <n v="0.33538967370986938"/>
    <n v="0.33534625172615051"/>
    <n v="0.33513188362121582"/>
    <n v="0.33448275923728943"/>
    <n v="0.33393386006355286"/>
    <n v="0.33454641699790955"/>
    <n v="0.33480930328369141"/>
    <n v="0.33500418066978455"/>
    <n v="0.33554735779762268"/>
    <n v="0.33610245585441589"/>
    <n v="0.33669093251228333"/>
    <n v="0.33723330497741699"/>
    <n v="0.33751946687698364"/>
    <n v="0.33768236637115479"/>
    <n v="0.33745822310447693"/>
    <n v="0.337471604347229"/>
    <n v="0.33769279718399048"/>
    <n v="0.33855718374252319"/>
    <n v="0.33717390894889832"/>
    <n v="0.33644235134124756"/>
    <n v="0.33561024069786072"/>
    <n v="0.33372929692268372"/>
    <n v="0.33137720823287964"/>
    <n v="0.33100959658622742"/>
    <n v="0.33005553483963013"/>
    <n v="0.32906234264373779"/>
    <n v="0.32933518290519714"/>
    <n v="0.33045282959938049"/>
    <n v="0.33087801933288574"/>
    <n v="0.33210259675979614"/>
    <n v="0.33335620164871216"/>
    <n v="0.33349940180778503"/>
    <n v="0.33381593227386475"/>
    <n v="0.33475533127784729"/>
    <n v="0.33520305156707764"/>
    <n v="0.33482787013053894"/>
    <n v="0.33424815535545349"/>
    <n v="0.33293408155441284"/>
    <n v="0.33154401183128357"/>
    <n v="0.32897958159446716"/>
    <n v="0.32592028379440308"/>
    <n v="0.3248390257358551"/>
    <n v="0.32375788688659668"/>
    <n v="0.32288005948066711"/>
    <n v="0.32315981388092041"/>
    <n v="0.32473167777061462"/>
    <n v="0.32525157928466797"/>
    <n v="0.32551401853561401"/>
    <n v="0.32543763518333435"/>
    <n v="0.32499721646308899"/>
    <n v="0.32434773445129395"/>
    <n v="0.32354527711868286"/>
    <n v="0.32288071513175964"/>
    <n v="0.32233500480651855"/>
    <n v="0.3217511773109436"/>
    <n v="0.32125949859619141"/>
    <n v="0.32020717859268188"/>
    <n v="0.31880691647529602"/>
    <n v="0.3177458643913269"/>
    <n v="0.31695741415023804"/>
    <n v="0.31632941961288452"/>
    <n v="0.31627333164215088"/>
    <n v="0.316404789686203"/>
    <n v="0.31641706824302673"/>
    <n v="0.31652927398681641"/>
    <n v="0.31658127903938293"/>
    <n v="0.31712713837623596"/>
    <n v="0.3174917995929718"/>
    <n v="0.31782826781272888"/>
    <n v="0.31811997294425964"/>
    <n v="0.31792378425598145"/>
    <n v="0.31683540344238281"/>
    <n v="0.31580555438995361"/>
    <n v="0.31487736105918884"/>
    <n v="0.31415003538131714"/>
    <n v="0.31450945138931274"/>
    <n v="0.31523576378822327"/>
    <n v="0.31619584560394287"/>
    <n v="0.31705611944198608"/>
    <n v="0.31741979718208313"/>
    <n v="0.31702929735183716"/>
    <n v="0.31788387894630432"/>
    <n v="0.31895747780799866"/>
    <n v="0.32070612907409668"/>
    <n v="0.32290038466453552"/>
    <n v="0.3251451849937439"/>
    <n v="0.32612124085426331"/>
    <n v="0.32698318362236023"/>
    <n v="0.3273237943649292"/>
    <n v="0.32769188284873962"/>
    <n v="0.32808041572570801"/>
    <n v="0.32846835255622864"/>
    <n v="0.32902023196220398"/>
    <n v="0.32945865392684937"/>
    <n v="0.32948938012123108"/>
    <n v="0.32945659756660461"/>
    <n v="0.32970267534255981"/>
    <n v="0.32967376708984375"/>
    <n v="0.32895511388778687"/>
    <n v="0.3285331130027771"/>
    <n v="0.32839065790176392"/>
    <n v="0.32796585559844971"/>
    <n v="0.3276066780090332"/>
    <n v="0.32863375544548035"/>
    <n v="0.3299248218536377"/>
    <n v="0.331036776304245"/>
    <n v="0.33170053362846375"/>
    <n v="0.33193510770797729"/>
    <n v="0.33149191737174988"/>
    <n v="0.33088842034339905"/>
    <n v="0.33016577363014221"/>
    <n v="0.33008080720901489"/>
    <n v="0.33029460906982422"/>
    <n v="0.33045539259910583"/>
    <n v="0.3302198052406311"/>
    <n v="0.33002045750617981"/>
    <n v="0.32961437106132507"/>
    <n v="0.32945260405540466"/>
    <n v="0.32938334345817566"/>
    <n v="0.32954615354537964"/>
    <n v="0.32981449365615845"/>
    <n v="0.32891562581062317"/>
    <n v="0.32812023162841797"/>
    <n v="0.32739782333374023"/>
    <n v="0.32647731900215149"/>
    <n v="0.32540318369865417"/>
    <n v="0.32596096396446228"/>
    <n v="0.32617676258087158"/>
    <n v="0.32669275999069214"/>
    <n v="0.32773634791374207"/>
    <n v="0.32895863056182861"/>
    <n v="0.32896417379379272"/>
    <n v="0.32919782400131226"/>
    <n v="0.32743224501609802"/>
    <n v="0.32567456364631653"/>
    <n v="0.32434260845184326"/>
    <n v="0.32432156801223755"/>
    <n v="0.32425424456596375"/>
    <n v="0.32603698968887329"/>
    <n v="0.32668367028236389"/>
    <n v="0.32705843448638916"/>
    <n v="0.32669705152511597"/>
    <n v="0.32613125443458557"/>
    <n v="0.32555881142616272"/>
    <n v="0.32618996500968933"/>
    <n v="0.32682856917381287"/>
    <n v="0.32784295082092285"/>
    <n v="0.32852041721343994"/>
    <n v="0.3289201557636261"/>
    <n v="0.32910090684890747"/>
    <n v="0.32906508445739746"/>
    <n v="0.32945159077644348"/>
    <n v="0.32999524474143982"/>
    <n v="0.3308255672454834"/>
    <n v="0.33102092146873474"/>
    <n v="0.32997208833694458"/>
    <n v="0.32810747623443604"/>
    <n v="0.32624486088752747"/>
    <n v="0.32385918498039246"/>
    <n v="0.32253909111022949"/>
    <n v="0.32285290956497192"/>
    <n v="0.32362824678421021"/>
    <n v="0.32514441013336182"/>
    <n v="0.32688558101654053"/>
    <n v="0.32678136229515076"/>
    <n v="0.32617440819740295"/>
    <n v="0.32561549544334412"/>
    <n v="0.32457602024078369"/>
    <n v="0.32398298382759094"/>
    <n v="0.32471677660942078"/>
    <n v="0.32544508576393127"/>
    <n v="0.3268088698387146"/>
    <n v="0.32741639018058777"/>
    <n v="0.32765001058578491"/>
    <n v="0.3278389573097229"/>
    <n v="0.32772725820541382"/>
    <n v="0.3266046941280365"/>
    <n v="0.32591268420219421"/>
    <n v="0.32498010993003845"/>
    <n v="0.323934406042099"/>
    <n v="0.32356563210487366"/>
    <n v="0.32355797290802002"/>
    <n v="0.32432460784912109"/>
    <n v="0.32465007901191711"/>
    <n v="0.32522445917129517"/>
    <n v="0.3260246217250824"/>
    <n v="0.32655975222587585"/>
    <n v="0.32652232050895691"/>
    <n v="0.3271748423576355"/>
    <n v="0.32824054360389709"/>
    <n v="0.32879525423049927"/>
    <n v="0.32932358980178833"/>
    <n v="0.33003002405166626"/>
    <n v="0.33042559027671814"/>
    <n v="0.33024552464485168"/>
    <n v="0.33006429672241211"/>
    <n v="0.33007305860519409"/>
    <n v="0.33007046580314636"/>
    <n v="0.33039143681526184"/>
    <n v="0.3310779333114624"/>
    <n v="0.33078020811080933"/>
    <n v="0.33081749081611633"/>
    <n v="0.33084774017333984"/>
    <n v="0.32945674657821655"/>
    <n v="0.32792529463768005"/>
    <n v="0.32860139012336731"/>
    <n v="0.32839992642402649"/>
    <n v="0.32804757356643677"/>
    <n v="0.32902273535728455"/>
    <n v="0.32993212342262268"/>
    <n v="0.32933863997459412"/>
    <n v="0.32684004306793213"/>
    <n v="0.32526305317878723"/>
    <n v="0.32357218861579895"/>
    <n v="0.32187339663505554"/>
    <n v="0.32063195109367371"/>
    <n v="0.32171767950057983"/>
    <n v="0.32223498821258545"/>
    <n v="0.32421001791954041"/>
    <n v="0.32600697875022888"/>
    <n v="0.32784989476203918"/>
    <n v="0.32969281077384949"/>
    <n v="0.33128133416175842"/>
    <n v="0.33158960938453674"/>
    <n v="0.3322586715221405"/>
    <s v="WITNESS SRTT FWD-1"/>
    <n v="0.32815728482402517"/>
    <n v="103.5"/>
    <n v="100"/>
    <n v="-2.0000000000000018E-3"/>
    <n v="1.717996703868464E-2"/>
    <n v="-2.1022784576987093E-2"/>
    <n v="0"/>
    <x v="17"/>
    <x v="279"/>
  </r>
  <r>
    <x v="1"/>
    <n v="-8.3333333333333339"/>
    <n v="-13.333333333333334"/>
    <s v="P225/60R16"/>
    <x v="1"/>
    <s v="SRTT04-R"/>
    <n v="1171"/>
    <n v="35"/>
    <s v="AP3324"/>
    <d v="2025-02-11T00:00:00"/>
    <n v="0.32"/>
    <n v="0.32200000000000001"/>
    <n v="100"/>
    <n v="100"/>
    <n v="100"/>
    <n v="100"/>
    <n v="76"/>
    <s v="rev"/>
    <n v="365"/>
    <n v="100"/>
    <m/>
    <m/>
    <m/>
    <m/>
    <m/>
    <m/>
    <n v="0.16956594586372375"/>
    <n v="0.17085108160972595"/>
    <n v="0.18487954139709473"/>
    <n v="0.20449560880661011"/>
    <n v="0.22121213376522064"/>
    <n v="0.24877697229385376"/>
    <n v="0.27789956331253052"/>
    <n v="0.29875320196151733"/>
    <n v="0.31006792187690735"/>
    <n v="0.31811034679412842"/>
    <n v="0.32303780317306519"/>
    <n v="0.32550552487373352"/>
    <n v="0.32958170771598816"/>
    <n v="0.33328476548194885"/>
    <n v="0.33643615245819092"/>
    <n v="0.3386901319026947"/>
    <n v="0.34209743142127991"/>
    <n v="0.34484973549842834"/>
    <n v="0.34752345085144043"/>
    <n v="0.34796333312988281"/>
    <n v="0.34810224175453186"/>
    <n v="0.3474462628364563"/>
    <n v="0.3461516797542572"/>
    <n v="0.34494063258171082"/>
    <n v="0.34509631991386414"/>
    <n v="0.3458067774772644"/>
    <n v="0.34646430611610413"/>
    <n v="0.34730419516563416"/>
    <n v="0.34828630089759827"/>
    <n v="0.34920799732208252"/>
    <n v="0.34959486126899719"/>
    <n v="0.35044988989830017"/>
    <n v="0.35117483139038086"/>
    <n v="0.35124576091766357"/>
    <n v="0.3506043553352356"/>
    <n v="0.35046243667602539"/>
    <n v="0.3497174084186554"/>
    <n v="0.34917536377906799"/>
    <n v="0.34901738166809082"/>
    <n v="0.34887939691543579"/>
    <n v="0.348859041929245"/>
    <n v="0.34934261441230774"/>
    <n v="0.34973278641700745"/>
    <n v="0.35011574625968933"/>
    <n v="0.35087895393371582"/>
    <n v="0.35163849592208862"/>
    <n v="0.35188710689544678"/>
    <n v="0.35145843029022217"/>
    <n v="0.35047581791877747"/>
    <n v="0.34922373294830322"/>
    <n v="0.34720239043235779"/>
    <n v="0.34519094228744507"/>
    <n v="0.34349602460861206"/>
    <n v="0.34239661693572998"/>
    <n v="0.34153518080711365"/>
    <n v="0.34106066823005676"/>
    <n v="0.34080073237419128"/>
    <n v="0.34053364396095276"/>
    <n v="0.33994710445404053"/>
    <n v="0.33904197812080383"/>
    <n v="0.33827650547027588"/>
    <n v="0.3377494215965271"/>
    <n v="0.33676445484161377"/>
    <n v="0.3359871506690979"/>
    <n v="0.33750304579734802"/>
    <n v="0.33700937032699585"/>
    <n v="0.33596062660217285"/>
    <n v="0.33551138639450073"/>
    <n v="0.33457502722740173"/>
    <n v="0.33218047022819519"/>
    <n v="0.33173936605453491"/>
    <n v="0.33167248964309692"/>
    <n v="0.33162650465965271"/>
    <n v="0.33168420195579529"/>
    <n v="0.33026212453842163"/>
    <n v="0.32899516820907593"/>
    <n v="0.32769715785980225"/>
    <n v="0.32626494765281677"/>
    <n v="0.32511615753173828"/>
    <n v="0.32521137595176697"/>
    <n v="0.32415243983268738"/>
    <n v="0.32305306196212769"/>
    <n v="0.32192528247833252"/>
    <n v="0.32065847516059875"/>
    <n v="0.31932610273361206"/>
    <n v="0.31935033202171326"/>
    <n v="0.31947380304336548"/>
    <n v="0.31942465901374817"/>
    <n v="0.31927874684333801"/>
    <n v="0.31912103295326233"/>
    <n v="0.31861993670463562"/>
    <n v="0.31770873069763184"/>
    <n v="0.31773689389228821"/>
    <n v="0.31784489750862122"/>
    <n v="0.31842753291130066"/>
    <n v="0.31909337639808655"/>
    <n v="0.32016828656196594"/>
    <n v="0.32098886370658875"/>
    <n v="0.32179337739944458"/>
    <n v="0.32196766138076782"/>
    <n v="0.32228678464889526"/>
    <n v="0.32264304161071777"/>
    <n v="0.32161945104598999"/>
    <n v="0.32095441222190857"/>
    <n v="0.32111284136772156"/>
    <n v="0.32172361016273499"/>
    <n v="0.32324647903442383"/>
    <n v="0.32588157057762146"/>
    <n v="0.32860070466995239"/>
    <n v="0.3297131359577179"/>
    <n v="0.33034542202949524"/>
    <n v="0.33010169863700867"/>
    <n v="0.32964324951171875"/>
    <n v="0.32928109169006348"/>
    <n v="0.32998698949813843"/>
    <n v="0.33102297782897949"/>
    <n v="0.33185082674026489"/>
    <n v="0.33278882503509521"/>
    <n v="0.33379587531089783"/>
    <n v="0.33454379439353943"/>
    <n v="0.33486050367355347"/>
    <n v="0.33527401089668274"/>
    <n v="0.33674821257591248"/>
    <n v="0.33702224493026733"/>
    <n v="0.33719125390052795"/>
    <n v="0.33709394931793213"/>
    <n v="0.33692079782485962"/>
    <n v="0.33529156446456909"/>
    <n v="0.3345317542552948"/>
    <n v="0.33391359448432922"/>
    <n v="0.33386534452438354"/>
    <n v="0.33321920037269592"/>
    <n v="0.33267828822135925"/>
    <n v="0.33194664120674133"/>
    <n v="0.33073237538337708"/>
    <n v="0.32879689335823059"/>
    <n v="0.32585358619689941"/>
    <n v="0.32342717051506042"/>
    <n v="0.32125604152679443"/>
    <n v="0.31960582733154297"/>
    <n v="0.31793540716171265"/>
    <n v="0.31798911094665527"/>
    <n v="0.31746307015419006"/>
    <n v="0.31685730814933777"/>
    <n v="0.31574267148971558"/>
    <n v="0.31465807557106018"/>
    <n v="0.31347385048866272"/>
    <n v="0.31251049041748047"/>
    <n v="0.31152793765068054"/>
    <n v="0.31116804480552673"/>
    <n v="0.31113380193710327"/>
    <n v="0.31105944514274597"/>
    <n v="0.31139656901359558"/>
    <n v="0.31230050325393677"/>
    <n v="0.31273368000984192"/>
    <n v="0.31319129467010498"/>
    <n v="0.31404852867126465"/>
    <n v="0.31446880102157593"/>
    <n v="0.3145192563533783"/>
    <n v="0.31515049934387207"/>
    <n v="0.31519085168838501"/>
    <n v="0.31501561403274536"/>
    <n v="0.31487101316452026"/>
    <n v="0.31455826759338379"/>
    <n v="0.31413412094116211"/>
    <n v="0.31378558278083801"/>
    <n v="0.3127632737159729"/>
    <n v="0.31172791123390198"/>
    <n v="0.31064650416374207"/>
    <n v="0.30952903628349304"/>
    <n v="0.30890634655952454"/>
    <n v="0.30881214141845703"/>
    <n v="0.30882740020751953"/>
    <n v="0.30909568071365356"/>
    <n v="0.30925929546356201"/>
    <n v="0.3095041811466217"/>
    <n v="0.30976268649101257"/>
    <n v="0.31036216020584106"/>
    <n v="0.31118190288543701"/>
    <n v="0.31191113591194153"/>
    <n v="0.31202742457389832"/>
    <n v="0.31162196397781372"/>
    <n v="0.31227219104766846"/>
    <n v="0.31318706274032593"/>
    <n v="0.31333059072494507"/>
    <n v="0.31449732184410095"/>
    <n v="0.3165576159954071"/>
    <n v="0.31690952181816101"/>
    <n v="0.31529116630554199"/>
    <n v="0.3146706223487854"/>
    <n v="0.31347841024398804"/>
    <n v="0.31204703450202942"/>
    <n v="0.3107878565788269"/>
    <n v="0.31081897020339966"/>
    <n v="0.31055596470832825"/>
    <n v="0.31088060140609741"/>
    <n v="0.31169429421424866"/>
    <n v="0.31287777423858643"/>
    <n v="0.31412333250045776"/>
    <n v="0.31568330526351929"/>
    <n v="0.31697255373001099"/>
    <n v="0.31783917546272278"/>
    <n v="0.31838959455490112"/>
    <n v="0.31897982954978943"/>
    <n v="0.31972908973693848"/>
    <n v="0.32055813074111938"/>
    <n v="0.32118669152259827"/>
    <n v="0.32217490673065186"/>
    <n v="0.32308033108711243"/>
    <n v="0.32374164462089539"/>
    <n v="0.32332280278205872"/>
    <n v="0.32237425446510315"/>
    <n v="0.32157468795776367"/>
    <n v="0.3211205005645752"/>
    <n v="0.32116246223449707"/>
    <n v="0.32177260518074036"/>
    <n v="0.32335919141769409"/>
    <n v="0.32436197996139526"/>
    <n v="0.32450369000434875"/>
    <n v="0.32358351349830627"/>
    <n v="0.32287436723709106"/>
    <n v="0.32190454006195068"/>
    <n v="0.32124093174934387"/>
    <n v="0.32075974345207214"/>
    <n v="0.32064628601074219"/>
    <n v="0.32057806849479675"/>
    <n v="0.32051989436149597"/>
    <n v="0.32035166025161743"/>
    <n v="0.32030808925628662"/>
    <n v="0.3204197883605957"/>
    <n v="0.32092723250389099"/>
    <n v="0.32148197293281555"/>
    <n v="0.32180571556091309"/>
    <n v="0.32192814350128174"/>
    <n v="0.32165634632110596"/>
    <n v="0.32086366415023804"/>
    <n v="0.31930029392242432"/>
    <n v="0.316642165184021"/>
    <n v="0.31440454721450806"/>
    <n v="0.31232017278671265"/>
    <n v="0.31042748689651489"/>
    <n v="0.30883264541625977"/>
    <n v="0.30823040008544922"/>
    <n v="0.30575448274612427"/>
    <n v="0.30353102087974548"/>
    <n v="0.30182307958602905"/>
    <n v="0.30046802759170532"/>
    <n v="0.29931992292404175"/>
    <n v="0.30007708072662354"/>
    <n v="0.30104577541351318"/>
    <n v="0.30145281553268433"/>
    <n v="0.30172181129455566"/>
    <n v="0.30220824480056763"/>
    <n v="0.30267423391342163"/>
    <n v="0.30317983031272888"/>
    <n v="0.30385133624076843"/>
    <n v="0.30453735589981079"/>
    <n v="0.30477690696716309"/>
    <n v="0.30545303225517273"/>
    <n v="0.30564132332801819"/>
    <n v="0.30523565411567688"/>
    <n v="0.30479246377944946"/>
    <n v="0.30481001734733582"/>
    <n v="0.30499476194381714"/>
    <n v="0.30519115924835205"/>
    <n v="0.30609482526779175"/>
    <n v="0.30716389417648315"/>
    <n v="0.3080877959728241"/>
    <n v="0.30870631337165833"/>
    <n v="0.31014758348464966"/>
    <n v="0.311757892370224"/>
    <n v="0.31318843364715576"/>
    <n v="0.31504258513450623"/>
    <n v="0.31672155857086182"/>
    <n v="0.31776061654090881"/>
    <n v="0.3184560239315033"/>
    <n v="0.31935220956802368"/>
    <n v="0.32002392411231995"/>
    <n v="0.32022449374198914"/>
    <n v="0.32133185863494873"/>
    <n v="0.32244327664375305"/>
    <n v="0.32321667671203613"/>
    <n v="0.32387727499008179"/>
    <n v="0.32589221000671387"/>
    <n v="0.32667794823646545"/>
    <n v="0.32809540629386902"/>
    <n v="0.32900437712669373"/>
    <n v="0.32881194353103638"/>
    <n v="0.32795840501785278"/>
    <n v="0.32739010453224182"/>
    <n v="0.32596340775489807"/>
    <n v="0.32654833793640137"/>
    <n v="0.32687640190124512"/>
    <n v="0.32688117027282715"/>
    <n v="0.32697620987892151"/>
    <n v="0.32668000459671021"/>
    <n v="0.32465490698814392"/>
    <n v="0.32379692792892456"/>
    <n v="0.32274988293647766"/>
    <n v="0.32168054580688477"/>
    <s v="CONTROL-REV"/>
    <n v="0.32355393686752726"/>
    <n v="100"/>
    <n v="96.618357487922708"/>
    <n v="-2.0000000000000018E-3"/>
    <n v="-5.1511330963572778E-2"/>
    <n v="-0.11256662736757937"/>
    <n v="9.1543842790592272E-2"/>
    <x v="17"/>
    <x v="280"/>
  </r>
  <r>
    <x v="1"/>
    <n v="-8.3333333333333339"/>
    <n v="-13.333333333333334"/>
    <s v="P195/75R14"/>
    <x v="0"/>
    <s v="14-2 SRTT"/>
    <n v="1031"/>
    <n v="35"/>
    <s v="AP0720"/>
    <d v="2025-02-11T00:00:00"/>
    <n v="0.29799999999999999"/>
    <n v="0.30299999999999999"/>
    <n v="96"/>
    <n v="94"/>
    <n v="96"/>
    <n v="95"/>
    <n v="76"/>
    <m/>
    <n v="211"/>
    <n v="95.25"/>
    <m/>
    <m/>
    <m/>
    <m/>
    <m/>
    <m/>
    <n v="0.11329419910907745"/>
    <n v="0.12603145837783813"/>
    <n v="0.13397175073623657"/>
    <n v="0.14823092520236969"/>
    <n v="0.16104045510292053"/>
    <n v="0.18690401315689087"/>
    <n v="0.20930963754653931"/>
    <n v="0.23267140984535217"/>
    <n v="0.24857363104820251"/>
    <n v="0.26066920161247253"/>
    <n v="0.26824268698692322"/>
    <n v="0.27437674999237061"/>
    <n v="0.27778530120849609"/>
    <n v="0.28138807415962219"/>
    <n v="0.2855362594127655"/>
    <n v="0.28747677803039551"/>
    <n v="0.29040101170539856"/>
    <n v="0.29294756054878235"/>
    <n v="0.29397544264793396"/>
    <n v="0.29368886351585388"/>
    <n v="0.29374736547470093"/>
    <n v="0.29326912760734558"/>
    <n v="0.29291701316833496"/>
    <n v="0.29315260052680969"/>
    <n v="0.29305735230445862"/>
    <n v="0.29385897517204285"/>
    <n v="0.29445719718933105"/>
    <n v="0.29702150821685791"/>
    <n v="0.29836273193359375"/>
    <n v="0.30061668157577515"/>
    <n v="0.30274572968482971"/>
    <n v="0.30505609512329102"/>
    <n v="0.30551132559776306"/>
    <n v="0.30725330114364624"/>
    <n v="0.30946874618530273"/>
    <n v="0.31172981858253479"/>
    <n v="0.3139725923538208"/>
    <n v="0.31596580147743225"/>
    <n v="0.31789591908454895"/>
    <n v="0.31926840543746948"/>
    <n v="0.32041138410568237"/>
    <n v="0.32021260261535645"/>
    <n v="0.31955596804618835"/>
    <n v="0.31700369715690613"/>
    <n v="0.31434383988380432"/>
    <n v="0.31168133020401001"/>
    <n v="0.31118327379226685"/>
    <n v="0.31094583868980408"/>
    <n v="0.31238383054733276"/>
    <n v="0.31396892666816711"/>
    <n v="0.3168330192565918"/>
    <n v="0.31738287210464478"/>
    <n v="0.31807282567024231"/>
    <n v="0.3191993236541748"/>
    <n v="0.31994876265525818"/>
    <n v="0.3192237913608551"/>
    <n v="0.31951147317886353"/>
    <n v="0.31971195340156555"/>
    <n v="0.31974631547927856"/>
    <n v="0.32002252340316772"/>
    <n v="0.320191890001297"/>
    <n v="0.32050782442092896"/>
    <n v="0.3203396201133728"/>
    <n v="0.31999275088310242"/>
    <n v="0.31951627135276794"/>
    <n v="0.31919524073600769"/>
    <n v="0.31771191954612732"/>
    <n v="0.31777310371398926"/>
    <n v="0.31844905018806458"/>
    <n v="0.31850454211235046"/>
    <n v="0.31846326589584351"/>
    <n v="0.31955063343048096"/>
    <n v="0.31962260603904724"/>
    <n v="0.31901615858078003"/>
    <n v="0.3190653920173645"/>
    <n v="0.31919869780540466"/>
    <n v="0.31906351447105408"/>
    <n v="0.31870853900909424"/>
    <n v="0.31847110390663147"/>
    <n v="0.31800401210784912"/>
    <n v="0.31698760390281677"/>
    <n v="0.31564533710479736"/>
    <n v="0.31456518173217773"/>
    <n v="0.31351232528686523"/>
    <n v="0.31279414892196655"/>
    <n v="0.31273248791694641"/>
    <n v="0.31320205330848694"/>
    <n v="0.31406989693641663"/>
    <n v="0.31504842638969421"/>
    <n v="0.31582286953926086"/>
    <n v="0.31529033184051514"/>
    <n v="0.31440079212188721"/>
    <n v="0.31306383013725281"/>
    <n v="0.31167754530906677"/>
    <n v="0.31046390533447266"/>
    <n v="0.30977952480316162"/>
    <n v="0.30936148762702942"/>
    <n v="0.31016361713409424"/>
    <n v="0.31088578701019287"/>
    <n v="0.31174227595329285"/>
    <n v="0.31337755918502808"/>
    <n v="0.31499668955802917"/>
    <n v="0.31532838940620422"/>
    <n v="0.31590434908866882"/>
    <n v="0.31659117341041565"/>
    <n v="0.31674408912658691"/>
    <n v="0.31707474589347839"/>
    <n v="0.31724265217781067"/>
    <n v="0.31702852249145508"/>
    <n v="0.31655603647232056"/>
    <n v="0.31696188449859619"/>
    <n v="0.31732189655303955"/>
    <n v="0.31776714324951172"/>
    <n v="0.31736838817596436"/>
    <n v="0.31605088710784912"/>
    <n v="0.31416630744934082"/>
    <n v="0.31263467669487"/>
    <n v="0.31126803159713745"/>
    <n v="0.31071749329566956"/>
    <n v="0.31066063046455383"/>
    <n v="0.31090465188026428"/>
    <n v="0.31070184707641602"/>
    <n v="0.30979892611503601"/>
    <n v="0.30830556154251099"/>
    <n v="0.30757147073745728"/>
    <n v="0.3067915141582489"/>
    <n v="0.3057519793510437"/>
    <n v="0.30494171380996704"/>
    <n v="0.30468255281448364"/>
    <n v="0.30394002795219421"/>
    <n v="0.30262398719787598"/>
    <n v="0.30109608173370361"/>
    <n v="0.2998327910900116"/>
    <n v="0.29828989505767822"/>
    <n v="0.29883480072021484"/>
    <n v="0.29953598976135254"/>
    <n v="0.29980665445327759"/>
    <n v="0.30028337240219116"/>
    <n v="0.30126264691352844"/>
    <n v="0.29913231730461121"/>
    <n v="0.29770484566688538"/>
    <n v="0.29702925682067871"/>
    <n v="0.29638293385505676"/>
    <n v="0.29598316550254822"/>
    <n v="0.29695326089859009"/>
    <n v="0.29727014899253845"/>
    <n v="0.29790115356445313"/>
    <n v="0.29845768213272095"/>
    <n v="0.29862704873085022"/>
    <n v="0.29825162887573242"/>
    <n v="0.29725497961044312"/>
    <n v="0.29633092880249023"/>
    <n v="0.29532679915428162"/>
    <n v="0.29430696368217468"/>
    <n v="0.29367294907569885"/>
    <n v="0.29367780685424805"/>
    <n v="0.29341167211532593"/>
    <n v="0.29319587349891663"/>
    <n v="0.2931705117225647"/>
    <n v="0.29332205653190613"/>
    <n v="0.29381170868873596"/>
    <n v="0.29435625672340393"/>
    <n v="0.29495358467102051"/>
    <n v="0.29594740271568298"/>
    <n v="0.29692813754081726"/>
    <n v="0.29781898856163025"/>
    <n v="0.29868662357330322"/>
    <n v="0.29958939552307129"/>
    <n v="0.29931548237800598"/>
    <n v="0.29950395226478577"/>
    <n v="0.29990518093109131"/>
    <n v="0.30015721917152405"/>
    <n v="0.30054569244384766"/>
    <n v="0.30202311277389526"/>
    <n v="0.30231770873069763"/>
    <n v="0.3023221492767334"/>
    <n v="0.30179479718208313"/>
    <n v="0.30116531252861023"/>
    <n v="0.29997655749320984"/>
    <n v="0.29929772019386292"/>
    <n v="0.29878601431846619"/>
    <n v="0.2988189160823822"/>
    <n v="0.2986350953578949"/>
    <n v="0.2989499568939209"/>
    <n v="0.29929882287979126"/>
    <n v="0.29918414354324341"/>
    <n v="0.29900240898132324"/>
    <n v="0.29857867956161499"/>
    <n v="0.29800811409950256"/>
    <n v="0.29726693034172058"/>
    <n v="0.29715397953987122"/>
    <n v="0.29708564281463623"/>
    <n v="0.29757127165794373"/>
    <n v="0.29789218306541443"/>
    <n v="0.29875281453132629"/>
    <n v="0.29908066987991333"/>
    <n v="0.29930731654167175"/>
    <n v="0.29940992593765259"/>
    <n v="0.29947492480278015"/>
    <n v="0.29895994067192078"/>
    <n v="0.29773193597793579"/>
    <n v="0.29686325788497925"/>
    <n v="0.29603210091590881"/>
    <n v="0.29537984728813171"/>
    <n v="0.29481953382492065"/>
    <n v="0.29515966773033142"/>
    <n v="0.2953265905380249"/>
    <n v="0.2956116795539856"/>
    <n v="0.2958044707775116"/>
    <n v="0.29604417085647583"/>
    <n v="0.29530733823776245"/>
    <n v="0.29412919282913208"/>
    <n v="0.29300418496131897"/>
    <n v="0.2918735146522522"/>
    <n v="0.29087865352630615"/>
    <n v="0.29113605618476868"/>
    <n v="0.29175582528114319"/>
    <n v="0.2919238805770874"/>
    <n v="0.29189532995223999"/>
    <n v="0.29154351353645325"/>
    <n v="0.29094758629798889"/>
    <n v="0.29026374220848083"/>
    <n v="0.28955778479576111"/>
    <n v="0.28974857926368713"/>
    <n v="0.29020720720291138"/>
    <n v="0.29035830497741699"/>
    <n v="0.29059883952140808"/>
    <n v="0.29128202795982361"/>
    <n v="0.29087120294570923"/>
    <n v="0.28984475135803223"/>
    <n v="0.28924176096916199"/>
    <n v="0.289166659116745"/>
    <n v="0.28900331258773804"/>
    <n v="0.28969085216522217"/>
    <n v="0.29076242446899414"/>
    <n v="0.29167008399963379"/>
    <n v="0.29269301891326904"/>
    <n v="0.29375579953193665"/>
    <n v="0.29440250992774963"/>
    <n v="0.2958170473575592"/>
    <n v="0.29761460423469543"/>
    <n v="0.29915773868560791"/>
    <n v="0.30068695545196533"/>
    <n v="0.30246886610984802"/>
    <n v="0.30357459187507629"/>
    <n v="0.30501291155815125"/>
    <n v="0.30635249614715576"/>
    <n v="0.30766275525093079"/>
    <n v="0.30844733119010925"/>
    <n v="0.30874890089035034"/>
    <n v="0.30801764130592346"/>
    <n v="0.30701994895935059"/>
    <n v="0.30617716908454895"/>
    <n v="0.30554202198982239"/>
    <n v="0.30554535984992981"/>
    <n v="0.30494341254234314"/>
    <n v="0.3033502995967865"/>
    <n v="0.30254265666007996"/>
    <n v="0.30174869298934937"/>
    <n v="0.30135953426361084"/>
    <n v="0.30197241902351379"/>
    <n v="0.30345901846885681"/>
    <n v="0.30401867628097534"/>
    <n v="0.30459114909172058"/>
    <n v="0.30472427606582642"/>
    <n v="0.30407419800758362"/>
    <n v="0.30368134379386902"/>
    <n v="0.3033730685710907"/>
    <n v="0.30310878157615662"/>
    <n v="0.30257901549339294"/>
    <n v="0.30271300673484802"/>
    <n v="0.30273139476776123"/>
    <n v="0.3022056519985199"/>
    <n v="0.30036255717277527"/>
    <n v="0.29833337664604187"/>
    <n v="0.29633438587188721"/>
    <n v="0.29435661435127258"/>
    <n v="0.29237160086631775"/>
    <n v="0.29162773489952087"/>
    <n v="0.29121565818786621"/>
    <n v="0.29098621010780334"/>
    <n v="0.29101896286010742"/>
    <n v="0.2914423942565918"/>
    <n v="0.2920326292514801"/>
    <n v="0.29268014430999756"/>
    <n v="0.29383218288421631"/>
    <n v="0.29311427474021912"/>
    <n v="0.29228818416595459"/>
    <n v="0.29134228825569153"/>
    <n v="0.29041236639022827"/>
    <n v="0.28905096650123596"/>
    <n v="0.28964278101921082"/>
    <n v="0.28998112678527832"/>
    <n v="0.28999748826026917"/>
    <n v="0.29067748785018921"/>
    <n v="0.29153412580490112"/>
    <n v="0.29174992442131042"/>
    <n v="0.29323729872703552"/>
    <n v="0.29487869143486023"/>
    <n v="0.29484686255455017"/>
    <s v="GM SRTT14 - 50 SPIN"/>
    <n v="0.3032643823649111"/>
    <n v="95.25"/>
    <n v="92.028985507246375"/>
    <n v="-5.0000000000000044E-3"/>
    <n v="-6.8691304344114149E-2"/>
    <n v="-7.8773499050940263E-2"/>
    <n v="5.775071447395317E-2"/>
    <x v="17"/>
    <x v="281"/>
  </r>
  <r>
    <x v="1"/>
    <n v="-8.3333333333333339"/>
    <n v="-13.333333333333334"/>
    <s v="225/45R17"/>
    <x v="6"/>
    <s v="SRMT2"/>
    <n v="1093"/>
    <n v="42"/>
    <n v="3424"/>
    <d v="2025-02-11T00:00:00"/>
    <n v="0.36399999999999999"/>
    <n v="0.35399999999999998"/>
    <n v="118"/>
    <n v="115"/>
    <n v="113"/>
    <n v="111"/>
    <n v="76"/>
    <m/>
    <n v="234"/>
    <n v="114.25"/>
    <m/>
    <m/>
    <m/>
    <m/>
    <m/>
    <m/>
    <n v="0.14139991998672485"/>
    <n v="0.16299444437026978"/>
    <n v="0.17570793628692627"/>
    <n v="0.18757531046867371"/>
    <n v="0.1981448233127594"/>
    <n v="0.21983689069747925"/>
    <n v="0.23417869210243225"/>
    <n v="0.24752320349216461"/>
    <n v="0.25838416814804077"/>
    <n v="0.26815417408943176"/>
    <n v="0.27803853154182434"/>
    <n v="0.28856974840164185"/>
    <n v="0.2977849543094635"/>
    <n v="0.30439397692680359"/>
    <n v="0.30833429098129272"/>
    <n v="0.31135714054107666"/>
    <n v="0.31358698010444641"/>
    <n v="0.31465879082679749"/>
    <n v="0.3167271614074707"/>
    <n v="0.3191370964050293"/>
    <n v="0.32062622904777527"/>
    <n v="0.32040327787399292"/>
    <n v="0.32027384638786316"/>
    <n v="0.32021775841712952"/>
    <n v="0.32017827033996582"/>
    <n v="0.31984031200408936"/>
    <n v="0.31949174404144287"/>
    <n v="0.31966745853424072"/>
    <n v="0.31931090354919434"/>
    <n v="0.31922733783721924"/>
    <n v="0.31939241290092468"/>
    <n v="0.32024550437927246"/>
    <n v="0.32125985622406006"/>
    <n v="0.32311633229255676"/>
    <n v="0.32429441809654236"/>
    <n v="0.32587981224060059"/>
    <n v="0.32750728726387024"/>
    <n v="0.32889264822006226"/>
    <n v="0.32929539680480957"/>
    <n v="0.33206847310066223"/>
    <n v="0.33463054895401001"/>
    <n v="0.33678227663040161"/>
    <n v="0.33860445022583008"/>
    <n v="0.34122222661972046"/>
    <n v="0.34186452627182007"/>
    <n v="0.34231960773468018"/>
    <n v="0.34248775243759155"/>
    <n v="0.34327247738838196"/>
    <n v="0.34379318356513977"/>
    <n v="0.34484612941741943"/>
    <n v="0.34665179252624512"/>
    <n v="0.3490048348903656"/>
    <n v="0.35127830505371094"/>
    <n v="0.35359871387481689"/>
    <n v="0.35534974932670593"/>
    <n v="0.35657483339309692"/>
    <n v="0.35674974322319031"/>
    <n v="0.35689836740493774"/>
    <n v="0.3571794331073761"/>
    <n v="0.35698869824409485"/>
    <n v="0.35789921879768372"/>
    <n v="0.3604104220867157"/>
    <n v="0.36147242784500122"/>
    <n v="0.36294806003570557"/>
    <n v="0.36501818895339966"/>
    <n v="0.36534744501113892"/>
    <n v="0.36495622992515564"/>
    <n v="0.36569094657897949"/>
    <n v="0.36551979184150696"/>
    <n v="0.36528855562210083"/>
    <n v="0.36540341377258301"/>
    <n v="0.36541375517845154"/>
    <n v="0.36485001444816589"/>
    <n v="0.36503422260284424"/>
    <n v="0.36546319723129272"/>
    <n v="0.3661329448223114"/>
    <n v="0.36702743172645569"/>
    <n v="0.3685259222984314"/>
    <n v="0.36945462226867676"/>
    <n v="0.37026581168174744"/>
    <n v="0.37060645222663879"/>
    <n v="0.37128069996833801"/>
    <n v="0.37129679322242737"/>
    <n v="0.37109136581420898"/>
    <n v="0.3707442581653595"/>
    <n v="0.37088215351104736"/>
    <n v="0.3705504834651947"/>
    <n v="0.37084117531776428"/>
    <n v="0.37117791175842285"/>
    <n v="0.3709644079208374"/>
    <n v="0.37053069472312927"/>
    <n v="0.3694414496421814"/>
    <n v="0.36754822731018066"/>
    <n v="0.36595636606216431"/>
    <n v="0.3647366464138031"/>
    <n v="0.3632332980632782"/>
    <n v="0.36299747228622437"/>
    <n v="0.36256760358810425"/>
    <n v="0.36160707473754883"/>
    <n v="0.36105504631996155"/>
    <n v="0.36059573292732239"/>
    <n v="0.35964334011077881"/>
    <n v="0.35963913798332214"/>
    <n v="0.35937559604644775"/>
    <n v="0.35770213603973389"/>
    <n v="0.35654190182685852"/>
    <n v="0.35519114136695862"/>
    <n v="0.35346096754074097"/>
    <n v="0.35172381997108459"/>
    <n v="0.35117623209953308"/>
    <n v="0.35029610991477966"/>
    <n v="0.34967055916786194"/>
    <n v="0.34939113259315491"/>
    <n v="0.34969612956047058"/>
    <n v="0.35071760416030884"/>
    <n v="0.35009521245956421"/>
    <n v="0.34920188784599304"/>
    <n v="0.34846886992454529"/>
    <n v="0.34754100441932678"/>
    <n v="0.34537926316261292"/>
    <n v="0.34528654813766479"/>
    <n v="0.34592276811599731"/>
    <n v="0.3464718759059906"/>
    <n v="0.34684380888938904"/>
    <n v="0.34816762804985046"/>
    <n v="0.34881964325904846"/>
    <n v="0.34918266534805298"/>
    <n v="0.3493456244468689"/>
    <n v="0.35019534826278687"/>
    <n v="0.35078626871109009"/>
    <n v="0.3519318699836731"/>
    <n v="0.35269564390182495"/>
    <n v="0.35297557711601257"/>
    <n v="0.3535895049571991"/>
    <n v="0.35304132103919983"/>
    <n v="0.35206660628318787"/>
    <n v="0.35169848799705505"/>
    <n v="0.35221481323242188"/>
    <n v="0.35231176018714905"/>
    <n v="0.35340780019760132"/>
    <n v="0.35412958264350891"/>
    <n v="0.35460087656974792"/>
    <n v="0.35468912124633789"/>
    <n v="0.35456889867782593"/>
    <n v="0.35447403788566589"/>
    <n v="0.35414272546768188"/>
    <n v="0.35383188724517822"/>
    <n v="0.35366576910018921"/>
    <n v="0.3535504937171936"/>
    <n v="0.35344028472900391"/>
    <n v="0.35432168841362"/>
    <n v="0.35354751348495483"/>
    <n v="0.35298067331314087"/>
    <n v="0.35223111510276794"/>
    <n v="0.35162916779518127"/>
    <n v="0.35095340013504028"/>
    <n v="0.35168999433517456"/>
    <n v="0.35254883766174316"/>
    <n v="0.35350525379180908"/>
    <n v="0.35443994402885437"/>
    <n v="0.35502052307128906"/>
    <n v="0.35577642917633057"/>
    <n v="0.35593244433403015"/>
    <n v="0.35581561923027039"/>
    <n v="0.35546073317527771"/>
    <n v="0.35525974631309509"/>
    <n v="0.35481756925582886"/>
    <n v="0.35423001646995544"/>
    <n v="0.35391584038734436"/>
    <n v="0.35386595129966736"/>
    <n v="0.35293027758598328"/>
    <n v="0.35200545191764832"/>
    <n v="0.35154581069946289"/>
    <n v="0.35052317380905151"/>
    <n v="0.34892001748085022"/>
    <n v="0.34804853796958923"/>
    <n v="0.34651821851730347"/>
    <n v="0.3451850414276123"/>
    <n v="0.34429442882537842"/>
    <n v="0.34300729632377625"/>
    <n v="0.34241834282875061"/>
    <n v="0.34303316473960876"/>
    <n v="0.34326976537704468"/>
    <n v="0.34365949034690857"/>
    <n v="0.3447883129119873"/>
    <n v="0.34541746973991394"/>
    <n v="0.34565311670303345"/>
    <n v="0.34571579098701477"/>
    <n v="0.3461264967918396"/>
    <n v="0.34643247723579407"/>
    <n v="0.34711769223213196"/>
    <n v="0.34832078218460083"/>
    <n v="0.3499375581741333"/>
    <n v="0.35138276219367981"/>
    <n v="0.35314872860908508"/>
    <n v="0.3544268012046814"/>
    <n v="0.35501280426979065"/>
    <n v="0.35554006695747375"/>
    <n v="0.35558494925498962"/>
    <n v="0.35534748435020447"/>
    <n v="0.35502451658248901"/>
    <n v="0.35415622591972351"/>
    <n v="0.35280203819274902"/>
    <n v="0.35170531272888184"/>
    <n v="0.35075825452804565"/>
    <n v="0.34993642568588257"/>
    <n v="0.35032564401626587"/>
    <n v="0.35116091370582581"/>
    <n v="0.35176539421081543"/>
    <n v="0.35208255052566528"/>
    <n v="0.35294061899185181"/>
    <n v="0.35308355093002319"/>
    <n v="0.3533359169960022"/>
    <n v="0.35401695966720581"/>
    <n v="0.35505509376525879"/>
    <n v="0.3557412326335907"/>
    <n v="0.3565024733543396"/>
    <n v="0.35650131106376648"/>
    <n v="0.35691145062446594"/>
    <n v="0.35708779096603394"/>
    <n v="0.35679167509078979"/>
    <n v="0.35698625445365906"/>
    <n v="0.35752418637275696"/>
    <n v="0.35686293244361877"/>
    <n v="0.35699605941772461"/>
    <n v="0.35756325721740723"/>
    <n v="0.35848045349121094"/>
    <n v="0.35969987511634827"/>
    <n v="0.36162155866622925"/>
    <n v="0.36278721690177917"/>
    <n v="0.36363410949707031"/>
    <n v="0.36381295323371887"/>
    <n v="0.3623010516166687"/>
    <n v="0.36156827211380005"/>
    <n v="0.36057290434837341"/>
    <n v="0.36051163077354431"/>
    <n v="0.36102750897407532"/>
    <n v="0.36328345537185669"/>
    <n v="0.36483621597290039"/>
    <n v="0.36669310927391052"/>
    <n v="0.36768430471420288"/>
    <n v="0.36801835894584656"/>
    <n v="0.3676447868347168"/>
    <n v="0.36742210388183594"/>
    <n v="0.36735773086547852"/>
    <n v="0.36745917797088623"/>
    <n v="0.36758068203926086"/>
    <n v="0.36830821633338928"/>
    <n v="0.36775884032249451"/>
    <n v="0.36703640222549438"/>
    <n v="0.36619436740875244"/>
    <n v="0.36557742953300476"/>
    <n v="0.36428549885749817"/>
    <n v="0.36367189884185791"/>
    <n v="0.36280608177185059"/>
    <n v="0.36197590827941895"/>
    <n v="0.36077070236206055"/>
    <n v="0.36021053791046143"/>
    <n v="0.35993784666061401"/>
    <n v="0.35995924472808838"/>
    <n v="0.35995393991470337"/>
    <n v="0.36047670245170593"/>
    <n v="0.36104398965835571"/>
    <n v="0.36154502630233765"/>
    <n v="0.36168769001960754"/>
    <n v="0.36237850785255432"/>
    <n v="0.36278852820396423"/>
    <n v="0.3628198504447937"/>
    <n v="0.36271536350250244"/>
    <n v="0.36314019560813904"/>
    <n v="0.36316192150115967"/>
    <n v="0.36287739872932434"/>
    <n v="0.36274930834770203"/>
    <n v="0.36252641677856445"/>
    <n v="0.36251503229141235"/>
    <n v="0.36237329244613647"/>
    <n v="0.36236327886581421"/>
    <n v="0.36317580938339233"/>
    <n v="0.36445260047912598"/>
    <n v="0.36586305499076843"/>
    <n v="0.36765041947364807"/>
    <n v="0.36922302842140198"/>
    <n v="0.37074637413024902"/>
    <n v="0.37207686901092529"/>
    <n v="0.37330788373947144"/>
    <n v="0.37462893128395081"/>
    <n v="0.37655311822891235"/>
    <n v="0.37697705626487732"/>
    <n v="0.37739551067352295"/>
    <n v="0.37789249420166016"/>
    <n v="0.37811771035194397"/>
    <n v="0.37896424531936646"/>
    <n v="0.38066166639328003"/>
    <n v="0.38204783201217651"/>
    <n v="0.38259842991828918"/>
    <n v="0.38298755884170532"/>
    <n v="0.38221800327301025"/>
    <n v="0.38131234049797058"/>
    <n v="0.38053649663925171"/>
    <n v="0.38019788265228271"/>
    <s v="17-3 -- NEW"/>
    <n v="0.35552056319348752"/>
    <n v="114.25"/>
    <n v="110.38647342995169"/>
    <n v="1.0000000000000009E-2"/>
    <n v="0.11733664474688835"/>
    <n v="9.2612357770468612E-2"/>
    <n v="-0.1136351423474557"/>
    <x v="17"/>
    <x v="282"/>
  </r>
  <r>
    <x v="1"/>
    <n v="-7.2222222222222223"/>
    <n v="-12.777777777777779"/>
    <s v="P225/60R16"/>
    <x v="1"/>
    <s v="SRTT04-R"/>
    <n v="1171"/>
    <n v="35"/>
    <s v="AP3324"/>
    <d v="2025-02-11T00:00:00"/>
    <n v="0.313"/>
    <n v="0.317"/>
    <n v="100"/>
    <n v="100"/>
    <n v="100"/>
    <n v="100"/>
    <n v="76"/>
    <s v="rev"/>
    <n v="375"/>
    <n v="100"/>
    <m/>
    <m/>
    <m/>
    <m/>
    <m/>
    <m/>
    <n v="0.1703980416059494"/>
    <n v="0.17090587317943573"/>
    <n v="0.18302200734615326"/>
    <n v="0.19471505284309387"/>
    <n v="0.20555958151817322"/>
    <n v="0.22803184390068054"/>
    <n v="0.25259065628051758"/>
    <n v="0.27155888080596924"/>
    <n v="0.28717824816703796"/>
    <n v="0.29997491836547852"/>
    <n v="0.30667930841445923"/>
    <n v="0.31207549571990967"/>
    <n v="0.31621325016021729"/>
    <n v="0.31928235292434692"/>
    <n v="0.32160037755966187"/>
    <n v="0.32352516055107117"/>
    <n v="0.32384610176086426"/>
    <n v="0.32334595918655396"/>
    <n v="0.3240988552570343"/>
    <n v="0.32569795846939087"/>
    <n v="0.32654377818107605"/>
    <n v="0.32815006375312805"/>
    <n v="0.32999065518379211"/>
    <n v="0.33074891567230225"/>
    <n v="0.33087167143821716"/>
    <n v="0.33168455958366394"/>
    <n v="0.33268752694129944"/>
    <n v="0.33437648415565491"/>
    <n v="0.33677440881729126"/>
    <n v="0.33852607011795044"/>
    <n v="0.33999243378639221"/>
    <n v="0.34159627556800842"/>
    <n v="0.34236437082290649"/>
    <n v="0.3415699303150177"/>
    <n v="0.34127053618431091"/>
    <n v="0.34123295545578003"/>
    <n v="0.34084919095039368"/>
    <n v="0.34087273478507996"/>
    <n v="0.3415033221244812"/>
    <n v="0.34209185838699341"/>
    <n v="0.34276378154754639"/>
    <n v="0.34343582391738892"/>
    <n v="0.344289630651474"/>
    <n v="0.34471750259399414"/>
    <n v="0.34436008334159851"/>
    <n v="0.34412547945976257"/>
    <n v="0.34385904669761658"/>
    <n v="0.34297981858253479"/>
    <n v="0.34206008911132813"/>
    <n v="0.34180018305778503"/>
    <n v="0.34132689237594604"/>
    <n v="0.34101545810699463"/>
    <n v="0.34146982431411743"/>
    <n v="0.34192070364952087"/>
    <n v="0.34255966544151306"/>
    <n v="0.34326452016830444"/>
    <n v="0.34397119283676147"/>
    <n v="0.34373354911804199"/>
    <n v="0.34402903914451599"/>
    <n v="0.34510916471481323"/>
    <n v="0.34603193402290344"/>
    <n v="0.34677848219871521"/>
    <n v="0.34822747111320496"/>
    <n v="0.3491910994052887"/>
    <n v="0.34832942485809326"/>
    <n v="0.34747213125228882"/>
    <n v="0.34653964638710022"/>
    <n v="0.34541729092597961"/>
    <n v="0.34454429149627686"/>
    <n v="0.34454026818275452"/>
    <n v="0.34411579370498657"/>
    <n v="0.34377583861351013"/>
    <n v="0.3439461886882782"/>
    <n v="0.34432172775268555"/>
    <n v="0.3443857729434967"/>
    <n v="0.344826340675354"/>
    <n v="0.3452850878238678"/>
    <n v="0.34563824534416199"/>
    <n v="0.34615156054496765"/>
    <n v="0.34675854444503784"/>
    <n v="0.34716519713401794"/>
    <n v="0.3470970094203949"/>
    <n v="0.34659916162490845"/>
    <n v="0.34591129422187805"/>
    <n v="0.34559696912765503"/>
    <n v="0.34516718983650208"/>
    <n v="0.34536781907081604"/>
    <n v="0.34550049901008606"/>
    <n v="0.34383690357208252"/>
    <n v="0.34175422787666321"/>
    <n v="0.33935174345970154"/>
    <n v="0.33646658062934875"/>
    <n v="0.33438578248023987"/>
    <n v="0.33404034376144409"/>
    <n v="0.33387070894241333"/>
    <n v="0.33458420634269714"/>
    <n v="0.33547267317771912"/>
    <n v="0.33560940623283386"/>
    <n v="0.33539345860481262"/>
    <n v="0.33487600088119507"/>
    <n v="0.33421504497528076"/>
    <n v="0.33328157663345337"/>
    <n v="0.33262538909912109"/>
    <n v="0.33266264200210571"/>
    <n v="0.33278891444206238"/>
    <n v="0.33281081914901733"/>
    <n v="0.33324852585792542"/>
    <n v="0.33322826027870178"/>
    <n v="0.33136352896690369"/>
    <n v="0.32913532853126526"/>
    <n v="0.32698884606361389"/>
    <n v="0.3244665265083313"/>
    <n v="0.32221591472625732"/>
    <n v="0.32148933410644531"/>
    <n v="0.3213343620300293"/>
    <n v="0.32122689485549927"/>
    <n v="0.32153463363647461"/>
    <n v="0.32191035151481628"/>
    <n v="0.32198092341423035"/>
    <n v="0.32168182730674744"/>
    <n v="0.3215177059173584"/>
    <n v="0.32103526592254639"/>
    <n v="0.31985029578208923"/>
    <n v="0.3191852867603302"/>
    <n v="0.31939703226089478"/>
    <n v="0.31998887658119202"/>
    <n v="0.32043537497520447"/>
    <n v="0.3217073380947113"/>
    <n v="0.32275986671447754"/>
    <n v="0.32340565323829651"/>
    <n v="0.32318860292434692"/>
    <n v="0.32250946760177612"/>
    <n v="0.32109332084655762"/>
    <n v="0.31968337297439575"/>
    <n v="0.31808337569236755"/>
    <n v="0.31659716367721558"/>
    <n v="0.31496000289916992"/>
    <n v="0.31335523724555969"/>
    <n v="0.31227833032608032"/>
    <n v="0.31128337979316711"/>
    <n v="0.31039220094680786"/>
    <n v="0.31033265590667725"/>
    <n v="0.31086859107017517"/>
    <n v="0.31118693947792053"/>
    <n v="0.3114723265171051"/>
    <n v="0.3129105269908905"/>
    <n v="0.31450268626213074"/>
    <n v="0.31636399030685425"/>
    <n v="0.31729477643966675"/>
    <n v="0.31853929162025452"/>
    <n v="0.31714451313018799"/>
    <n v="0.3155062198638916"/>
    <n v="0.31379038095474243"/>
    <n v="0.31256845593452454"/>
    <n v="0.31094524264335632"/>
    <n v="0.31061357259750366"/>
    <n v="0.31051734089851379"/>
    <n v="0.31110706925392151"/>
    <n v="0.31188523769378662"/>
    <n v="0.31282779574394226"/>
    <n v="0.31319674849510193"/>
    <n v="0.31330633163452148"/>
    <n v="0.3126065731048584"/>
    <n v="0.31214126944541931"/>
    <n v="0.31212452054023743"/>
    <n v="0.31279164552688599"/>
    <n v="0.3137505054473877"/>
    <n v="0.31490206718444824"/>
    <n v="0.31548818945884705"/>
    <n v="0.31507647037506104"/>
    <n v="0.31396329402923584"/>
    <n v="0.31281489133834839"/>
    <n v="0.31183454394340515"/>
    <n v="0.3107941746711731"/>
    <n v="0.31019666790962219"/>
    <n v="0.31022220849990845"/>
    <n v="0.31029403209686279"/>
    <n v="0.30990332365036011"/>
    <n v="0.3098771870136261"/>
    <n v="0.30979204177856445"/>
    <n v="0.30992606282234192"/>
    <n v="0.31034913659095764"/>
    <n v="0.31061893701553345"/>
    <n v="0.3106553852558136"/>
    <n v="0.31085667014122009"/>
    <n v="0.31052878499031067"/>
    <n v="0.30916619300842285"/>
    <n v="0.30764567852020264"/>
    <n v="0.3067021369934082"/>
    <n v="0.30569747090339661"/>
    <n v="0.30508241057395935"/>
    <n v="0.30571755766868591"/>
    <n v="0.30631276965141296"/>
    <n v="0.30639001727104187"/>
    <n v="0.30659934878349304"/>
    <n v="0.30681124329566956"/>
    <n v="0.30627885460853577"/>
    <n v="0.30545711517333984"/>
    <n v="0.30480092763900757"/>
    <n v="0.30320882797241211"/>
    <n v="0.30163341760635376"/>
    <n v="0.29968222975730896"/>
    <n v="0.29833811521530151"/>
    <n v="0.29698324203491211"/>
    <n v="0.29633805155754089"/>
    <n v="0.29567235708236694"/>
    <n v="0.29574444890022278"/>
    <n v="0.29615956544876099"/>
    <n v="0.29638424515724182"/>
    <n v="0.29679584503173828"/>
    <n v="0.2973095178604126"/>
    <n v="0.2975696325302124"/>
    <n v="0.29766756296157837"/>
    <n v="0.29814082384109497"/>
    <n v="0.29847541451454163"/>
    <n v="0.29893440008163452"/>
    <n v="0.29957091808319092"/>
    <n v="0.3001708984375"/>
    <n v="0.30059182643890381"/>
    <n v="0.30081683397293091"/>
    <n v="0.3007487952709198"/>
    <n v="0.3006766140460968"/>
    <n v="0.30054503679275513"/>
    <n v="0.30053061246871948"/>
    <n v="0.30071213841438293"/>
    <n v="0.30125358700752258"/>
    <n v="0.30155754089355469"/>
    <n v="0.30136787891387939"/>
    <n v="0.30123242735862732"/>
    <n v="0.3011423647403717"/>
    <n v="0.3002554178237915"/>
    <n v="0.29962879419326782"/>
    <n v="0.29982000589370728"/>
    <n v="0.29976636171340942"/>
    <n v="0.2995421290397644"/>
    <n v="0.29967337846755981"/>
    <n v="0.30077514052391052"/>
    <n v="0.30150914192199707"/>
    <n v="0.3025783896446228"/>
    <n v="0.30384421348571777"/>
    <n v="0.30526024103164673"/>
    <n v="0.30558976531028748"/>
    <n v="0.3057599663734436"/>
    <n v="0.30566838383674622"/>
    <n v="0.30554017424583435"/>
    <n v="0.30578219890594482"/>
    <n v="0.30618533492088318"/>
    <n v="0.30659598112106323"/>
    <n v="0.30616804957389832"/>
    <n v="0.30561873316764832"/>
    <n v="0.30511626601219177"/>
    <n v="0.3047446608543396"/>
    <n v="0.3047669529914856"/>
    <n v="0.30567559599876404"/>
    <n v="0.30552071332931519"/>
    <n v="0.30399942398071289"/>
    <n v="0.30321609973907471"/>
    <n v="0.3018900454044342"/>
    <n v="0.30023393034934998"/>
    <n v="0.30079793930053711"/>
    <n v="0.30234286189079285"/>
    <n v="0.30298084020614624"/>
    <n v="0.3040958046913147"/>
    <n v="0.30554819107055664"/>
    <n v="0.30594006180763245"/>
    <n v="0.30639380216598511"/>
    <n v="0.30689871311187744"/>
    <n v="0.30746367573738098"/>
    <n v="0.3080810010433197"/>
    <n v="0.30871358513832092"/>
    <n v="0.3080742359161377"/>
    <n v="0.30744659900665283"/>
    <n v="0.30703827738761902"/>
    <n v="0.30663320422172546"/>
    <n v="0.30625161528587341"/>
    <n v="0.30667832493782043"/>
    <n v="0.30700159072875977"/>
    <n v="0.30714899301528931"/>
    <n v="0.30731803178787231"/>
    <n v="0.30739033222198486"/>
    <n v="0.30720227956771851"/>
    <n v="0.30648234486579895"/>
    <n v="0.30542057752609253"/>
    <n v="0.30457025766372681"/>
    <n v="0.30382412672042847"/>
    <n v="0.30370694398880005"/>
    <n v="0.30395495891571045"/>
    <n v="0.304160475730896"/>
    <n v="0.3036465048789978"/>
    <n v="0.3030368983745575"/>
    <n v="0.30256533622741699"/>
    <n v="0.30119386315345764"/>
    <n v="0.3003658652305603"/>
    <n v="0.30025315284729004"/>
    <n v="0.30013695359230042"/>
    <n v="0.30018672347068787"/>
    <n v="0.30103018879890442"/>
    <n v="0.30109706521034241"/>
    <n v="0.30042308568954468"/>
    <n v="0.29968222975730896"/>
    <s v="CONTROL-REV"/>
    <n v="0.31847088054830069"/>
    <n v="100"/>
    <n v="96.618357487922708"/>
    <n v="-4.0000000000000036E-3"/>
    <n v="-0.12328908219548151"/>
    <n v="-0.18254902709971918"/>
    <n v="0.16152624252273209"/>
    <x v="17"/>
    <x v="283"/>
  </r>
  <r>
    <x v="1"/>
    <n v="-7.2222222222222223"/>
    <n v="-12.777777777777779"/>
    <s v="205/55R16"/>
    <x v="7"/>
    <s v="SRMT1"/>
    <n v="1093"/>
    <n v="42"/>
    <s v="16Y2X7YAA4024"/>
    <d v="2025-02-11T00:00:00"/>
    <n v="0.34499999999999997"/>
    <n v="0.34"/>
    <n v="112"/>
    <n v="111"/>
    <n v="108"/>
    <n v="108"/>
    <n v="76"/>
    <m/>
    <n v="65"/>
    <n v="109.75"/>
    <m/>
    <m/>
    <m/>
    <m/>
    <m/>
    <m/>
    <n v="0.15094614028930664"/>
    <n v="0.15834233164787292"/>
    <n v="0.16692015528678894"/>
    <n v="0.17661657929420471"/>
    <n v="0.18666937947273254"/>
    <n v="0.20329245924949646"/>
    <n v="0.22016407549381256"/>
    <n v="0.23555442690849304"/>
    <n v="0.24714542925357819"/>
    <n v="0.25654163956642151"/>
    <n v="0.26797547936439514"/>
    <n v="0.27634808421134949"/>
    <n v="0.28271454572677612"/>
    <n v="0.28940978646278381"/>
    <n v="0.29267683625221252"/>
    <n v="0.29320970177650452"/>
    <n v="0.29386138916015625"/>
    <n v="0.29513156414031982"/>
    <n v="0.29660683870315552"/>
    <n v="0.30026781558990479"/>
    <n v="0.30318179726600647"/>
    <n v="0.30575314164161682"/>
    <n v="0.30971327424049377"/>
    <n v="0.31299424171447754"/>
    <n v="0.31779885292053223"/>
    <n v="0.32409527897834778"/>
    <n v="0.33010604977607727"/>
    <n v="0.3344978392124176"/>
    <n v="0.33836445212364197"/>
    <n v="0.33961829543113708"/>
    <n v="0.33885154128074646"/>
    <n v="0.33782279491424561"/>
    <n v="0.33682286739349365"/>
    <n v="0.33621993660926819"/>
    <n v="0.33582755923271179"/>
    <n v="0.33629629015922546"/>
    <n v="0.33716684579849243"/>
    <n v="0.33764901757240295"/>
    <n v="0.33805307745933533"/>
    <n v="0.3386109471321106"/>
    <n v="0.33874040842056274"/>
    <n v="0.33943113684654236"/>
    <n v="0.34065094590187073"/>
    <n v="0.34236150979995728"/>
    <n v="0.34393391013145447"/>
    <n v="0.34514608979225159"/>
    <n v="0.34532046318054199"/>
    <n v="0.34446999430656433"/>
    <n v="0.34248435497283936"/>
    <n v="0.33989310264587402"/>
    <n v="0.33718007802963257"/>
    <n v="0.33616301417350769"/>
    <n v="0.33641189336776733"/>
    <n v="0.33721953630447388"/>
    <n v="0.33891889452934265"/>
    <n v="0.34142142534255981"/>
    <n v="0.3430635929107666"/>
    <n v="0.34374156594276428"/>
    <n v="0.34437668323516846"/>
    <n v="0.34385967254638672"/>
    <n v="0.34191602468490601"/>
    <n v="0.33951416611671448"/>
    <n v="0.33713734149932861"/>
    <n v="0.33557236194610596"/>
    <n v="0.33695238828659058"/>
    <n v="0.34015300869941711"/>
    <n v="0.34324952960014343"/>
    <n v="0.34546399116516113"/>
    <n v="0.3468533456325531"/>
    <n v="0.34714081883430481"/>
    <n v="0.34629550576210022"/>
    <n v="0.34535083174705505"/>
    <n v="0.34441471099853516"/>
    <n v="0.34318557381629944"/>
    <n v="0.34073507785797119"/>
    <n v="0.33932545781135559"/>
    <n v="0.33892145752906799"/>
    <n v="0.33966532349586487"/>
    <n v="0.34004360437393188"/>
    <n v="0.34078720211982727"/>
    <n v="0.34114009141921997"/>
    <n v="0.34089648723602295"/>
    <n v="0.34022796154022217"/>
    <n v="0.34060767292976379"/>
    <n v="0.34178736805915833"/>
    <n v="0.34319698810577393"/>
    <n v="0.34474778175354004"/>
    <n v="0.34639129042625427"/>
    <n v="0.34702268242835999"/>
    <n v="0.34615162014961243"/>
    <n v="0.3445858359336853"/>
    <n v="0.34305578470230103"/>
    <n v="0.34196805953979492"/>
    <n v="0.34115317463874817"/>
    <n v="0.34091705083847046"/>
    <n v="0.34131774306297302"/>
    <n v="0.34164050221443176"/>
    <n v="0.34156480431556702"/>
    <n v="0.34244167804718018"/>
    <n v="0.34359332919120789"/>
    <n v="0.3439640998840332"/>
    <n v="0.34409245848655701"/>
    <n v="0.34411123394966125"/>
    <n v="0.34349903464317322"/>
    <n v="0.34266671538352966"/>
    <n v="0.34222137928009033"/>
    <n v="0.34243026375770569"/>
    <n v="0.34271863102912903"/>
    <n v="0.34318318963050842"/>
    <n v="0.34382620453834534"/>
    <n v="0.34480670094490051"/>
    <n v="0.34591671824455261"/>
    <n v="0.3465447723865509"/>
    <n v="0.34617027640342712"/>
    <n v="0.34579715132713318"/>
    <n v="0.34487098455429077"/>
    <n v="0.34339433908462524"/>
    <n v="0.34240216016769409"/>
    <n v="0.34216278791427612"/>
    <n v="0.34200519323348999"/>
    <n v="0.34178578853607178"/>
    <n v="0.34164372086524963"/>
    <n v="0.34135764837265015"/>
    <n v="0.34123989939689636"/>
    <n v="0.34094813466072083"/>
    <n v="0.3409838080406189"/>
    <n v="0.341001957654953"/>
    <n v="0.34135666489601135"/>
    <n v="0.34131485223770142"/>
    <n v="0.34094938635826111"/>
    <n v="0.34060582518577576"/>
    <n v="0.33999174833297729"/>
    <n v="0.33902537822723389"/>
    <n v="0.33802846074104309"/>
    <n v="0.33738464117050171"/>
    <n v="0.33687567710876465"/>
    <n v="0.33651012182235718"/>
    <n v="0.33613535761833191"/>
    <n v="0.33544805645942688"/>
    <n v="0.33480730652809143"/>
    <n v="0.33370503783226013"/>
    <n v="0.33259063959121704"/>
    <n v="0.33182203769683838"/>
    <n v="0.33146357536315918"/>
    <n v="0.33180636167526245"/>
    <n v="0.33281561732292175"/>
    <n v="0.33420231938362122"/>
    <n v="0.33532702922821045"/>
    <n v="0.33661976456642151"/>
    <n v="0.3368372917175293"/>
    <n v="0.33684819936752319"/>
    <n v="0.336652010679245"/>
    <n v="0.3360958993434906"/>
    <n v="0.33562389016151428"/>
    <n v="0.33567655086517334"/>
    <n v="0.33521753549575806"/>
    <n v="0.33462849259376526"/>
    <n v="0.33476704359054565"/>
    <n v="0.33495220541954041"/>
    <n v="0.33426845073699951"/>
    <n v="0.33306124806404114"/>
    <n v="0.33212825655937195"/>
    <n v="0.33098968863487244"/>
    <n v="0.32885921001434326"/>
    <n v="0.32666194438934326"/>
    <n v="0.32486835122108459"/>
    <n v="0.32369610667228699"/>
    <n v="0.32250446081161499"/>
    <n v="0.32371914386749268"/>
    <n v="0.3253348171710968"/>
    <n v="0.32814204692840576"/>
    <n v="0.33014193177223206"/>
    <n v="0.33199095726013184"/>
    <n v="0.33231499791145325"/>
    <n v="0.33304449915885925"/>
    <n v="0.3327847421169281"/>
    <n v="0.33192363381385803"/>
    <n v="0.3311341404914856"/>
    <n v="0.3308277428150177"/>
    <n v="0.3303770124912262"/>
    <n v="0.33019301295280457"/>
    <n v="0.33058542013168335"/>
    <n v="0.3311610221862793"/>
    <n v="0.32970979809761047"/>
    <n v="0.32849407196044922"/>
    <n v="0.32800200581550598"/>
    <n v="0.32636740803718567"/>
    <n v="0.32431972026824951"/>
    <n v="0.32459312677383423"/>
    <n v="0.3254641592502594"/>
    <n v="0.32595086097717285"/>
    <n v="0.32757040858268738"/>
    <n v="0.33027896285057068"/>
    <n v="0.3333314061164856"/>
    <n v="0.33607545495033264"/>
    <n v="0.33879533410072327"/>
    <n v="0.34159401059150696"/>
    <n v="0.34367907047271729"/>
    <n v="0.34474155306816101"/>
    <n v="0.34493768215179443"/>
    <n v="0.34448796510696411"/>
    <n v="0.34418797492980957"/>
    <n v="0.34412005543708801"/>
    <n v="0.34338203072547913"/>
    <n v="0.34197348356246948"/>
    <n v="0.34088107943534851"/>
    <n v="0.3397219181060791"/>
    <n v="0.33925008773803711"/>
    <n v="0.33964061737060547"/>
    <n v="0.33908569812774658"/>
    <n v="0.3389924168586731"/>
    <n v="0.33874800801277161"/>
    <n v="0.33728182315826416"/>
    <n v="0.33556580543518066"/>
    <n v="0.33597448468208313"/>
    <n v="0.33605346083641052"/>
    <n v="0.33625617623329163"/>
    <n v="0.33663919568061829"/>
    <n v="0.33702221512794495"/>
    <n v="0.33706161379814148"/>
    <n v="0.33672639727592468"/>
    <n v="0.33650532364845276"/>
    <n v="0.33648568391799927"/>
    <n v="0.33648040890693665"/>
    <n v="0.335884690284729"/>
    <n v="0.33370748162269592"/>
    <n v="0.3324180543422699"/>
    <n v="0.33029589056968689"/>
    <n v="0.32784608006477356"/>
    <n v="0.32651111483573914"/>
    <n v="0.3277207612991333"/>
    <n v="0.32754844427108765"/>
    <n v="0.32748287916183472"/>
    <n v="0.32807809114456177"/>
    <n v="0.32816785573959351"/>
    <n v="0.32754188776016235"/>
    <n v="0.32735449075698853"/>
    <n v="0.32747963070869446"/>
    <n v="0.32701864838600159"/>
    <n v="0.32684674859046936"/>
    <n v="0.3268217146396637"/>
    <n v="0.32688111066818237"/>
    <n v="0.32734221220016479"/>
    <n v="0.32816728949546814"/>
    <n v="0.32940858602523804"/>
    <n v="0.33096897602081299"/>
    <n v="0.33170318603515625"/>
    <n v="0.33189862966537476"/>
    <n v="0.33200240135192871"/>
    <n v="0.33216959238052368"/>
    <n v="0.33206111192703247"/>
    <n v="0.33295866847038269"/>
    <n v="0.33322522044181824"/>
    <n v="0.33341634273529053"/>
    <n v="0.33266350626945496"/>
    <n v="0.33127185702323914"/>
    <n v="0.33033671975135803"/>
    <n v="0.33066007494926453"/>
    <n v="0.33098015189170837"/>
    <n v="0.33190152049064636"/>
    <n v="0.33342835307121277"/>
    <n v="0.33435338735580444"/>
    <n v="0.33517885208129883"/>
    <n v="0.33536946773529053"/>
    <n v="0.33520475029945374"/>
    <n v="0.33534574508666992"/>
    <n v="0.33546733856201172"/>
    <n v="0.33617469668388367"/>
    <n v="0.33761909604072571"/>
    <n v="0.33957910537719727"/>
    <n v="0.3414313793182373"/>
    <n v="0.34309718012809753"/>
    <n v="0.34372231364250183"/>
    <n v="0.34403979778289795"/>
    <n v="0.3440336287021637"/>
    <n v="0.34328550100326538"/>
    <n v="0.34244465827941895"/>
    <n v="0.34148955345153809"/>
    <n v="0.34064829349517822"/>
    <n v="0.33970743417739868"/>
    <n v="0.33960998058319092"/>
    <n v="0.33997625112533569"/>
    <n v="0.34064313769340515"/>
    <n v="0.34049379825592041"/>
    <n v="0.34119182825088501"/>
    <n v="0.34269833564758301"/>
    <n v="0.34585264325141907"/>
    <n v="0.34890753030776978"/>
    <n v="0.35270392894744873"/>
    <n v="0.35539847612380981"/>
    <n v="0.35738623142242432"/>
    <n v="0.35754579305648804"/>
    <n v="0.35716521739959717"/>
    <n v="0.35714200139045715"/>
    <n v="0.35734456777572632"/>
    <n v="0.35744258761405945"/>
    <n v="0.35732999444007874"/>
    <n v="0.35728919506072998"/>
    <n v="0.35624241828918457"/>
    <n v="0.35519155859947205"/>
    <s v="WET CIRCLE BREAKIN"/>
    <n v="0.33736112268369817"/>
    <n v="109.75"/>
    <n v="106.03864734299518"/>
    <n v="4.9999999999999489E-3"/>
    <n v="1.6341691745055096E-2"/>
    <n v="6.4536560989718042E-3"/>
    <n v="-2.7476440675958898E-2"/>
    <x v="17"/>
    <x v="284"/>
  </r>
  <r>
    <x v="1"/>
    <n v="-7.2222222222222223"/>
    <n v="-12.777777777777779"/>
    <s v="LT245/75R16"/>
    <x v="8"/>
    <s v="3PMSF LT"/>
    <n v="1502"/>
    <n v="45"/>
    <s v="1KABMD39R3524"/>
    <d v="2025-02-11T00:00:00"/>
    <n v="0.27800000000000002"/>
    <n v="0.30099999999999999"/>
    <n v="90"/>
    <n v="90"/>
    <n v="96"/>
    <n v="96"/>
    <n v="76"/>
    <m/>
    <n v="69"/>
    <n v="93"/>
    <m/>
    <m/>
    <m/>
    <m/>
    <m/>
    <m/>
    <n v="0.10555652529001236"/>
    <n v="0.12338612973690033"/>
    <n v="0.13721834123134613"/>
    <n v="0.16023725271224976"/>
    <n v="0.18057380616664886"/>
    <n v="0.21169497072696686"/>
    <n v="0.23725506663322449"/>
    <n v="0.25912544131278992"/>
    <n v="0.26956877112388611"/>
    <n v="0.27393600344657898"/>
    <n v="0.27915593981742859"/>
    <n v="0.28346455097198486"/>
    <n v="0.2870907187461853"/>
    <n v="0.28949379920959473"/>
    <n v="0.2918756902217865"/>
    <n v="0.29406070709228516"/>
    <n v="0.29615619778633118"/>
    <n v="0.29868823289871216"/>
    <n v="0.30092224478721619"/>
    <n v="0.30315157771110535"/>
    <n v="0.30484673380851746"/>
    <n v="0.30635121464729309"/>
    <n v="0.30710753798484802"/>
    <n v="0.30783069133758545"/>
    <n v="0.30844169855117798"/>
    <n v="0.30976834893226624"/>
    <n v="0.31113049387931824"/>
    <n v="0.31269016861915588"/>
    <n v="0.31428980827331543"/>
    <n v="0.31482535600662231"/>
    <n v="0.31434252858161926"/>
    <n v="0.31341648101806641"/>
    <n v="0.31232064962387085"/>
    <n v="0.31147652864456177"/>
    <n v="0.31151428818702698"/>
    <n v="0.31233182549476624"/>
    <n v="0.31303077936172485"/>
    <n v="0.31510728597640991"/>
    <n v="0.31730416417121887"/>
    <n v="0.31934642791748047"/>
    <n v="0.32095262408256531"/>
    <n v="0.32226508855819702"/>
    <n v="0.32056853175163269"/>
    <n v="0.31863003969192505"/>
    <n v="0.31689921021461487"/>
    <n v="0.31512558460235596"/>
    <n v="0.31381943821907043"/>
    <n v="0.31417423486709595"/>
    <n v="0.314644455909729"/>
    <n v="0.31470280885696411"/>
    <n v="0.31507390737533569"/>
    <n v="0.31619852781295776"/>
    <n v="0.31719964742660522"/>
    <n v="0.31732553243637085"/>
    <n v="0.31775909662246704"/>
    <n v="0.31777575612068176"/>
    <n v="0.31691843271255493"/>
    <n v="0.31594693660736084"/>
    <n v="0.31576201319694519"/>
    <n v="0.31546846032142639"/>
    <n v="0.31562161445617676"/>
    <n v="0.31635275483131409"/>
    <n v="0.31729891896247864"/>
    <n v="0.31816470623016357"/>
    <n v="0.31915214657783508"/>
    <n v="0.31985178589820862"/>
    <n v="0.31974828243255615"/>
    <n v="0.31916594505310059"/>
    <n v="0.31852254271507263"/>
    <n v="0.31777310371398926"/>
    <n v="0.31690654158592224"/>
    <n v="0.31633502244949341"/>
    <n v="0.31601759791374207"/>
    <n v="0.31569939851760864"/>
    <n v="0.31532439589500427"/>
    <n v="0.31494206190109253"/>
    <n v="0.31448620557785034"/>
    <n v="0.31418535113334656"/>
    <n v="0.31376871466636658"/>
    <n v="0.31330883502960205"/>
    <n v="0.31284067034721375"/>
    <n v="0.31248852610588074"/>
    <n v="0.31214475631713867"/>
    <n v="0.31177264451980591"/>
    <n v="0.31146398186683655"/>
    <n v="0.31063657999038696"/>
    <n v="0.30918359756469727"/>
    <n v="0.30768272280693054"/>
    <n v="0.30642661452293396"/>
    <n v="0.30527010560035706"/>
    <n v="0.30450513958930969"/>
    <n v="0.3044106662273407"/>
    <n v="0.30434170365333557"/>
    <n v="0.30390527844429016"/>
    <n v="0.30338165163993835"/>
    <n v="0.30304443836212158"/>
    <n v="0.30258414149284363"/>
    <n v="0.30199074745178223"/>
    <n v="0.30135270953178406"/>
    <n v="0.30054435133934021"/>
    <n v="0.2999032735824585"/>
    <n v="0.29940003156661987"/>
    <n v="0.29886949062347412"/>
    <n v="0.29872259497642517"/>
    <n v="0.29891031980514526"/>
    <n v="0.29901054501533508"/>
    <n v="0.29889065027236938"/>
    <n v="0.29890930652618408"/>
    <n v="0.29914098978042603"/>
    <n v="0.29944121837615967"/>
    <n v="0.29922094941139221"/>
    <n v="0.29899221658706665"/>
    <n v="0.29877826571464539"/>
    <n v="0.29827475547790527"/>
    <n v="0.29761090874671936"/>
    <n v="0.29762613773345947"/>
    <n v="0.29772076010704041"/>
    <n v="0.29780414700508118"/>
    <n v="0.29755610227584839"/>
    <n v="0.29753756523132324"/>
    <n v="0.29745021462440491"/>
    <n v="0.29753908514976501"/>
    <n v="0.29779672622680664"/>
    <n v="0.29850864410400391"/>
    <n v="0.29917353391647339"/>
    <n v="0.29988199472427368"/>
    <n v="0.30047905445098877"/>
    <n v="0.30092567205429077"/>
    <n v="0.30121666193008423"/>
    <n v="0.30116480588912964"/>
    <n v="0.30107024312019348"/>
    <n v="0.30100125074386597"/>
    <n v="0.30092120170593262"/>
    <n v="0.30087590217590332"/>
    <n v="0.30101072788238525"/>
    <n v="0.30100515484809875"/>
    <n v="0.30097466707229614"/>
    <n v="0.30081140995025635"/>
    <n v="0.30011045932769775"/>
    <n v="0.29967629909515381"/>
    <n v="0.2990843653678894"/>
    <n v="0.29847490787506104"/>
    <n v="0.2975839376449585"/>
    <n v="0.29737430810928345"/>
    <n v="0.29683458805084229"/>
    <n v="0.2961956262588501"/>
    <n v="0.29561516642570496"/>
    <n v="0.29562875628471375"/>
    <n v="0.29545393586158752"/>
    <n v="0.29531353712081909"/>
    <n v="0.29537248611450195"/>
    <n v="0.29562535881996155"/>
    <n v="0.29590043425559998"/>
    <n v="0.29631546139717102"/>
    <n v="0.29690954089164734"/>
    <n v="0.2976277768611908"/>
    <n v="0.29811927676200867"/>
    <n v="0.29767489433288574"/>
    <n v="0.29722818732261658"/>
    <n v="0.29656258225440979"/>
    <n v="0.29582536220550537"/>
    <n v="0.29498976469039917"/>
    <n v="0.29488793015480042"/>
    <n v="0.29474154114723206"/>
    <n v="0.29460000991821289"/>
    <n v="0.29441747069358826"/>
    <n v="0.29445898532867432"/>
    <n v="0.2945372462272644"/>
    <n v="0.29470288753509521"/>
    <n v="0.29488492012023926"/>
    <n v="0.29544967412948608"/>
    <n v="0.29515016078948975"/>
    <n v="0.29482483863830566"/>
    <n v="0.29454043507575989"/>
    <n v="0.29436379671096802"/>
    <n v="0.29363101720809937"/>
    <n v="0.29374614357948303"/>
    <n v="0.29370445013046265"/>
    <n v="0.2932320237159729"/>
    <n v="0.29240578413009644"/>
    <n v="0.29181957244873047"/>
    <n v="0.29125356674194336"/>
    <n v="0.29002612829208374"/>
    <n v="0.28883817791938782"/>
    <n v="0.2881489098072052"/>
    <n v="0.28898781538009644"/>
    <n v="0.28919681906700134"/>
    <n v="0.28965163230895996"/>
    <n v="0.29036974906921387"/>
    <n v="0.29079112410545349"/>
    <n v="0.28883904218673706"/>
    <n v="0.28764250874519348"/>
    <n v="0.28702050447463989"/>
    <n v="0.28631201386451721"/>
    <n v="0.28560629487037659"/>
    <n v="0.28570541739463806"/>
    <n v="0.28555122017860413"/>
    <n v="0.28538712859153748"/>
    <n v="0.28536906838417053"/>
    <n v="0.28594493865966797"/>
    <n v="0.28632804751396179"/>
    <n v="0.2867644727230072"/>
    <n v="0.28754830360412598"/>
    <n v="0.28848662972450256"/>
    <n v="0.28888586163520813"/>
    <n v="0.28969952464103699"/>
    <n v="0.29052558541297913"/>
    <n v="0.29125428199768066"/>
    <n v="0.29195889830589294"/>
    <n v="0.29258966445922852"/>
    <n v="0.29310840368270874"/>
    <n v="0.29363423585891724"/>
    <n v="0.29394352436065674"/>
    <n v="0.29412704706192017"/>
    <n v="0.29444390535354614"/>
    <n v="0.29475262761116028"/>
    <n v="0.29490360617637634"/>
    <n v="0.29510673880577087"/>
    <n v="0.2948017418384552"/>
    <n v="0.29436212778091431"/>
    <n v="0.29377251863479614"/>
    <n v="0.29328107833862305"/>
    <n v="0.29263964295387268"/>
    <n v="0.29239451885223389"/>
    <n v="0.2920641303062439"/>
    <n v="0.29186129570007324"/>
    <n v="0.29152366518974304"/>
    <n v="0.2912907600402832"/>
    <n v="0.29098305106163025"/>
    <n v="0.29090359807014465"/>
    <n v="0.29065504670143127"/>
    <n v="0.29065605998039246"/>
    <n v="0.29079321026802063"/>
    <n v="0.29121294617652893"/>
    <n v="0.29144421219825745"/>
    <n v="0.29204410314559937"/>
    <n v="0.29251784086227417"/>
    <n v="0.29271900653839111"/>
    <n v="0.29280698299407959"/>
    <n v="0.29306456446647644"/>
    <n v="0.29307740926742554"/>
    <n v="0.29311850666999817"/>
    <n v="0.29303464293479919"/>
    <n v="0.29300767183303833"/>
    <n v="0.29277083277702332"/>
    <n v="0.2924950122833252"/>
    <n v="0.29130309820175171"/>
    <n v="0.28985589742660522"/>
    <n v="0.28806984424591064"/>
    <n v="0.2865622341632843"/>
    <n v="0.2851831316947937"/>
    <n v="0.2848619818687439"/>
    <n v="0.28428509831428528"/>
    <n v="0.28465867042541504"/>
    <n v="0.28502976894378662"/>
    <n v="0.28506365418434143"/>
    <n v="0.28493064641952515"/>
    <n v="0.28555572032928467"/>
    <n v="0.28539064526557922"/>
    <n v="0.28492331504821777"/>
    <n v="0.28469285368919373"/>
    <n v="0.28457549214363098"/>
    <n v="0.2857358455657959"/>
    <n v="0.28683376312255859"/>
    <n v="0.28808516263961792"/>
    <n v="0.28924268484115601"/>
    <n v="0.29032909870147705"/>
    <n v="0.28980505466461182"/>
    <n v="0.28896310925483704"/>
    <n v="0.28692924976348877"/>
    <n v="0.28502848744392395"/>
    <n v="0.28352504968643188"/>
    <n v="0.28240182995796204"/>
    <n v="0.28172239661216736"/>
    <n v="0.28214412927627563"/>
    <n v="0.28261169791221619"/>
    <n v="0.28266790509223938"/>
    <n v="0.28264674544334412"/>
    <n v="0.28280693292617798"/>
    <n v="0.28301504254341125"/>
    <n v="0.28340703248977661"/>
    <n v="0.28315481543540955"/>
    <n v="0.28276029229164124"/>
    <n v="0.2824113667011261"/>
    <n v="0.28181907534599304"/>
    <n v="0.28089800477027893"/>
    <n v="0.28128537535667419"/>
    <n v="0.28095787763595581"/>
    <n v="0.2801373302936554"/>
    <n v="0.27934497594833374"/>
    <n v="0.27842989563941956"/>
    <n v="0.27631089091300964"/>
    <n v="0.27632340788841248"/>
    <n v="0.2767263650894165"/>
    <n v="0.27808961272239685"/>
    <n v="0.27885350584983826"/>
    <n v="0.27967110276222229"/>
    <n v="0.27923813462257385"/>
    <n v="0.27863019704818726"/>
    <n v="0.2773347795009613"/>
    <s v="NEW"/>
    <n v="0.29764902072020699"/>
    <n v="93"/>
    <n v="89.85507246376811"/>
    <n v="-2.2999999999999965E-2"/>
    <n v="-9.7135307782859365E-2"/>
    <n v="-0.1303525992918263"/>
    <n v="0.10932981471483921"/>
    <x v="17"/>
    <x v="285"/>
  </r>
  <r>
    <x v="1"/>
    <n v="-7.7777777777777777"/>
    <n v="-12.777777777777779"/>
    <s v="P225/60R16"/>
    <x v="1"/>
    <s v="SRTT04-R"/>
    <n v="1171"/>
    <n v="35"/>
    <s v="AP3324"/>
    <d v="2025-02-11T00:00:00"/>
    <n v="0.307"/>
    <n v="0.314"/>
    <n v="100"/>
    <n v="100"/>
    <n v="100"/>
    <n v="100"/>
    <n v="76"/>
    <s v="rev"/>
    <n v="388"/>
    <n v="100"/>
    <m/>
    <m/>
    <m/>
    <m/>
    <m/>
    <m/>
    <n v="0.15756528079509735"/>
    <n v="0.18349044024944305"/>
    <n v="0.20197974145412445"/>
    <n v="0.21796901524066925"/>
    <n v="0.2302766740322113"/>
    <n v="0.25733780860900879"/>
    <n v="0.27682995796203613"/>
    <n v="0.29299381375312805"/>
    <n v="0.30401283502578735"/>
    <n v="0.31232041120529175"/>
    <n v="0.31807675957679749"/>
    <n v="0.32116156816482544"/>
    <n v="0.32185205817222595"/>
    <n v="0.32187414169311523"/>
    <n v="0.32229280471801758"/>
    <n v="0.32312893867492676"/>
    <n v="0.32383966445922852"/>
    <n v="0.32424890995025635"/>
    <n v="0.32543960213661194"/>
    <n v="0.32707777619361877"/>
    <n v="0.32817292213439941"/>
    <n v="0.32917618751525879"/>
    <n v="0.3306877613067627"/>
    <n v="0.33160507678985596"/>
    <n v="0.33167633414268494"/>
    <n v="0.33209064602851868"/>
    <n v="0.33263355493545532"/>
    <n v="0.33219495415687561"/>
    <n v="0.33221432566642761"/>
    <n v="0.33253505825996399"/>
    <n v="0.33285108208656311"/>
    <n v="0.33356970548629761"/>
    <n v="0.33432009816169739"/>
    <n v="0.33484318852424622"/>
    <n v="0.33509647846221924"/>
    <n v="0.33541333675384521"/>
    <n v="0.33565327525138855"/>
    <n v="0.33686193823814392"/>
    <n v="0.33829605579376221"/>
    <n v="0.33890512585639954"/>
    <n v="0.33865061402320862"/>
    <n v="0.33795925974845886"/>
    <n v="0.33677372336387634"/>
    <n v="0.33550718426704407"/>
    <n v="0.33510708808898926"/>
    <n v="0.3352486789226532"/>
    <n v="0.33497816324234009"/>
    <n v="0.3347010612487793"/>
    <n v="0.33479270339012146"/>
    <n v="0.33501416444778442"/>
    <n v="0.33493950963020325"/>
    <n v="0.33494347333908081"/>
    <n v="0.33504921197891235"/>
    <n v="0.3350909948348999"/>
    <n v="0.33454683423042297"/>
    <n v="0.33398225903511047"/>
    <n v="0.33445781469345093"/>
    <n v="0.33564156293869019"/>
    <n v="0.33598458766937256"/>
    <n v="0.33618783950805664"/>
    <n v="0.33656322956085205"/>
    <n v="0.33646222949028015"/>
    <n v="0.33577042818069458"/>
    <n v="0.33523446321487427"/>
    <n v="0.334989994764328"/>
    <n v="0.33476558327674866"/>
    <n v="0.33395999670028687"/>
    <n v="0.3321262001991272"/>
    <n v="0.33057636022567749"/>
    <n v="0.32882589101791382"/>
    <n v="0.32693406939506531"/>
    <n v="0.32550361752510071"/>
    <n v="0.32472455501556396"/>
    <n v="0.3239651620388031"/>
    <n v="0.32372677326202393"/>
    <n v="0.32368594408035278"/>
    <n v="0.32351154088973999"/>
    <n v="0.3234311044216156"/>
    <n v="0.32346406579017639"/>
    <n v="0.32351568341255188"/>
    <n v="0.32349288463592529"/>
    <n v="0.32326129078865051"/>
    <n v="0.32298704981803894"/>
    <n v="0.32269173860549927"/>
    <n v="0.32251694798469543"/>
    <n v="0.32192534208297729"/>
    <n v="0.32164373993873596"/>
    <n v="0.32227864861488342"/>
    <n v="0.32202881574630737"/>
    <n v="0.32132431864738464"/>
    <n v="0.32122790813446045"/>
    <n v="0.32103288173675537"/>
    <n v="0.32011681795120239"/>
    <n v="0.31995481252670288"/>
    <n v="0.3197212815284729"/>
    <n v="0.31941947340965271"/>
    <n v="0.3190387487411499"/>
    <n v="0.31812053918838501"/>
    <n v="0.31675848364830017"/>
    <n v="0.31572532653808594"/>
    <n v="0.31446576118469238"/>
    <n v="0.31345033645629883"/>
    <n v="0.31309592723846436"/>
    <n v="0.31333789229393005"/>
    <n v="0.31362628936767578"/>
    <n v="0.3142581582069397"/>
    <n v="0.3155178427696228"/>
    <n v="0.31693568825721741"/>
    <n v="0.31818607449531555"/>
    <n v="0.31893900036811829"/>
    <n v="0.31927609443664551"/>
    <n v="0.31868740916252136"/>
    <n v="0.31791311502456665"/>
    <n v="0.31659933924674988"/>
    <n v="0.31584909558296204"/>
    <n v="0.31545180082321167"/>
    <n v="0.31579956412315369"/>
    <n v="0.31607863306999207"/>
    <n v="0.31697157025337219"/>
    <n v="0.31761884689331055"/>
    <n v="0.3176347017288208"/>
    <n v="0.31661009788513184"/>
    <n v="0.31512874364852905"/>
    <n v="0.31378623843193054"/>
    <n v="0.31257200241088867"/>
    <n v="0.31188392639160156"/>
    <n v="0.31184342503547668"/>
    <n v="0.31232497096061707"/>
    <n v="0.31307032704353333"/>
    <n v="0.31400474905967712"/>
    <n v="0.31500115990638733"/>
    <n v="0.31613889336585999"/>
    <n v="0.31815487146377563"/>
    <n v="0.3199201226234436"/>
    <n v="0.32147964835166931"/>
    <n v="0.32294204831123352"/>
    <n v="0.32429730892181396"/>
    <n v="0.32433012127876282"/>
    <n v="0.32349467277526855"/>
    <n v="0.32253319025039673"/>
    <n v="0.32172250747680664"/>
    <n v="0.32053303718566895"/>
    <n v="0.31940716505050659"/>
    <n v="0.31863847374916077"/>
    <n v="0.31814718246459961"/>
    <n v="0.31758928298950195"/>
    <n v="0.31751784682273865"/>
    <n v="0.31767535209655762"/>
    <n v="0.31782224774360657"/>
    <n v="0.31819015741348267"/>
    <n v="0.31825095415115356"/>
    <n v="0.3173978328704834"/>
    <n v="0.3163428008556366"/>
    <n v="0.31571939587593079"/>
    <n v="0.31459227204322815"/>
    <n v="0.31352680921554565"/>
    <n v="0.31264734268188477"/>
    <n v="0.31151759624481201"/>
    <n v="0.31023645401000977"/>
    <n v="0.30820786952972412"/>
    <n v="0.30648282170295715"/>
    <n v="0.30586579442024231"/>
    <n v="0.3057178258895874"/>
    <n v="0.30480256676673889"/>
    <n v="0.304441899061203"/>
    <n v="0.30380856990814209"/>
    <n v="0.30241554975509644"/>
    <n v="0.30127042531967163"/>
    <n v="0.30045276880264282"/>
    <n v="0.30018508434295654"/>
    <n v="0.29980906844139099"/>
    <n v="0.2996768057346344"/>
    <n v="0.29901733994483948"/>
    <n v="0.29900425672531128"/>
    <n v="0.29856449365615845"/>
    <n v="0.29789578914642334"/>
    <n v="0.29680925607681274"/>
    <n v="0.29582381248474121"/>
    <n v="0.29443535208702087"/>
    <n v="0.29270714521408081"/>
    <n v="0.29086548089981079"/>
    <n v="0.2893507182598114"/>
    <n v="0.28845039010047913"/>
    <n v="0.28796413540840149"/>
    <n v="0.28760501742362976"/>
    <n v="0.28785696625709534"/>
    <n v="0.28809979557991028"/>
    <n v="0.28794857859611511"/>
    <n v="0.28762349486351013"/>
    <n v="0.28791478276252747"/>
    <n v="0.28867092728614807"/>
    <n v="0.2897002100944519"/>
    <n v="0.29059973359107971"/>
    <n v="0.29141849279403687"/>
    <n v="0.29203358292579651"/>
    <n v="0.29261067509651184"/>
    <n v="0.29311707615852356"/>
    <n v="0.29319417476654053"/>
    <n v="0.29261425137519836"/>
    <n v="0.29235103726387024"/>
    <n v="0.29146891832351685"/>
    <n v="0.29045295715332031"/>
    <n v="0.29008609056472778"/>
    <n v="0.29120033979415894"/>
    <n v="0.29298266768455505"/>
    <n v="0.29515606164932251"/>
    <n v="0.29724803566932678"/>
    <n v="0.29968243837356567"/>
    <n v="0.30096161365509033"/>
    <n v="0.30149573087692261"/>
    <n v="0.30141782760620117"/>
    <n v="0.30104094743728638"/>
    <n v="0.29990127682685852"/>
    <n v="0.29875990748405457"/>
    <n v="0.29757413268089294"/>
    <n v="0.29713088274002075"/>
    <n v="0.29719176888465881"/>
    <n v="0.29774412512779236"/>
    <n v="0.29879453778266907"/>
    <n v="0.29964053630828857"/>
    <n v="0.29963359236717224"/>
    <n v="0.29935926198959351"/>
    <n v="0.29915758967399597"/>
    <n v="0.29888072609901428"/>
    <n v="0.29846376180648804"/>
    <n v="0.29880350828170776"/>
    <n v="0.29962924122810364"/>
    <n v="0.30018904805183411"/>
    <n v="0.3006804883480072"/>
    <n v="0.30135667324066162"/>
    <n v="0.3013991117477417"/>
    <n v="0.3011334240436554"/>
    <n v="0.30096834897994995"/>
    <n v="0.30050984025001526"/>
    <n v="0.29988601803779602"/>
    <n v="0.29970568418502808"/>
    <n v="0.29947230219841003"/>
    <n v="0.29940953850746155"/>
    <n v="0.29977557063102722"/>
    <n v="0.30033370852470398"/>
    <n v="0.30090999603271484"/>
    <n v="0.30077674984931946"/>
    <n v="0.30057543516159058"/>
    <n v="0.30027303099632263"/>
    <n v="0.30026748776435852"/>
    <n v="0.30051878094673157"/>
    <n v="0.30148163437843323"/>
    <n v="0.30152380466461182"/>
    <n v="0.3010593056678772"/>
    <n v="0.3007625937461853"/>
    <n v="0.29938843846321106"/>
    <n v="0.29799193143844604"/>
    <n v="0.29800319671630859"/>
    <n v="0.29847303032875061"/>
    <n v="0.29841017723083496"/>
    <n v="0.2996709942817688"/>
    <n v="0.30092790722846985"/>
    <n v="0.30146282911300659"/>
    <n v="0.30221655964851379"/>
    <n v="0.3029148280620575"/>
    <n v="0.30304878950119019"/>
    <n v="0.30288949608802795"/>
    <n v="0.30260014533996582"/>
    <n v="0.30164358019828796"/>
    <n v="0.30039891600608826"/>
    <n v="0.29928785562515259"/>
    <n v="0.29844024777412415"/>
    <n v="0.29746454954147339"/>
    <n v="0.29680079221725464"/>
    <n v="0.29677128791809082"/>
    <n v="0.29649117588996887"/>
    <n v="0.29626381397247314"/>
    <n v="0.29618889093399048"/>
    <n v="0.29636961221694946"/>
    <n v="0.29655745625495911"/>
    <n v="0.29672807455062866"/>
    <n v="0.29648247361183167"/>
    <n v="0.29647672176361084"/>
    <n v="0.29634055495262146"/>
    <n v="0.2959330677986145"/>
    <n v="0.29585900902748108"/>
    <n v="0.29604259133338928"/>
    <n v="0.29637035727500916"/>
    <n v="0.2968728244304657"/>
    <n v="0.29756462574005127"/>
    <n v="0.29828205704689026"/>
    <n v="0.2993924617767334"/>
    <n v="0.30034804344177246"/>
    <n v="0.30109092593193054"/>
    <n v="0.30193513631820679"/>
    <n v="0.30279913544654846"/>
    <n v="0.30296951532363892"/>
    <n v="0.30292779207229614"/>
    <n v="0.30311864614486694"/>
    <n v="0.30287739634513855"/>
    <n v="0.30236434936523438"/>
    <n v="0.30240017175674438"/>
    <n v="0.3026350736618042"/>
    <n v="0.3027227520942688"/>
    <n v="0.30252024531364441"/>
    <s v="CONTROL-REV"/>
    <n v="0.31112833273368373"/>
    <n v="100"/>
    <n v="96.618357487922708"/>
    <n v="-7.0000000000000062E-3"/>
    <n v="-0.10440011130701195"/>
    <n v="-0.15667083129319165"/>
    <n v="0.13564804671620456"/>
    <x v="17"/>
    <x v="286"/>
  </r>
  <r>
    <x v="1"/>
    <n v="-7.7777777777777777"/>
    <n v="-12.777777777777779"/>
    <s v="LT245/75R16"/>
    <x v="10"/>
    <s v="SRMT3"/>
    <n v="1250"/>
    <n v="51"/>
    <s v="7X1125V4323"/>
    <d v="2025-02-11T00:00:00"/>
    <n v="0.24199999999999999"/>
    <n v="0.253"/>
    <n v="78"/>
    <n v="79"/>
    <n v="81"/>
    <n v="81"/>
    <n v="76"/>
    <m/>
    <n v="55"/>
    <n v="79.75"/>
    <m/>
    <m/>
    <m/>
    <m/>
    <m/>
    <m/>
    <n v="0.14405485987663269"/>
    <n v="0.13743457198143005"/>
    <n v="0.13803693652153015"/>
    <n v="0.14212068915367126"/>
    <n v="0.14910656213760376"/>
    <n v="0.15913353860378265"/>
    <n v="0.17470966279506683"/>
    <n v="0.19016233086585999"/>
    <n v="0.20471933484077454"/>
    <n v="0.21656541526317596"/>
    <n v="0.22516301274299622"/>
    <n v="0.230753093957901"/>
    <n v="0.23697642982006073"/>
    <n v="0.24175874888896942"/>
    <n v="0.2458776980638504"/>
    <n v="0.25022587180137634"/>
    <n v="0.25425434112548828"/>
    <n v="0.25588828325271606"/>
    <n v="0.25675669312477112"/>
    <n v="0.25755631923675537"/>
    <n v="0.25876396894454956"/>
    <n v="0.26108911633491516"/>
    <n v="0.26427435874938965"/>
    <n v="0.26823002099990845"/>
    <n v="0.27094870805740356"/>
    <n v="0.27265170216560364"/>
    <n v="0.27342507243156433"/>
    <n v="0.27205321192741394"/>
    <n v="0.27037185430526733"/>
    <n v="0.26903367042541504"/>
    <n v="0.26791578531265259"/>
    <n v="0.26652225852012634"/>
    <n v="0.26681745052337646"/>
    <n v="0.26694458723068237"/>
    <n v="0.2675856351852417"/>
    <n v="0.26829603314399719"/>
    <n v="0.26955771446228027"/>
    <n v="0.27037489414215088"/>
    <n v="0.27165564894676208"/>
    <n v="0.27232751250267029"/>
    <n v="0.27290955185890198"/>
    <n v="0.27356594800949097"/>
    <n v="0.2740817666053772"/>
    <n v="0.27420711517333984"/>
    <n v="0.27467077970504761"/>
    <n v="0.27441802620887756"/>
    <n v="0.27350708842277527"/>
    <n v="0.27281659841537476"/>
    <n v="0.27181035280227661"/>
    <n v="0.27092811465263367"/>
    <n v="0.2703188955783844"/>
    <n v="0.27026656270027161"/>
    <n v="0.27009347081184387"/>
    <n v="0.27006995677947998"/>
    <n v="0.26912736892700195"/>
    <n v="0.26867938041687012"/>
    <n v="0.26865556836128235"/>
    <n v="0.26945281028747559"/>
    <n v="0.27095535397529602"/>
    <n v="0.27281764149665833"/>
    <n v="0.2744278609752655"/>
    <n v="0.27521628141403198"/>
    <n v="0.27506324648857117"/>
    <n v="0.27406689524650574"/>
    <n v="0.27297571301460266"/>
    <n v="0.27195608615875244"/>
    <n v="0.27142757177352905"/>
    <n v="0.27154099941253662"/>
    <n v="0.27167916297912598"/>
    <n v="0.27183791995048523"/>
    <n v="0.27151477336883545"/>
    <n v="0.2707003653049469"/>
    <n v="0.27076882123947144"/>
    <n v="0.27073347568511963"/>
    <n v="0.27057754993438721"/>
    <n v="0.27077850699424744"/>
    <n v="0.27140325307846069"/>
    <n v="0.27114954590797424"/>
    <n v="0.27092039585113525"/>
    <n v="0.27065366506576538"/>
    <n v="0.27030929923057556"/>
    <n v="0.26997813582420349"/>
    <n v="0.26957991719245911"/>
    <n v="0.26914212107658386"/>
    <n v="0.26838982105255127"/>
    <n v="0.26798558235168457"/>
    <n v="0.26738265156745911"/>
    <n v="0.26664263010025024"/>
    <n v="0.26594820618629456"/>
    <n v="0.2657436728477478"/>
    <n v="0.26547440886497498"/>
    <n v="0.2654147744178772"/>
    <n v="0.26562327146530151"/>
    <n v="0.26544228196144104"/>
    <n v="0.26533904671669006"/>
    <n v="0.26446250081062317"/>
    <n v="0.26382246613502502"/>
    <n v="0.26297721266746521"/>
    <n v="0.26264914870262146"/>
    <n v="0.26216310262680054"/>
    <n v="0.26255318522453308"/>
    <n v="0.26211461424827576"/>
    <n v="0.26180195808410645"/>
    <n v="0.26164788007736206"/>
    <n v="0.26145526766777039"/>
    <n v="0.26125168800354004"/>
    <n v="0.26190978288650513"/>
    <n v="0.26243296265602112"/>
    <n v="0.26271268725395203"/>
    <n v="0.2635481059551239"/>
    <n v="0.26444792747497559"/>
    <n v="0.26512175798416138"/>
    <n v="0.2658345103263855"/>
    <n v="0.26685968041419983"/>
    <n v="0.26749810576438904"/>
    <n v="0.26776319742202759"/>
    <n v="0.26742130517959595"/>
    <n v="0.26699551939964294"/>
    <n v="0.26682943105697632"/>
    <n v="0.26608142256736755"/>
    <n v="0.26558548212051392"/>
    <n v="0.26549878716468811"/>
    <n v="0.2653718888759613"/>
    <n v="0.2641739547252655"/>
    <n v="0.26360780000686646"/>
    <n v="0.26307708024978638"/>
    <n v="0.2626655101776123"/>
    <n v="0.26217439770698547"/>
    <n v="0.26219978928565979"/>
    <n v="0.26213985681533813"/>
    <n v="0.26228749752044678"/>
    <n v="0.26250946521759033"/>
    <n v="0.26269823312759399"/>
    <n v="0.26274719834327698"/>
    <n v="0.26283168792724609"/>
    <n v="0.26244792342185974"/>
    <n v="0.26181736588478088"/>
    <n v="0.26141682267189026"/>
    <n v="0.26117834448814392"/>
    <n v="0.26095110177993774"/>
    <n v="0.26103359460830688"/>
    <n v="0.26126304268836975"/>
    <n v="0.26128220558166504"/>
    <n v="0.26205360889434814"/>
    <n v="0.26261609792709351"/>
    <n v="0.26247698068618774"/>
    <n v="0.26232516765594482"/>
    <n v="0.26183894276618958"/>
    <n v="0.26087146997451782"/>
    <n v="0.25967836380004883"/>
    <n v="0.25911533832550049"/>
    <n v="0.25801360607147217"/>
    <n v="0.25670254230499268"/>
    <n v="0.25539174675941467"/>
    <n v="0.25423523783683777"/>
    <n v="0.25301611423492432"/>
    <n v="0.25258800387382507"/>
    <n v="0.25283971428871155"/>
    <n v="0.25270384550094604"/>
    <n v="0.25299721956253052"/>
    <n v="0.25329497456550598"/>
    <n v="0.25336301326751709"/>
    <n v="0.25284716486930847"/>
    <n v="0.2531607449054718"/>
    <n v="0.25323131680488586"/>
    <n v="0.2529737651348114"/>
    <n v="0.25267899036407471"/>
    <n v="0.25309565663337708"/>
    <n v="0.25270530581474304"/>
    <n v="0.25227898359298706"/>
    <n v="0.25229519605636597"/>
    <n v="0.25245547294616699"/>
    <n v="0.25244516134262085"/>
    <n v="0.25241157412528992"/>
    <n v="0.251667320728302"/>
    <n v="0.24996951222419739"/>
    <n v="0.24830430746078491"/>
    <n v="0.24668247997760773"/>
    <n v="0.24484451115131378"/>
    <n v="0.24417459964752197"/>
    <n v="0.24447834491729736"/>
    <n v="0.24468155205249786"/>
    <n v="0.24483180046081543"/>
    <n v="0.24517680704593658"/>
    <n v="0.24521985650062561"/>
    <n v="0.24504393339157104"/>
    <n v="0.24448445439338684"/>
    <n v="0.24397498369216919"/>
    <n v="0.24366350471973419"/>
    <n v="0.24308961629867554"/>
    <n v="0.24232813715934753"/>
    <n v="0.2417922168970108"/>
    <n v="0.2408771812915802"/>
    <n v="0.23978590965270996"/>
    <n v="0.23914124071598053"/>
    <n v="0.2390294224023819"/>
    <n v="0.23843187093734741"/>
    <n v="0.23738989233970642"/>
    <n v="0.23638163506984711"/>
    <n v="0.23537681996822357"/>
    <n v="0.23447391390800476"/>
    <n v="0.23332729935646057"/>
    <n v="0.23279602825641632"/>
    <n v="0.23323647677898407"/>
    <n v="0.23341730237007141"/>
    <n v="0.2331475168466568"/>
    <n v="0.23270708322525024"/>
    <n v="0.23305457830429077"/>
    <n v="0.23336596786975861"/>
    <n v="0.23372799158096313"/>
    <n v="0.23439957201480865"/>
    <n v="0.23622259497642517"/>
    <n v="0.23670607805252075"/>
    <n v="0.23623304069042206"/>
    <n v="0.23574461042881012"/>
    <n v="0.23575249314308167"/>
    <n v="0.23598660528659821"/>
    <n v="0.23689140379428864"/>
    <n v="0.23780947923660278"/>
    <n v="0.23865333199501038"/>
    <n v="0.23979787528514862"/>
    <n v="0.24070033431053162"/>
    <n v="0.24183341860771179"/>
    <n v="0.24255064129829407"/>
    <n v="0.24261786043643951"/>
    <n v="0.24179531633853912"/>
    <n v="0.24095764756202698"/>
    <n v="0.23957493901252747"/>
    <n v="0.23845279216766357"/>
    <n v="0.23861727118492126"/>
    <n v="0.23840492963790894"/>
    <n v="0.23749847710132599"/>
    <n v="0.23718786239624023"/>
    <n v="0.23741115629673004"/>
    <n v="0.23712696135044098"/>
    <n v="0.23734214901924133"/>
    <n v="0.23837357759475708"/>
    <n v="0.23905424773693085"/>
    <n v="0.23919263482093811"/>
    <n v="0.23917630314826965"/>
    <n v="0.23951219022274017"/>
    <n v="0.23955957591533661"/>
    <n v="0.23994696140289307"/>
    <n v="0.24081119894981384"/>
    <n v="0.24188563227653503"/>
    <n v="0.24215593934059143"/>
    <n v="0.24220287799835205"/>
    <n v="0.24194872379302979"/>
    <n v="0.24138841032981873"/>
    <n v="0.24083003401756287"/>
    <n v="0.24008083343505859"/>
    <n v="0.23957622051239014"/>
    <n v="0.23921425640583038"/>
    <n v="0.23801769316196442"/>
    <n v="0.23616541922092438"/>
    <n v="0.23503765463829041"/>
    <n v="0.23373931646347046"/>
    <n v="0.23307301104068756"/>
    <n v="0.23306140303611755"/>
    <n v="0.23355194926261902"/>
    <n v="0.23402772843837738"/>
    <n v="0.23433311283588409"/>
    <n v="0.2334873229265213"/>
    <n v="0.23320616781711578"/>
    <n v="0.23324771225452423"/>
    <n v="0.23393465578556061"/>
    <n v="0.2345111072063446"/>
    <n v="0.23568440973758698"/>
    <n v="0.23676495254039764"/>
    <n v="0.23778603971004486"/>
    <n v="0.23795787990093231"/>
    <n v="0.2388969212770462"/>
    <n v="0.24004556238651276"/>
    <n v="0.24097031354904175"/>
    <n v="0.24148651957511902"/>
    <n v="0.24120917916297913"/>
    <n v="0.24156782031059265"/>
    <n v="0.24165177345275879"/>
    <n v="0.24181057512760162"/>
    <n v="0.24222211539745331"/>
    <n v="0.24105499684810638"/>
    <n v="0.24046251177787781"/>
    <n v="0.23989403247833252"/>
    <n v="0.23956269025802612"/>
    <n v="0.2391362339258194"/>
    <n v="0.24108542501926422"/>
    <n v="0.24180004000663757"/>
    <n v="0.2422545999288559"/>
    <n v="0.2425818145275116"/>
    <n v="0.24258515238761902"/>
    <n v="0.24279925227165222"/>
    <n v="0.24249547719955444"/>
    <n v="0.24242874979972839"/>
    <n v="0.24234691262245178"/>
    <n v="0.24251031875610352"/>
    <n v="0.24238631129264832"/>
    <n v="0.242437943816185"/>
    <n v="0.24246570467948914"/>
    <n v="0.24222785234451294"/>
    <n v="0.24205218255519867"/>
    <s v="NEW"/>
    <n v="0.25351182421755536"/>
    <n v="79.75"/>
    <n v="77.05314009661835"/>
    <n v="-1.100000000000001E-2"/>
    <n v="-0.15679009218009474"/>
    <n v="-0.15516412938950855"/>
    <n v="0.13414134481252146"/>
    <x v="17"/>
    <x v="287"/>
  </r>
  <r>
    <x v="1"/>
    <n v="-7.7777777777777777"/>
    <n v="-12.777777777777779"/>
    <s v="LT235/80R17"/>
    <x v="11"/>
    <s v="SRMT4"/>
    <n v="1250"/>
    <n v="51"/>
    <s v="1M3LF02JX2724"/>
    <d v="2025-02-11T00:00:00"/>
    <n v="0.251"/>
    <n v="0.25700000000000001"/>
    <n v="81"/>
    <n v="82"/>
    <n v="82"/>
    <n v="83"/>
    <n v="76"/>
    <m/>
    <n v="52"/>
    <n v="82"/>
    <m/>
    <m/>
    <m/>
    <m/>
    <m/>
    <m/>
    <n v="0.13735088706016541"/>
    <n v="0.15184324979782104"/>
    <n v="0.1592794805765152"/>
    <n v="0.1638532429933548"/>
    <n v="0.1674058586359024"/>
    <n v="0.18082067370414734"/>
    <n v="0.19374191761016846"/>
    <n v="0.21031934022903442"/>
    <n v="0.22736401855945587"/>
    <n v="0.24356973171234131"/>
    <n v="0.2555079460144043"/>
    <n v="0.26250997185707092"/>
    <n v="0.26498270034790039"/>
    <n v="0.26704293489456177"/>
    <n v="0.26895245909690857"/>
    <n v="0.2710554301738739"/>
    <n v="0.27309334278106689"/>
    <n v="0.27439922094345093"/>
    <n v="0.27528837323188782"/>
    <n v="0.27615582942962646"/>
    <n v="0.27671346068382263"/>
    <n v="0.27719905972480774"/>
    <n v="0.2778155505657196"/>
    <n v="0.27843376994132996"/>
    <n v="0.27817466855049133"/>
    <n v="0.2773776650428772"/>
    <n v="0.27654570341110229"/>
    <n v="0.27575308084487915"/>
    <n v="0.27495914697647095"/>
    <n v="0.27571591734886169"/>
    <n v="0.27759116888046265"/>
    <n v="0.27913281321525574"/>
    <n v="0.28051784634590149"/>
    <n v="0.28153997659683228"/>
    <n v="0.28164404630661011"/>
    <n v="0.28124397993087769"/>
    <n v="0.28101721405982971"/>
    <n v="0.2808806300163269"/>
    <n v="0.28075093030929565"/>
    <n v="0.28029510378837585"/>
    <n v="0.27877151966094971"/>
    <n v="0.27717357873916626"/>
    <n v="0.27637305855751038"/>
    <n v="0.27580761909484863"/>
    <n v="0.27579566836357117"/>
    <n v="0.27645963430404663"/>
    <n v="0.27813765406608582"/>
    <n v="0.28016632795333862"/>
    <n v="0.28275099396705627"/>
    <n v="0.28494420647621155"/>
    <n v="0.28696781396865845"/>
    <n v="0.28811684250831604"/>
    <n v="0.28799921274185181"/>
    <n v="0.28704124689102173"/>
    <n v="0.28664207458496094"/>
    <n v="0.28585410118103027"/>
    <n v="0.28454455733299255"/>
    <n v="0.28328076004981995"/>
    <n v="0.2822844386100769"/>
    <n v="0.28150677680969238"/>
    <n v="0.28155034780502319"/>
    <n v="0.28204184770584106"/>
    <n v="0.28254947066307068"/>
    <n v="0.28315544128417969"/>
    <n v="0.28351640701293945"/>
    <n v="0.28392922878265381"/>
    <n v="0.2846570611000061"/>
    <n v="0.28537949919700623"/>
    <n v="0.28591927886009216"/>
    <n v="0.28580540418624878"/>
    <n v="0.28500092029571533"/>
    <n v="0.28418216109275818"/>
    <n v="0.28308397531509399"/>
    <n v="0.28231784701347351"/>
    <n v="0.28227359056472778"/>
    <n v="0.28281629085540771"/>
    <n v="0.2824503481388092"/>
    <n v="0.28245067596435547"/>
    <n v="0.28129369020462036"/>
    <n v="0.27847146987915039"/>
    <n v="0.27571973204612732"/>
    <n v="0.27409312129020691"/>
    <n v="0.27237960696220398"/>
    <n v="0.27143457531929016"/>
    <n v="0.27212664484977722"/>
    <n v="0.27268281579017639"/>
    <n v="0.27310770750045776"/>
    <n v="0.27352136373519897"/>
    <n v="0.27396032214164734"/>
    <n v="0.27459648251533508"/>
    <n v="0.27507829666137695"/>
    <n v="0.27516573667526245"/>
    <n v="0.27553954720497131"/>
    <n v="0.27597838640213013"/>
    <n v="0.27617400884628296"/>
    <n v="0.27647706866264343"/>
    <n v="0.27627366781234741"/>
    <n v="0.27581608295440674"/>
    <n v="0.27522706985473633"/>
    <n v="0.27466252446174622"/>
    <n v="0.27395009994506836"/>
    <n v="0.2735232412815094"/>
    <n v="0.27204585075378418"/>
    <n v="0.27129578590393066"/>
    <n v="0.27107203006744385"/>
    <n v="0.2706453800201416"/>
    <n v="0.27045911550521851"/>
    <n v="0.27107584476470947"/>
    <n v="0.27081021666526794"/>
    <n v="0.26938158273696899"/>
    <n v="0.26727703213691711"/>
    <n v="0.26505166292190552"/>
    <n v="0.26305815577507019"/>
    <n v="0.26085659861564636"/>
    <n v="0.25940322875976563"/>
    <n v="0.25898289680480957"/>
    <n v="0.25724023580551147"/>
    <n v="0.2556464672088623"/>
    <n v="0.25569775700569153"/>
    <n v="0.2558157742023468"/>
    <n v="0.25588026642799377"/>
    <n v="0.25729584693908691"/>
    <n v="0.25852012634277344"/>
    <n v="0.2584623396396637"/>
    <n v="0.25829756259918213"/>
    <n v="0.25790891051292419"/>
    <n v="0.25744447112083435"/>
    <n v="0.2571789026260376"/>
    <n v="0.25662606954574585"/>
    <n v="0.25563380122184753"/>
    <n v="0.25494945049285889"/>
    <n v="0.254376620054245"/>
    <n v="0.25342088937759399"/>
    <n v="0.2526077926158905"/>
    <n v="0.25228551030158997"/>
    <n v="0.25203117728233337"/>
    <n v="0.25182774662971497"/>
    <n v="0.25195688009262085"/>
    <n v="0.25197708606719971"/>
    <n v="0.25220581889152527"/>
    <n v="0.25249195098876953"/>
    <n v="0.25193241238594055"/>
    <n v="0.25142061710357666"/>
    <n v="0.25205057859420776"/>
    <n v="0.25243487954139709"/>
    <n v="0.25269436836242676"/>
    <n v="0.25378617644309998"/>
    <n v="0.2547534704208374"/>
    <n v="0.2546008825302124"/>
    <n v="0.25437477231025696"/>
    <n v="0.25394630432128906"/>
    <n v="0.25491467118263245"/>
    <n v="0.25562095642089844"/>
    <n v="0.25651830434799194"/>
    <n v="0.25746774673461914"/>
    <n v="0.25839579105377197"/>
    <n v="0.25714901089668274"/>
    <n v="0.25693076848983765"/>
    <n v="0.25683301687240601"/>
    <n v="0.25624996423721313"/>
    <n v="0.25600224733352661"/>
    <n v="0.25613632798194885"/>
    <n v="0.25568300485610962"/>
    <n v="0.25300765037536621"/>
    <n v="0.25270414352416992"/>
    <n v="0.25219309329986572"/>
    <n v="0.2520006000995636"/>
    <n v="0.25178894400596619"/>
    <n v="0.25401848554611206"/>
    <n v="0.25435811281204224"/>
    <n v="0.25496500730514526"/>
    <n v="0.25563105940818787"/>
    <n v="0.25618988275527954"/>
    <n v="0.25648292899131775"/>
    <n v="0.25701779127120972"/>
    <n v="0.25752127170562744"/>
    <n v="0.25817036628723145"/>
    <n v="0.25866684317588806"/>
    <n v="0.25926139950752258"/>
    <n v="0.25911799073219299"/>
    <n v="0.25868180394172668"/>
    <n v="0.25801408290863037"/>
    <n v="0.25758713483810425"/>
    <n v="0.2555442750453949"/>
    <n v="0.25488704442977905"/>
    <n v="0.25408118963241577"/>
    <n v="0.2527221143245697"/>
    <n v="0.25119128823280334"/>
    <n v="0.25158882141113281"/>
    <n v="0.25092518329620361"/>
    <n v="0.25007590651512146"/>
    <n v="0.25100255012512207"/>
    <n v="0.25011768937110901"/>
    <n v="0.24863550066947937"/>
    <n v="0.24641069769859314"/>
    <n v="0.24447855353355408"/>
    <n v="0.2420651912689209"/>
    <n v="0.24158722162246704"/>
    <n v="0.24117729067802429"/>
    <n v="0.24165669083595276"/>
    <n v="0.24233198165893555"/>
    <n v="0.24246883392333984"/>
    <n v="0.24271699786186218"/>
    <n v="0.24312441051006317"/>
    <n v="0.24350365996360779"/>
    <n v="0.24388132989406586"/>
    <n v="0.24427933990955353"/>
    <n v="0.24450457096099854"/>
    <n v="0.24462302029132843"/>
    <n v="0.24510733783245087"/>
    <n v="0.24569918215274811"/>
    <n v="0.2465071976184845"/>
    <n v="0.24729245901107788"/>
    <n v="0.2481989860534668"/>
    <n v="0.24893966317176819"/>
    <n v="0.24958497285842896"/>
    <n v="0.25032377243041992"/>
    <n v="0.25035637617111206"/>
    <n v="0.24821004271507263"/>
    <n v="0.2480078786611557"/>
    <n v="0.24803881347179413"/>
    <n v="0.24750356376171112"/>
    <n v="0.24712911248207092"/>
    <n v="0.24934583902359009"/>
    <n v="0.24945229291915894"/>
    <n v="0.24915696680545807"/>
    <n v="0.24925646185874939"/>
    <n v="0.24978399276733398"/>
    <n v="0.25007939338684082"/>
    <n v="0.24999071657657623"/>
    <n v="0.25046715140342712"/>
    <n v="0.25095832347869873"/>
    <n v="0.25127133727073669"/>
    <n v="0.25090059638023376"/>
    <n v="0.25093311071395874"/>
    <n v="0.2507317066192627"/>
    <n v="0.25050121545791626"/>
    <n v="0.25050091743469238"/>
    <n v="0.25097140669822693"/>
    <n v="0.25132909417152405"/>
    <n v="0.25170475244522095"/>
    <n v="0.25194612145423889"/>
    <n v="0.25202468037605286"/>
    <n v="0.2521781325340271"/>
    <n v="0.25213915109634399"/>
    <n v="0.25193163752555847"/>
    <n v="0.25152307748794556"/>
    <n v="0.25098520517349243"/>
    <n v="0.25037899613380432"/>
    <n v="0.2503620982170105"/>
    <n v="0.25004005432128906"/>
    <n v="0.24984200298786163"/>
    <n v="0.24972313642501831"/>
    <n v="0.2495296448469162"/>
    <n v="0.24903137981891632"/>
    <n v="0.2487943023443222"/>
    <n v="0.24906085431575775"/>
    <n v="0.24957902729511261"/>
    <n v="0.25000345706939697"/>
    <n v="0.25060972571372986"/>
    <n v="0.2512548565864563"/>
    <n v="0.25137051939964294"/>
    <n v="0.25147926807403564"/>
    <n v="0.25172623991966248"/>
    <n v="0.25181740522384644"/>
    <n v="0.25239801406860352"/>
    <n v="0.25239992141723633"/>
    <n v="0.25240728259086609"/>
    <n v="0.25234887003898621"/>
    <n v="0.25222471356391907"/>
    <n v="0.25126031041145325"/>
    <n v="0.25095176696777344"/>
    <n v="0.24971117079257965"/>
    <n v="0.24788156151771545"/>
    <n v="0.24648474156856537"/>
    <n v="0.2452918142080307"/>
    <n v="0.24399732053279877"/>
    <n v="0.24351349472999573"/>
    <n v="0.24363192915916443"/>
    <n v="0.24390041828155518"/>
    <n v="0.24432598054409027"/>
    <n v="0.24494758248329163"/>
    <n v="0.24554377794265747"/>
    <n v="0.2464161217212677"/>
    <n v="0.24679066240787506"/>
    <n v="0.24636763334274292"/>
    <n v="0.24556706845760345"/>
    <n v="0.2457425594329834"/>
    <n v="0.24528054893016815"/>
    <n v="0.24499513208866119"/>
    <n v="0.24562887847423553"/>
    <n v="0.24647215008735657"/>
    <n v="0.24759438633918762"/>
    <n v="0.24865776300430298"/>
    <n v="0.24893732368946075"/>
    <n v="0.24906767904758453"/>
    <n v="0.24940475821495056"/>
    <n v="0.24878889322280884"/>
    <n v="0.24861127138137817"/>
    <n v="0.2486272007226944"/>
    <s v="NEW"/>
    <n v="0.26020710345264858"/>
    <n v="82"/>
    <n v="79.227053140096615"/>
    <n v="-6.0000000000000053E-3"/>
    <n v="-7.9063437499234723E-2"/>
    <n v="-0.1475939131591959"/>
    <n v="0.12657112858220881"/>
    <x v="17"/>
    <x v="288"/>
  </r>
  <r>
    <x v="1"/>
    <n v="-7.7777777777777777"/>
    <n v="-12.777777777777779"/>
    <s v="P225/60R16"/>
    <x v="1"/>
    <s v="SRTT04-R"/>
    <n v="1171"/>
    <n v="35"/>
    <s v="AP3324"/>
    <d v="2025-02-11T00:00:00"/>
    <n v="0.30199999999999999"/>
    <n v="0.308"/>
    <n v="100"/>
    <n v="100"/>
    <n v="100"/>
    <n v="100"/>
    <n v="76"/>
    <s v="rev"/>
    <n v="398"/>
    <n v="100"/>
    <m/>
    <m/>
    <m/>
    <m/>
    <m/>
    <m/>
    <n v="0.12833079695701599"/>
    <n v="0.14908912777900696"/>
    <n v="0.15456591546535492"/>
    <n v="0.17401203513145447"/>
    <n v="0.18956471979618073"/>
    <n v="0.21471452713012695"/>
    <n v="0.23595371842384338"/>
    <n v="0.25872588157653809"/>
    <n v="0.27119195461273193"/>
    <n v="0.28060680627822876"/>
    <n v="0.29107090830802917"/>
    <n v="0.29792073369026184"/>
    <n v="0.30500021576881409"/>
    <n v="0.30951234698295593"/>
    <n v="0.31412205100059509"/>
    <n v="0.31693702936172485"/>
    <n v="0.32129830121994019"/>
    <n v="0.32408055663108826"/>
    <n v="0.32666462659835815"/>
    <n v="0.32808670401573181"/>
    <n v="0.33018884062767029"/>
    <n v="0.33063563704490662"/>
    <n v="0.33222222328186035"/>
    <n v="0.33328598737716675"/>
    <n v="0.33454641699790955"/>
    <n v="0.33584630489349365"/>
    <n v="0.33680996298789978"/>
    <n v="0.33725205063819885"/>
    <n v="0.33805632591247559"/>
    <n v="0.33914154767990112"/>
    <n v="0.34051164984703064"/>
    <n v="0.34128788113594055"/>
    <n v="0.34202152490615845"/>
    <n v="0.34281718730926514"/>
    <n v="0.3434092104434967"/>
    <n v="0.34317195415496826"/>
    <n v="0.34325110912322998"/>
    <n v="0.34351971745491028"/>
    <n v="0.34362417459487915"/>
    <n v="0.3437160849571228"/>
    <n v="0.3423040509223938"/>
    <n v="0.34083637595176697"/>
    <n v="0.33904722332954407"/>
    <n v="0.33657458424568176"/>
    <n v="0.33424276113510132"/>
    <n v="0.3337913453578949"/>
    <n v="0.33354318141937256"/>
    <n v="0.33338135480880737"/>
    <n v="0.33394297957420349"/>
    <n v="0.33433350920677185"/>
    <n v="0.33339136838912964"/>
    <n v="0.33229345083236694"/>
    <n v="0.33133906126022339"/>
    <n v="0.33042943477630615"/>
    <n v="0.33000433444976807"/>
    <n v="0.33084022998809814"/>
    <n v="0.33161714673042297"/>
    <n v="0.3305816650390625"/>
    <n v="0.32945746183395386"/>
    <n v="0.32795283198356628"/>
    <n v="0.32619398832321167"/>
    <n v="0.32438111305236816"/>
    <n v="0.32428780198097229"/>
    <n v="0.32300287485122681"/>
    <n v="0.32171216607093811"/>
    <n v="0.32067763805389404"/>
    <n v="0.31988590955734253"/>
    <n v="0.31878605484962463"/>
    <n v="0.31841999292373657"/>
    <n v="0.317554771900177"/>
    <n v="0.31672310829162598"/>
    <n v="0.31590139865875244"/>
    <n v="0.31570315361022949"/>
    <n v="0.3161785900592804"/>
    <n v="0.31699422001838684"/>
    <n v="0.31670019030570984"/>
    <n v="0.3164832592010498"/>
    <n v="0.31623837351799011"/>
    <n v="0.31553882360458374"/>
    <n v="0.31633388996124268"/>
    <n v="0.31660118699073792"/>
    <n v="0.31704625487327576"/>
    <n v="0.3179125189781189"/>
    <n v="0.31821143627166748"/>
    <n v="0.31677347421646118"/>
    <n v="0.31575369834899902"/>
    <n v="0.31438732147216797"/>
    <n v="0.31232920289039612"/>
    <n v="0.31123954057693481"/>
    <n v="0.31044510006904602"/>
    <n v="0.3106423020362854"/>
    <n v="0.31098988652229309"/>
    <n v="0.31117203831672668"/>
    <n v="0.31088176369667053"/>
    <n v="0.30986720323562622"/>
    <n v="0.30892899632453918"/>
    <n v="0.3077983558177948"/>
    <n v="0.30757293105125427"/>
    <n v="0.30776405334472656"/>
    <n v="0.30873915553092957"/>
    <n v="0.31022784113883972"/>
    <n v="0.31209447979927063"/>
    <n v="0.31334802508354187"/>
    <n v="0.3146437406539917"/>
    <n v="0.31561437249183655"/>
    <n v="0.31607571244239807"/>
    <n v="0.31539255380630493"/>
    <n v="0.31408411264419556"/>
    <n v="0.31242078542709351"/>
    <n v="0.31139034032821655"/>
    <n v="0.31052562594413757"/>
    <n v="0.30991008877754211"/>
    <n v="0.30970951914787292"/>
    <n v="0.30930328369140625"/>
    <n v="0.30827856063842773"/>
    <n v="0.30709850788116455"/>
    <n v="0.30653494596481323"/>
    <n v="0.30611401796340942"/>
    <n v="0.3060002326965332"/>
    <n v="0.30573520064353943"/>
    <n v="0.3057132363319397"/>
    <n v="0.305259108543396"/>
    <n v="0.30453214049339294"/>
    <n v="0.30389365553855896"/>
    <n v="0.30353149771690369"/>
    <n v="0.30280664563179016"/>
    <n v="0.30236992239952087"/>
    <n v="0.30248677730560303"/>
    <n v="0.30276432633399963"/>
    <n v="0.30337882041931152"/>
    <n v="0.30409577488899231"/>
    <n v="0.30435433983802795"/>
    <n v="0.30388838052749634"/>
    <n v="0.304451584815979"/>
    <n v="0.30488231778144836"/>
    <n v="0.30527001619338989"/>
    <n v="0.30630415678024292"/>
    <n v="0.30727842450141907"/>
    <n v="0.30655825138092041"/>
    <n v="0.30579787492752075"/>
    <n v="0.30499675869941711"/>
    <n v="0.30367958545684814"/>
    <n v="0.30313286185264587"/>
    <n v="0.30312049388885498"/>
    <n v="0.30309382081031799"/>
    <n v="0.30195620656013489"/>
    <n v="0.30121713876724243"/>
    <n v="0.30023926496505737"/>
    <n v="0.29944843053817749"/>
    <n v="0.29891455173492432"/>
    <n v="0.30025568604469299"/>
    <n v="0.30154633522033691"/>
    <n v="0.30168929696083069"/>
    <n v="0.30180668830871582"/>
    <n v="0.30165016651153564"/>
    <n v="0.30073097348213196"/>
    <n v="0.29980522394180298"/>
    <n v="0.29999017715454102"/>
    <n v="0.29996317625045776"/>
    <n v="0.30028948187828064"/>
    <n v="0.30111292004585266"/>
    <n v="0.3019748330116272"/>
    <n v="0.30146455764770508"/>
    <n v="0.30021297931671143"/>
    <n v="0.2995947003364563"/>
    <n v="0.29837885499000549"/>
    <n v="0.29575997591018677"/>
    <n v="0.29515543580055237"/>
    <n v="0.29539057612419128"/>
    <n v="0.29425966739654541"/>
    <n v="0.293387770652771"/>
    <n v="0.29323959350585938"/>
    <n v="0.29253929853439331"/>
    <n v="0.29225382208824158"/>
    <n v="0.29283624887466431"/>
    <n v="0.29338160157203674"/>
    <n v="0.29448521137237549"/>
    <n v="0.29533481597900391"/>
    <n v="0.29552766680717468"/>
    <n v="0.29529416561126709"/>
    <n v="0.29494449496269226"/>
    <n v="0.29459533095359802"/>
    <n v="0.29482755064964294"/>
    <n v="0.29499012231826782"/>
    <n v="0.29423192143440247"/>
    <n v="0.29343903064727783"/>
    <n v="0.29271999001502991"/>
    <n v="0.29137465357780457"/>
    <n v="0.29020753502845764"/>
    <n v="0.28895404934883118"/>
    <n v="0.28756588697433472"/>
    <n v="0.28631347417831421"/>
    <n v="0.2857060432434082"/>
    <n v="0.28479823470115662"/>
    <n v="0.285716712474823"/>
    <n v="0.2868773341178894"/>
    <n v="0.28738626837730408"/>
    <n v="0.28751745820045471"/>
    <n v="0.28817242383956909"/>
    <n v="0.28812596201896667"/>
    <n v="0.28809991478919983"/>
    <n v="0.288837730884552"/>
    <n v="0.28949785232543945"/>
    <n v="0.28971251845359802"/>
    <n v="0.28977018594741821"/>
    <n v="0.28992363810539246"/>
    <n v="0.28989464044570923"/>
    <n v="0.290016770362854"/>
    <n v="0.2904554009437561"/>
    <n v="0.29059189558029175"/>
    <n v="0.29036843776702881"/>
    <n v="0.28871229290962219"/>
    <n v="0.2875811755657196"/>
    <n v="0.28727313876152039"/>
    <n v="0.2878495454788208"/>
    <n v="0.28864961862564087"/>
    <n v="0.28994178771972656"/>
    <n v="0.29070946574211121"/>
    <n v="0.29082804918289185"/>
    <n v="0.29023692011833191"/>
    <n v="0.28951141238212585"/>
    <n v="0.2899172306060791"/>
    <n v="0.29036197066307068"/>
    <n v="0.29019966721534729"/>
    <n v="0.29016277194023132"/>
    <n v="0.29015892744064331"/>
    <n v="0.28996986150741577"/>
    <n v="0.28986728191375732"/>
    <n v="0.29004117846488953"/>
    <n v="0.2907041609287262"/>
    <n v="0.29098984599113464"/>
    <n v="0.29098257422447205"/>
    <n v="0.29081273078918457"/>
    <n v="0.29080021381378174"/>
    <n v="0.29012459516525269"/>
    <n v="0.28978633880615234"/>
    <n v="0.28983259201049805"/>
    <n v="0.2897331714630127"/>
    <n v="0.28925636410713196"/>
    <n v="0.28897672891616821"/>
    <n v="0.28858292102813721"/>
    <n v="0.28802916407585144"/>
    <n v="0.28769344091415405"/>
    <n v="0.28788298368453979"/>
    <n v="0.28772270679473877"/>
    <n v="0.28758585453033447"/>
    <n v="0.28762727975845337"/>
    <n v="0.28729787468910217"/>
    <n v="0.2859233021736145"/>
    <n v="0.28492647409439087"/>
    <n v="0.28411558270454407"/>
    <n v="0.28331980109214783"/>
    <n v="0.28317201137542725"/>
    <n v="0.28385433554649353"/>
    <n v="0.28454351425170898"/>
    <n v="0.28534284234046936"/>
    <n v="0.28536242246627808"/>
    <n v="0.28499364852905273"/>
    <n v="0.28485926985740662"/>
    <n v="0.28506812453269958"/>
    <n v="0.2852708101272583"/>
    <n v="0.28614309430122375"/>
    <n v="0.28745573759078979"/>
    <n v="0.28829184174537659"/>
    <n v="0.28881126642227173"/>
    <n v="0.28885987401008606"/>
    <n v="0.28858759999275208"/>
    <n v="0.28864875435829163"/>
    <n v="0.28906527161598206"/>
    <n v="0.28993526101112366"/>
    <n v="0.29165741801261902"/>
    <n v="0.29386246204376221"/>
    <n v="0.29525583982467651"/>
    <n v="0.29666060209274292"/>
    <n v="0.2977387011051178"/>
    <n v="0.29812610149383545"/>
    <n v="0.29825010895729065"/>
    <n v="0.29860749840736389"/>
    <n v="0.29881441593170166"/>
    <n v="0.29915091395378113"/>
    <n v="0.29984673857688904"/>
    <n v="0.30056330561637878"/>
    <n v="0.30103218555450439"/>
    <n v="0.3017137348651886"/>
    <n v="0.30202418565750122"/>
    <n v="0.30151993036270142"/>
    <n v="0.30106076598167419"/>
    <n v="0.30075579881668091"/>
    <n v="0.30031225085258484"/>
    <n v="0.2999747097492218"/>
    <n v="0.30076223611831665"/>
    <n v="0.30166113376617432"/>
    <n v="0.30229806900024414"/>
    <n v="0.30266270041465759"/>
    <n v="0.30293083190917969"/>
    <n v="0.30250900983810425"/>
    <n v="0.30113911628723145"/>
    <n v="0.29896682500839233"/>
    <n v="0.29724714159965515"/>
    <n v="0.2957337498664856"/>
    <s v="CONTROL-REV"/>
    <n v="0.30470002641457256"/>
    <n v="100"/>
    <n v="96.618357487922708"/>
    <n v="-6.0000000000000053E-3"/>
    <n v="-8.2609794050723689E-2"/>
    <n v="-0.17045465319948047"/>
    <n v="0.14943186862249339"/>
    <x v="17"/>
    <x v="289"/>
  </r>
  <r>
    <x v="1"/>
    <n v="-7.7777777777777777"/>
    <n v="-12.777777777777779"/>
    <s v="P195/75R14"/>
    <x v="0"/>
    <s v="14-2 SRTT"/>
    <n v="1031"/>
    <n v="35"/>
    <s v="AP0720"/>
    <d v="2025-02-11T00:00:00"/>
    <n v="0.30299999999999999"/>
    <n v="0.30299999999999999"/>
    <n v="98"/>
    <n v="98"/>
    <n v="96"/>
    <n v="97"/>
    <n v="76"/>
    <m/>
    <n v="221"/>
    <n v="97.25"/>
    <m/>
    <m/>
    <m/>
    <m/>
    <m/>
    <m/>
    <n v="0.12928321957588196"/>
    <n v="0.13750390708446503"/>
    <n v="0.14317063987255096"/>
    <n v="0.15620124340057373"/>
    <n v="0.16912901401519775"/>
    <n v="0.19366888701915741"/>
    <n v="0.21610495448112488"/>
    <n v="0.23776067793369293"/>
    <n v="0.25131183862686157"/>
    <n v="0.26114705204963684"/>
    <n v="0.26671573519706726"/>
    <n v="0.27211979031562805"/>
    <n v="0.27727919816970825"/>
    <n v="0.28199723362922668"/>
    <n v="0.2852034866809845"/>
    <n v="0.28660044074058533"/>
    <n v="0.28724613785743713"/>
    <n v="0.2871074378490448"/>
    <n v="0.28819450736045837"/>
    <n v="0.28989487886428833"/>
    <n v="0.29185792803764343"/>
    <n v="0.29442226886749268"/>
    <n v="0.29720616340637207"/>
    <n v="0.2992275059223175"/>
    <n v="0.29963254928588867"/>
    <n v="0.30068105459213257"/>
    <n v="0.30114272236824036"/>
    <n v="0.30165570974349976"/>
    <n v="0.30191686749458313"/>
    <n v="0.3030376136302948"/>
    <n v="0.30299067497253418"/>
    <n v="0.3030567467212677"/>
    <n v="0.30381283164024353"/>
    <n v="0.30568709969520569"/>
    <n v="0.30802044272422791"/>
    <n v="0.31056255102157593"/>
    <n v="0.31224739551544189"/>
    <n v="0.3137434720993042"/>
    <n v="0.31441870331764221"/>
    <n v="0.31522426009178162"/>
    <n v="0.31607258319854736"/>
    <n v="0.3179294764995575"/>
    <n v="0.318837970495224"/>
    <n v="0.31958377361297607"/>
    <n v="0.3199731707572937"/>
    <n v="0.32011264562606812"/>
    <n v="0.32006728649139404"/>
    <n v="0.32008907198905945"/>
    <n v="0.32059189677238464"/>
    <n v="0.32114291191101074"/>
    <n v="0.32160478830337524"/>
    <n v="0.32155781984329224"/>
    <n v="0.32176420092582703"/>
    <n v="0.32171320915222168"/>
    <n v="0.32193613052368164"/>
    <n v="0.32239040732383728"/>
    <n v="0.32292503118515015"/>
    <n v="0.32258340716362"/>
    <n v="0.32139211893081665"/>
    <n v="0.32002785801887512"/>
    <n v="0.31860393285751343"/>
    <n v="0.31766986846923828"/>
    <n v="0.31783172488212585"/>
    <n v="0.31805834174156189"/>
    <n v="0.31811743974685669"/>
    <n v="0.31820127367973328"/>
    <n v="0.31784889101982117"/>
    <n v="0.31638377904891968"/>
    <n v="0.31515726447105408"/>
    <n v="0.3139292299747467"/>
    <n v="0.3131771981716156"/>
    <n v="0.3121783435344696"/>
    <n v="0.31175470352172852"/>
    <n v="0.31192079186439514"/>
    <n v="0.31167235970497131"/>
    <n v="0.3101012110710144"/>
    <n v="0.30891546607017517"/>
    <n v="0.30812197923660278"/>
    <n v="0.30863946676254272"/>
    <n v="0.30852481722831726"/>
    <n v="0.3092535138130188"/>
    <n v="0.30972832441329956"/>
    <n v="0.31002247333526611"/>
    <n v="0.30886530876159668"/>
    <n v="0.30880337953567505"/>
    <n v="0.30887088179588318"/>
    <n v="0.30926164984703064"/>
    <n v="0.30955678224563599"/>
    <n v="0.30973625183105469"/>
    <n v="0.3095812201499939"/>
    <n v="0.30885502696037292"/>
    <n v="0.30713725090026855"/>
    <n v="0.30522885918617249"/>
    <n v="0.30306050181388855"/>
    <n v="0.30085805058479309"/>
    <n v="0.29877418279647827"/>
    <n v="0.29764211177825928"/>
    <n v="0.297416090965271"/>
    <n v="0.29814347624778748"/>
    <n v="0.29941189289093018"/>
    <n v="0.30117648839950562"/>
    <n v="0.30234214663505554"/>
    <n v="0.30239477753639221"/>
    <n v="0.30196952819824219"/>
    <n v="0.30139601230621338"/>
    <n v="0.30099546909332275"/>
    <n v="0.30050504207611084"/>
    <n v="0.3003944456577301"/>
    <n v="0.30056342482566833"/>
    <n v="0.30087786912918091"/>
    <n v="0.30104303359985352"/>
    <n v="0.30183655023574829"/>
    <n v="0.30272418260574341"/>
    <n v="0.30284902453422546"/>
    <n v="0.30284139513969421"/>
    <n v="0.3041071891784668"/>
    <n v="0.30538839101791382"/>
    <n v="0.30636632442474365"/>
    <n v="0.30719500780105591"/>
    <n v="0.30801483988761902"/>
    <n v="0.30825075507164001"/>
    <n v="0.30863180756568909"/>
    <n v="0.30923524498939514"/>
    <n v="0.31031566858291626"/>
    <n v="0.31143763661384583"/>
    <n v="0.31130018830299377"/>
    <n v="0.31093001365661621"/>
    <n v="0.30994305014610291"/>
    <n v="0.30851104855537415"/>
    <n v="0.306639164686203"/>
    <n v="0.30511873960494995"/>
    <n v="0.30312812328338623"/>
    <n v="0.30160620808601379"/>
    <n v="0.30039164423942566"/>
    <n v="0.29952654242515564"/>
    <n v="0.29846924543380737"/>
    <n v="0.29725492000579834"/>
    <n v="0.2962125837802887"/>
    <n v="0.29508760571479797"/>
    <n v="0.29395422339439392"/>
    <n v="0.29335957765579224"/>
    <n v="0.29251334071159363"/>
    <n v="0.29224151372909546"/>
    <n v="0.29312396049499512"/>
    <n v="0.2936244010925293"/>
    <n v="0.29358255863189697"/>
    <n v="0.29419499635696411"/>
    <n v="0.2962968647480011"/>
    <n v="0.29817235469818115"/>
    <n v="0.30029425024986267"/>
    <n v="0.30228248238563538"/>
    <n v="0.30443468689918518"/>
    <n v="0.30394697189331055"/>
    <n v="0.30281117558479309"/>
    <n v="0.30181539058685303"/>
    <n v="0.30128622055053711"/>
    <n v="0.30188101530075073"/>
    <n v="0.30336827039718628"/>
    <n v="0.30360931158065796"/>
    <n v="0.30367359519004822"/>
    <n v="0.30321645736694336"/>
    <n v="0.30134209990501404"/>
    <n v="0.2988237738609314"/>
    <n v="0.29763862490653992"/>
    <n v="0.29701867699623108"/>
    <n v="0.29773703217506409"/>
    <n v="0.29866084456443787"/>
    <n v="0.30018433928489685"/>
    <n v="0.30132272839546204"/>
    <n v="0.30208277702331543"/>
    <n v="0.30197077989578247"/>
    <n v="0.30202773213386536"/>
    <n v="0.30200427770614624"/>
    <n v="0.30194607377052307"/>
    <n v="0.30176371335983276"/>
    <n v="0.30141565203666687"/>
    <n v="0.3004811704158783"/>
    <n v="0.29921436309814453"/>
    <n v="0.2987208366394043"/>
    <n v="0.29842907190322876"/>
    <n v="0.29803144931793213"/>
    <n v="0.29808801412582397"/>
    <n v="0.29831540584564209"/>
    <n v="0.29760318994522095"/>
    <n v="0.29642575979232788"/>
    <n v="0.29541802406311035"/>
    <n v="0.29469439387321472"/>
    <n v="0.29459932446479797"/>
    <n v="0.2949368953704834"/>
    <n v="0.29558971524238586"/>
    <n v="0.29636681079864502"/>
    <n v="0.29678645730018616"/>
    <n v="0.29731377959251404"/>
    <n v="0.29762628674507141"/>
    <n v="0.29791247844696045"/>
    <n v="0.29780027270317078"/>
    <n v="0.29792636632919312"/>
    <n v="0.29631227254867554"/>
    <n v="0.29480361938476563"/>
    <n v="0.29353216290473938"/>
    <n v="0.29265022277832031"/>
    <n v="0.29159018397331238"/>
    <n v="0.29158475995063782"/>
    <n v="0.29164299368858337"/>
    <n v="0.29217353463172913"/>
    <n v="0.292976975440979"/>
    <n v="0.2941969633102417"/>
    <n v="0.29500722885131836"/>
    <n v="0.29558539390563965"/>
    <n v="0.29550725221633911"/>
    <n v="0.2950516939163208"/>
    <n v="0.29416409134864807"/>
    <n v="0.29394739866256714"/>
    <n v="0.29367312788963318"/>
    <n v="0.29313147068023682"/>
    <n v="0.29328662157058716"/>
    <n v="0.29371115565299988"/>
    <n v="0.2939012348651886"/>
    <n v="0.29537108540534973"/>
    <n v="0.29717302322387695"/>
    <n v="0.29771488904953003"/>
    <n v="0.29828470945358276"/>
    <n v="0.29856306314468384"/>
    <n v="0.29858097434043884"/>
    <n v="0.29861021041870117"/>
    <n v="0.29970982670783997"/>
    <n v="0.29946300387382507"/>
    <n v="0.29914349317550659"/>
    <n v="0.29773330688476563"/>
    <n v="0.29694002866744995"/>
    <n v="0.29629746079444885"/>
    <n v="0.29681617021560669"/>
    <n v="0.29714810848236084"/>
    <n v="0.29746735095977783"/>
    <n v="0.29743167757987976"/>
    <n v="0.297096848487854"/>
    <n v="0.29666933417320251"/>
    <n v="0.29662945866584778"/>
    <n v="0.2969316840171814"/>
    <n v="0.29679933190345764"/>
    <n v="0.29625862836837769"/>
    <n v="0.29543140530586243"/>
    <n v="0.29436495900154114"/>
    <n v="0.29319688677787781"/>
    <n v="0.29234185814857483"/>
    <n v="0.29145616292953491"/>
    <n v="0.29102635383605957"/>
    <n v="0.29095757007598877"/>
    <n v="0.29119357466697693"/>
    <n v="0.29126912355422974"/>
    <n v="0.29125377535820007"/>
    <n v="0.29128909111022949"/>
    <n v="0.29138839244842529"/>
    <n v="0.29167854785919189"/>
    <n v="0.2921011745929718"/>
    <n v="0.29277896881103516"/>
    <n v="0.29381728172302246"/>
    <n v="0.2951410710811615"/>
    <n v="0.29635989665985107"/>
    <n v="0.29625239968299866"/>
    <n v="0.29634878039360046"/>
    <n v="0.29582083225250244"/>
    <n v="0.29583463072776794"/>
    <n v="0.295888751745224"/>
    <n v="0.29715162515640259"/>
    <n v="0.2986966073513031"/>
    <n v="0.30076831579208374"/>
    <n v="0.30172461271286011"/>
    <n v="0.30180668830871582"/>
    <n v="0.30195784568786621"/>
    <n v="0.30163359642028809"/>
    <n v="0.30100628733634949"/>
    <n v="0.30076140165328979"/>
    <n v="0.30136412382125854"/>
    <n v="0.30194878578186035"/>
    <n v="0.30317100882530212"/>
    <n v="0.3039935827255249"/>
    <n v="0.30455386638641357"/>
    <n v="0.30505746603012085"/>
    <n v="0.30549520254135132"/>
    <n v="0.30541661381721497"/>
    <n v="0.30511221289634705"/>
    <n v="0.30476129055023193"/>
    <n v="0.30440708994865417"/>
    <n v="0.30399444699287415"/>
    <n v="0.30320799350738525"/>
    <n v="0.30290386080741882"/>
    <n v="0.30297431349754333"/>
    <n v="0.3026328980922699"/>
    <n v="0.3022647500038147"/>
    <n v="0.30228087306022644"/>
    <n v="0.30245012044906616"/>
    <n v="0.30227020382881165"/>
    <n v="0.30202099680900574"/>
    <n v="0.30185988545417786"/>
    <n v="0.30116567015647888"/>
    <n v="0.30044084787368774"/>
    <n v="0.29986670613288879"/>
    <n v="0.29976862668991089"/>
    <n v="0.30030179023742676"/>
    <s v="GM SRTT14 - 50 SPIN"/>
    <n v="0.30241378070620878"/>
    <n v="97.25"/>
    <n v="93.961352657004824"/>
    <n v="0"/>
    <n v="-1.9470195580360238E-2"/>
    <n v="-5.8153964421388302E-2"/>
    <n v="3.7131179844401209E-2"/>
    <x v="17"/>
    <x v="290"/>
  </r>
  <r>
    <x v="1"/>
    <n v="-6.666666666666667"/>
    <n v="-12.222222222222221"/>
    <s v="P225/60R16"/>
    <x v="1"/>
    <s v="SRTT04-R"/>
    <n v="1171"/>
    <n v="35"/>
    <s v="AP3324"/>
    <d v="2025-02-11T00:00:00"/>
    <n v="0.311"/>
    <n v="0.315"/>
    <n v="100"/>
    <n v="100"/>
    <n v="100"/>
    <n v="100"/>
    <n v="76"/>
    <s v="rev"/>
    <n v="407"/>
    <n v="100"/>
    <m/>
    <m/>
    <m/>
    <m/>
    <m/>
    <m/>
    <n v="0.15276175737380981"/>
    <n v="0.16152186691761017"/>
    <n v="0.16734373569488525"/>
    <n v="0.17538192868232727"/>
    <n v="0.18531318008899689"/>
    <n v="0.20572748780250549"/>
    <n v="0.22567567229270935"/>
    <n v="0.24460738897323608"/>
    <n v="0.26143041253089905"/>
    <n v="0.27484524250030518"/>
    <n v="0.28181347250938416"/>
    <n v="0.28682222962379456"/>
    <n v="0.29040032625198364"/>
    <n v="0.29293566942214966"/>
    <n v="0.29415601491928101"/>
    <n v="0.29731643199920654"/>
    <n v="0.30016550421714783"/>
    <n v="0.30451992154121399"/>
    <n v="0.30838972330093384"/>
    <n v="0.3120931088924408"/>
    <n v="0.31464636325836182"/>
    <n v="0.31713709235191345"/>
    <n v="0.31923979520797729"/>
    <n v="0.32116007804870605"/>
    <n v="0.32448121905326843"/>
    <n v="0.32786545157432556"/>
    <n v="0.33091938495635986"/>
    <n v="0.33280843496322632"/>
    <n v="0.33463561534881592"/>
    <n v="0.33522570133209229"/>
    <n v="0.33606752753257751"/>
    <n v="0.33651033043861389"/>
    <n v="0.33774879574775696"/>
    <n v="0.33889308571815491"/>
    <n v="0.34036651253700256"/>
    <n v="0.34191584587097168"/>
    <n v="0.34393185377120972"/>
    <n v="0.34661886096000671"/>
    <n v="0.34891065955162048"/>
    <n v="0.35012415051460266"/>
    <n v="0.35106715559959412"/>
    <n v="0.35118550062179565"/>
    <n v="0.35068830847740173"/>
    <n v="0.34994590282440186"/>
    <n v="0.34947487711906433"/>
    <n v="0.34855470061302185"/>
    <n v="0.34855341911315918"/>
    <n v="0.34925556182861328"/>
    <n v="0.35076054930686951"/>
    <n v="0.35232919454574585"/>
    <n v="0.35442450642585754"/>
    <n v="0.35572406649589539"/>
    <n v="0.35590922832489014"/>
    <n v="0.35592758655548096"/>
    <n v="0.3560236394405365"/>
    <n v="0.35551413893699646"/>
    <n v="0.35495615005493164"/>
    <n v="0.3546302318572998"/>
    <n v="0.3538297712802887"/>
    <n v="0.35259899497032166"/>
    <n v="0.35163235664367676"/>
    <n v="0.35099229216575623"/>
    <n v="0.35061821341514587"/>
    <n v="0.3509308397769928"/>
    <n v="0.35092595219612122"/>
    <n v="0.35081729292869568"/>
    <n v="0.35082349181175232"/>
    <n v="0.35007292032241821"/>
    <n v="0.3485586941242218"/>
    <n v="0.34762638807296753"/>
    <n v="0.34666633605957031"/>
    <n v="0.34574204683303833"/>
    <n v="0.34539973735809326"/>
    <n v="0.34571659564971924"/>
    <n v="0.34641999006271362"/>
    <n v="0.34627610445022583"/>
    <n v="0.34616300463676453"/>
    <n v="0.34590095281600952"/>
    <n v="0.34503546357154846"/>
    <n v="0.34392374753952026"/>
    <n v="0.3435821533203125"/>
    <n v="0.34310859441757202"/>
    <n v="0.34254747629165649"/>
    <n v="0.34210366010665894"/>
    <n v="0.3414839506149292"/>
    <n v="0.34056684374809265"/>
    <n v="0.33924272656440735"/>
    <n v="0.33789908885955811"/>
    <n v="0.33641374111175537"/>
    <n v="0.33500602841377258"/>
    <n v="0.33360427618026733"/>
    <n v="0.33236896991729736"/>
    <n v="0.33130130171775818"/>
    <n v="0.33058282732963562"/>
    <n v="0.33004984259605408"/>
    <n v="0.32996886968612671"/>
    <n v="0.32911631464958191"/>
    <n v="0.32826060056686401"/>
    <n v="0.32752153277397156"/>
    <n v="0.32671457529067993"/>
    <n v="0.32536214590072632"/>
    <n v="0.32525408267974854"/>
    <n v="0.32478806376457214"/>
    <n v="0.32397043704986572"/>
    <n v="0.32335159182548523"/>
    <n v="0.32305625081062317"/>
    <n v="0.32237556576728821"/>
    <n v="0.3221375048160553"/>
    <n v="0.32234811782836914"/>
    <n v="0.32207947969436646"/>
    <n v="0.32122430205345154"/>
    <n v="0.32004347443580627"/>
    <n v="0.31803759932518005"/>
    <n v="0.31593149900436401"/>
    <n v="0.31421861052513123"/>
    <n v="0.31314530968666077"/>
    <n v="0.31227242946624756"/>
    <n v="0.31234166026115417"/>
    <n v="0.31296801567077637"/>
    <n v="0.31319090723991394"/>
    <n v="0.31322464346885681"/>
    <n v="0.3134911060333252"/>
    <n v="0.31384435296058655"/>
    <n v="0.31363096833229065"/>
    <n v="0.31211060285568237"/>
    <n v="0.31099411845207214"/>
    <n v="0.31008812785148621"/>
    <n v="0.30928662419319153"/>
    <n v="0.30834603309631348"/>
    <n v="0.3091270923614502"/>
    <n v="0.30850327014923096"/>
    <n v="0.30782505869865417"/>
    <n v="0.3068452775478363"/>
    <n v="0.30618175864219666"/>
    <n v="0.30606538057327271"/>
    <n v="0.30779668688774109"/>
    <n v="0.30973023176193237"/>
    <n v="0.31170207262039185"/>
    <n v="0.31342858076095581"/>
    <n v="0.31436446309089661"/>
    <n v="0.31466257572174072"/>
    <n v="0.31435686349868774"/>
    <n v="0.3138498067855835"/>
    <n v="0.31340318918228149"/>
    <n v="0.31373512744903564"/>
    <n v="0.31436869502067566"/>
    <n v="0.31518974900245667"/>
    <n v="0.31608840823173523"/>
    <n v="0.31702911853790283"/>
    <n v="0.31730151176452637"/>
    <n v="0.31692096590995789"/>
    <n v="0.31638774275779724"/>
    <n v="0.31606090068817139"/>
    <n v="0.31563383340835571"/>
    <n v="0.3152509331703186"/>
    <n v="0.31553414463996887"/>
    <n v="0.31558507680892944"/>
    <n v="0.31519776582717896"/>
    <n v="0.31490173935890198"/>
    <n v="0.31465408205986023"/>
    <n v="0.31448259949684143"/>
    <n v="0.3149237334728241"/>
    <n v="0.3156726062297821"/>
    <n v="0.31687468290328979"/>
    <n v="0.31826415657997131"/>
    <n v="0.31930673122406006"/>
    <n v="0.3203195333480835"/>
    <n v="0.32141497731208801"/>
    <n v="0.32122668623924255"/>
    <n v="0.31981828808784485"/>
    <n v="0.3182346522808075"/>
    <n v="0.31616184115409851"/>
    <n v="0.31414759159088135"/>
    <n v="0.31280326843261719"/>
    <n v="0.31256455183029175"/>
    <n v="0.31257697939872742"/>
    <n v="0.31289049983024597"/>
    <n v="0.31309410929679871"/>
    <n v="0.31345295906066895"/>
    <n v="0.31356823444366455"/>
    <n v="0.31377387046813965"/>
    <n v="0.31389662623405457"/>
    <n v="0.31399267911911011"/>
    <n v="0.31385448575019836"/>
    <n v="0.31362646818161011"/>
    <n v="0.31313809752464294"/>
    <n v="0.31239023804664612"/>
    <n v="0.31154918670654297"/>
    <n v="0.30957886576652527"/>
    <n v="0.30789151787757874"/>
    <n v="0.30629280209541321"/>
    <n v="0.30522507429122925"/>
    <n v="0.30435389280319214"/>
    <n v="0.30468577146530151"/>
    <n v="0.30445596575737"/>
    <n v="0.30382782220840454"/>
    <n v="0.30278515815734863"/>
    <n v="0.30179384350776672"/>
    <n v="0.30079102516174316"/>
    <n v="0.30036589503288269"/>
    <n v="0.29899981617927551"/>
    <n v="0.29718676209449768"/>
    <n v="0.29559862613677979"/>
    <n v="0.29405349493026733"/>
    <n v="0.29235363006591797"/>
    <n v="0.29208093881607056"/>
    <n v="0.29234233498573303"/>
    <n v="0.29234570264816284"/>
    <n v="0.29122826457023621"/>
    <n v="0.28945216536521912"/>
    <n v="0.28781196475028992"/>
    <n v="0.2863362729549408"/>
    <n v="0.28497758507728577"/>
    <n v="0.28470003604888916"/>
    <n v="0.28558048605918884"/>
    <n v="0.28635507822036743"/>
    <n v="0.28649148344993591"/>
    <n v="0.28567937016487122"/>
    <n v="0.28523632884025574"/>
    <n v="0.28612032532691956"/>
    <n v="0.2875773012638092"/>
    <n v="0.28965106606483459"/>
    <n v="0.29298117756843567"/>
    <n v="0.29648834466934204"/>
    <n v="0.29841220378875732"/>
    <n v="0.29967263340950012"/>
    <n v="0.30105176568031311"/>
    <n v="0.3023180365562439"/>
    <n v="0.30285489559173584"/>
    <n v="0.30282324552536011"/>
    <n v="0.30243587493896484"/>
    <n v="0.30180171132087708"/>
    <n v="0.30084896087646484"/>
    <n v="0.30017217993736267"/>
    <n v="0.30004364252090454"/>
    <n v="0.30039301514625549"/>
    <n v="0.30174300074577332"/>
    <n v="0.30290651321411133"/>
    <n v="0.3039238452911377"/>
    <n v="0.30426758527755737"/>
    <n v="0.30408647656440735"/>
    <n v="0.30216705799102783"/>
    <n v="0.3003191351890564"/>
    <n v="0.29890027642250061"/>
    <n v="0.29796317219734192"/>
    <n v="0.29735144972801208"/>
    <n v="0.29780912399291992"/>
    <n v="0.29915791749954224"/>
    <n v="0.30036032199859619"/>
    <n v="0.30027538537979126"/>
    <n v="0.30042257905006409"/>
    <n v="0.30018582940101624"/>
    <n v="0.2988288402557373"/>
    <n v="0.29744309186935425"/>
    <n v="0.29718115925788879"/>
    <n v="0.29805728793144226"/>
    <n v="0.29867434501647949"/>
    <n v="0.29936262965202332"/>
    <n v="0.29970121383666992"/>
    <n v="0.29923918843269348"/>
    <n v="0.29667598009109497"/>
    <n v="0.2943260669708252"/>
    <n v="0.29234156012535095"/>
    <n v="0.29072529077529907"/>
    <n v="0.29016068577766418"/>
    <n v="0.2903904914855957"/>
    <n v="0.29132816195487976"/>
    <n v="0.29151174426078796"/>
    <n v="0.29093620181083679"/>
    <n v="0.29057428240776062"/>
    <n v="0.29058974981307983"/>
    <n v="0.29055973887443542"/>
    <n v="0.2920832633972168"/>
    <n v="0.294525146484375"/>
    <n v="0.29675513505935669"/>
    <n v="0.29873234033584595"/>
    <n v="0.30009832978248596"/>
    <n v="0.30013379454612732"/>
    <n v="0.30032452940940857"/>
    <n v="0.30055522918701172"/>
    <n v="0.30146217346191406"/>
    <n v="0.30256560444831848"/>
    <n v="0.30343014001846313"/>
    <n v="0.30418121814727783"/>
    <n v="0.30524492263793945"/>
    <n v="0.3058907687664032"/>
    <n v="0.3066960871219635"/>
    <n v="0.30827957391738892"/>
    <n v="0.31052741408348083"/>
    <n v="0.31169340014457703"/>
    <n v="0.3120695948600769"/>
    <n v="0.31291142106056213"/>
    <n v="0.31320697069168091"/>
    <n v="0.31260982155799866"/>
    <n v="0.31220391392707825"/>
    <n v="0.31236866116523743"/>
    <n v="0.31185075640678406"/>
    <n v="0.31165871024131775"/>
    <n v="0.3113696277141571"/>
    <n v="0.31161105632781982"/>
    <s v="CONTROL-REV"/>
    <n v="0.31645959626313208"/>
    <n v="100"/>
    <n v="96.618357487922708"/>
    <n v="-4.0000000000000036E-3"/>
    <n v="-0.10857457835934652"/>
    <n v="-0.19523172256673174"/>
    <n v="0.17420893798974466"/>
    <x v="17"/>
    <x v="291"/>
  </r>
  <r>
    <x v="1"/>
    <n v="-3.3333333333333335"/>
    <n v="-8.8888888888888893"/>
    <s v="P225/60R16"/>
    <x v="1"/>
    <s v="SRTT05"/>
    <n v="1171"/>
    <n v="35"/>
    <n v="3324"/>
    <d v="2025-02-17T00:00:00"/>
    <n v="0.29599999999999999"/>
    <n v="0.29699999999999999"/>
    <n v="100"/>
    <n v="100"/>
    <n v="100"/>
    <n v="100"/>
    <n v="76"/>
    <m/>
    <n v="428"/>
    <n v="100"/>
    <m/>
    <m/>
    <m/>
    <m/>
    <m/>
    <m/>
    <n v="0.13048838078975677"/>
    <n v="0.14536203444004059"/>
    <n v="0.16132554411888123"/>
    <n v="0.17347532510757446"/>
    <n v="0.18315911293029785"/>
    <n v="0.20425157248973846"/>
    <n v="0.22181010246276855"/>
    <n v="0.23434212803840637"/>
    <n v="0.24373364448547363"/>
    <n v="0.25098824501037598"/>
    <n v="0.25585857033729553"/>
    <n v="0.25920757651329041"/>
    <n v="0.26147040724754333"/>
    <n v="0.26420301198959351"/>
    <n v="0.26687970757484436"/>
    <n v="0.26949974894523621"/>
    <n v="0.27168086171150208"/>
    <n v="0.27351757884025574"/>
    <n v="0.27397707104682922"/>
    <n v="0.27326396107673645"/>
    <n v="0.2724786102771759"/>
    <n v="0.27253106236457825"/>
    <n v="0.27280640602111816"/>
    <n v="0.27439531683921814"/>
    <n v="0.27764809131622314"/>
    <n v="0.28022199869155884"/>
    <n v="0.28171840310096741"/>
    <n v="0.2830161452293396"/>
    <n v="0.28389436006546021"/>
    <n v="0.28334164619445801"/>
    <n v="0.2841135561466217"/>
    <n v="0.28440204262733459"/>
    <n v="0.28469595313072205"/>
    <n v="0.28468024730682373"/>
    <n v="0.28498584032058716"/>
    <n v="0.28505855798721313"/>
    <n v="0.28504860401153564"/>
    <n v="0.28599640727043152"/>
    <n v="0.28797814249992371"/>
    <n v="0.29007872939109802"/>
    <n v="0.29191413521766663"/>
    <n v="0.29367664456367493"/>
    <n v="0.29435944557189941"/>
    <n v="0.29385676980018616"/>
    <n v="0.29391953349113464"/>
    <n v="0.29356351494789124"/>
    <n v="0.29385665059089661"/>
    <n v="0.29442566633224487"/>
    <n v="0.29554456472396851"/>
    <n v="0.29638844728469849"/>
    <n v="0.29744496941566467"/>
    <n v="0.29888594150543213"/>
    <n v="0.29934290051460266"/>
    <n v="0.2987733781337738"/>
    <n v="0.29854226112365723"/>
    <n v="0.29876089096069336"/>
    <n v="0.29782363772392273"/>
    <n v="0.29798555374145508"/>
    <n v="0.29916787147521973"/>
    <n v="0.29987716674804688"/>
    <n v="0.30011975765228271"/>
    <n v="0.3011431097984314"/>
    <n v="0.30156105756759644"/>
    <n v="0.30170592665672302"/>
    <n v="0.30212599039077759"/>
    <n v="0.30251064896583557"/>
    <n v="0.3024844229221344"/>
    <n v="0.30274349451065063"/>
    <n v="0.30318358540534973"/>
    <n v="0.30382251739501953"/>
    <n v="0.30429986119270325"/>
    <n v="0.30497974157333374"/>
    <n v="0.30577492713928223"/>
    <n v="0.30632477998733521"/>
    <n v="0.30667322874069214"/>
    <n v="0.30706506967544556"/>
    <n v="0.30717676877975464"/>
    <n v="0.30721855163574219"/>
    <n v="0.30684751272201538"/>
    <n v="0.30574560165405273"/>
    <n v="0.30454364418983459"/>
    <n v="0.30405095219612122"/>
    <n v="0.30375027656555176"/>
    <n v="0.30391567945480347"/>
    <n v="0.30454227328300476"/>
    <n v="0.30490538477897644"/>
    <n v="0.30472305417060852"/>
    <n v="0.30408328771591187"/>
    <n v="0.30308571457862854"/>
    <n v="0.30222395062446594"/>
    <n v="0.30185422301292419"/>
    <n v="0.30152758955955505"/>
    <n v="0.30125761032104492"/>
    <n v="0.3022291362285614"/>
    <n v="0.30253291130065918"/>
    <n v="0.30263796448707581"/>
    <n v="0.30261099338531494"/>
    <n v="0.30255177617073059"/>
    <n v="0.3003925085067749"/>
    <n v="0.29996654391288757"/>
    <n v="0.29859659075737"/>
    <n v="0.29780179262161255"/>
    <n v="0.29721304774284363"/>
    <n v="0.29881811141967773"/>
    <n v="0.29815167188644409"/>
    <n v="0.29779896140098572"/>
    <n v="0.29688987135887146"/>
    <n v="0.29621505737304688"/>
    <n v="0.2937186062335968"/>
    <n v="0.29199543595314026"/>
    <n v="0.28996628522872925"/>
    <n v="0.28903898596763611"/>
    <n v="0.28783383965492249"/>
    <n v="0.28719079494476318"/>
    <n v="0.28675505518913269"/>
    <n v="0.28705862164497375"/>
    <n v="0.28683212399482727"/>
    <n v="0.28751474618911743"/>
    <n v="0.28903517127037048"/>
    <n v="0.29042208194732666"/>
    <n v="0.29179441928863525"/>
    <n v="0.29269963502883911"/>
    <n v="0.2930338978767395"/>
    <n v="0.29270216822624207"/>
    <n v="0.29318499565124512"/>
    <n v="0.29255172610282898"/>
    <n v="0.29144951701164246"/>
    <n v="0.28922760486602783"/>
    <n v="0.2881830632686615"/>
    <n v="0.28665506839752197"/>
    <n v="0.28657060861587524"/>
    <n v="0.28678920865058899"/>
    <n v="0.28716793656349182"/>
    <n v="0.28629881143569946"/>
    <n v="0.28538817167282104"/>
    <n v="0.28447812795639038"/>
    <n v="0.28358769416809082"/>
    <n v="0.28356218338012695"/>
    <n v="0.2843339741230011"/>
    <n v="0.28530168533325195"/>
    <n v="0.28572127223014832"/>
    <n v="0.28647008538246155"/>
    <n v="0.28713026642799377"/>
    <n v="0.2871609628200531"/>
    <n v="0.28709200024604797"/>
    <n v="0.28752699494361877"/>
    <n v="0.28787234425544739"/>
    <n v="0.28852459788322449"/>
    <n v="0.28965091705322266"/>
    <n v="0.29108396172523499"/>
    <n v="0.2928679883480072"/>
    <n v="0.29464945197105408"/>
    <n v="0.29600459337234497"/>
    <n v="0.29659458994865417"/>
    <n v="0.29728052020072937"/>
    <n v="0.29729503393173218"/>
    <n v="0.29766002297401428"/>
    <n v="0.29795747995376587"/>
    <n v="0.29843851923942566"/>
    <n v="0.29863932728767395"/>
    <n v="0.29951837658882141"/>
    <n v="0.30042889714241028"/>
    <n v="0.30134579539299011"/>
    <n v="0.3024715781211853"/>
    <n v="0.30333438515663147"/>
    <n v="0.30368936061859131"/>
    <n v="0.30309692025184631"/>
    <n v="0.30259135365486145"/>
    <n v="0.30155149102210999"/>
    <n v="0.29999902844429016"/>
    <n v="0.29966694116592407"/>
    <n v="0.29989606142044067"/>
    <n v="0.29985332489013672"/>
    <n v="0.29984551668167114"/>
    <n v="0.30083972215652466"/>
    <n v="0.30075085163116455"/>
    <n v="0.30021390318870544"/>
    <n v="0.29994121193885803"/>
    <n v="0.299854576587677"/>
    <n v="0.29919138550758362"/>
    <n v="0.29818588495254517"/>
    <n v="0.29746091365814209"/>
    <n v="0.29626762866973877"/>
    <n v="0.29584252834320068"/>
    <n v="0.29440218210220337"/>
    <n v="0.29295781254768372"/>
    <n v="0.29156920313835144"/>
    <n v="0.2904878556728363"/>
    <n v="0.28870201110839844"/>
    <n v="0.28796130418777466"/>
    <n v="0.28749489784240723"/>
    <n v="0.28696760535240173"/>
    <n v="0.28645706176757813"/>
    <n v="0.28594201803207397"/>
    <n v="0.28560075163841248"/>
    <n v="0.28530982136726379"/>
    <n v="0.28517535328865051"/>
    <n v="0.28504011034965515"/>
    <n v="0.28519719839096069"/>
    <n v="0.28318706154823303"/>
    <n v="0.28342634439468384"/>
    <n v="0.28430414199829102"/>
    <n v="0.28483784198760986"/>
    <n v="0.28527349233627319"/>
    <n v="0.28805604577064514"/>
    <n v="0.288596510887146"/>
    <n v="0.28858089447021484"/>
    <n v="0.28896105289459229"/>
    <n v="0.28957948088645935"/>
    <n v="0.29013484716415405"/>
    <n v="0.29070663452148438"/>
    <n v="0.29058128595352173"/>
    <n v="0.29061061143875122"/>
    <n v="0.29129430651664734"/>
    <n v="0.29198533296585083"/>
    <n v="0.29261592030525208"/>
    <n v="0.29410341382026672"/>
    <n v="0.2953508198261261"/>
    <n v="0.2954975962638855"/>
    <n v="0.29562091827392578"/>
    <n v="0.29665398597717285"/>
    <n v="0.29651233553886414"/>
    <n v="0.29673272371292114"/>
    <n v="0.29738050699234009"/>
    <n v="0.29831084609031677"/>
    <n v="0.29823997616767883"/>
    <n v="0.29888013005256653"/>
    <n v="0.29943138360977173"/>
    <n v="0.29986122250556946"/>
    <n v="0.30004143714904785"/>
    <n v="0.3003193736076355"/>
    <n v="0.30081698298454285"/>
    <n v="0.3012692928314209"/>
    <n v="0.30082285404205322"/>
    <n v="0.30056729912757874"/>
    <n v="0.30040213465690613"/>
    <n v="0.30045020580291748"/>
    <n v="0.30059137940406799"/>
    <n v="0.30182963609695435"/>
    <n v="0.30326157808303833"/>
    <n v="0.30469152331352234"/>
    <n v="0.30613166093826294"/>
    <n v="0.30696302652359009"/>
    <n v="0.30752372741699219"/>
    <n v="0.3078576922416687"/>
    <n v="0.30820423364639282"/>
    <n v="0.30840495228767395"/>
    <n v="0.30740195512771606"/>
    <n v="0.30556860566139221"/>
    <n v="0.30517899990081787"/>
    <n v="0.30468186736106873"/>
    <n v="0.30423164367675781"/>
    <n v="0.30536860227584839"/>
    <n v="0.30720978975296021"/>
    <n v="0.30716446042060852"/>
    <n v="0.30716532468795776"/>
    <n v="0.3070906400680542"/>
    <n v="0.30753520131111145"/>
    <n v="0.30760461091995239"/>
    <n v="0.30790302157402039"/>
    <n v="0.30851718783378601"/>
    <n v="0.30851998925209045"/>
    <n v="0.30802574753761292"/>
    <n v="0.30704742670059204"/>
    <n v="0.30547282099723816"/>
    <n v="0.30373215675354004"/>
    <n v="0.30256536602973938"/>
    <n v="0.30120262503623962"/>
    <n v="0.30101746320724487"/>
    <n v="0.30164435505867004"/>
    <n v="0.30227869749069214"/>
    <n v="0.30296647548675537"/>
    <n v="0.30396384000778198"/>
    <n v="0.30475303530693054"/>
    <n v="0.30499815940856934"/>
    <n v="0.3052089512348175"/>
    <n v="0.30543860793113708"/>
    <n v="0.30550289154052734"/>
    <n v="0.30568626523017883"/>
    <n v="0.30599457025527954"/>
    <n v="0.30620878934860229"/>
    <n v="0.30657055974006653"/>
    <n v="0.30687808990478516"/>
    <n v="0.30744895339012146"/>
    <n v="0.3085436224937439"/>
    <n v="0.30957627296447754"/>
    <n v="0.31030002236366272"/>
    <n v="0.31126713752746582"/>
    <n v="0.31143954396247864"/>
    <n v="0.31106564402580261"/>
    <n v="0.31056159734725952"/>
    <n v="0.30995133519172668"/>
    <n v="0.30913844704627991"/>
    <n v="0.30908077955245972"/>
    <n v="0.30918994545936584"/>
    <n v="0.30829668045043945"/>
    <n v="0.30730700492858887"/>
    <n v="0.30664896965026855"/>
    <n v="0.3056851327419281"/>
    <n v="0.30470350384712219"/>
    <s v="CONTROL"/>
    <n v="0.29693895801106379"/>
    <n v="100"/>
    <n v="98.76543209876543"/>
    <n v="-1.0000000000000009E-3"/>
    <n v="9.6126719329352545E-2"/>
    <n v="4.9323508219922214E-2"/>
    <n v="-2.0889000907648586E-4"/>
    <x v="18"/>
    <x v="292"/>
  </r>
  <r>
    <x v="1"/>
    <n v="-3.3333333333333335"/>
    <n v="-8.8888888888888893"/>
    <s v="P195/75R14"/>
    <x v="0"/>
    <s v="14-2 SRTT"/>
    <n v="1031"/>
    <n v="35"/>
    <s v="AP0720"/>
    <d v="2025-02-17T00:00:00"/>
    <n v="0.28499999999999998"/>
    <n v="0.28799999999999998"/>
    <n v="92"/>
    <n v="94"/>
    <n v="92"/>
    <n v="95"/>
    <n v="76"/>
    <m/>
    <n v="231"/>
    <n v="93.25"/>
    <m/>
    <m/>
    <m/>
    <m/>
    <m/>
    <m/>
    <n v="9.6141353249549866E-2"/>
    <n v="9.958360344171524E-2"/>
    <n v="0.10759693384170532"/>
    <n v="0.12994144856929779"/>
    <n v="0.14762973785400391"/>
    <n v="0.17290070652961731"/>
    <n v="0.19762292504310608"/>
    <n v="0.2195451408624649"/>
    <n v="0.22745704650878906"/>
    <n v="0.23297986388206482"/>
    <n v="0.23782406747341156"/>
    <n v="0.24108333885669708"/>
    <n v="0.24392610788345337"/>
    <n v="0.2484591156244278"/>
    <n v="0.25045162439346313"/>
    <n v="0.25217512249946594"/>
    <n v="0.25553318858146667"/>
    <n v="0.25728413462638855"/>
    <n v="0.25615286827087402"/>
    <n v="0.25661739706993103"/>
    <n v="0.25728711485862732"/>
    <n v="0.25755450129508972"/>
    <n v="0.25883233547210693"/>
    <n v="0.261238694190979"/>
    <n v="0.26455050706863403"/>
    <n v="0.26802420616149902"/>
    <n v="0.27033203840255737"/>
    <n v="0.27262336015701294"/>
    <n v="0.27502328157424927"/>
    <n v="0.27359294891357422"/>
    <n v="0.27300775051116943"/>
    <n v="0.27500671148300171"/>
    <n v="0.27632993459701538"/>
    <n v="0.27699679136276245"/>
    <n v="0.27969646453857422"/>
    <n v="0.28213557600975037"/>
    <n v="0.28217923641204834"/>
    <n v="0.28263157606124878"/>
    <n v="0.28335922956466675"/>
    <n v="0.28394666314125061"/>
    <n v="0.28448659181594849"/>
    <n v="0.28557741641998291"/>
    <n v="0.28679373860359192"/>
    <n v="0.28788068890571594"/>
    <n v="0.28981846570968628"/>
    <n v="0.2911980152130127"/>
    <n v="0.29192408919334412"/>
    <n v="0.29253646731376648"/>
    <n v="0.29341584444046021"/>
    <n v="0.29373654723167419"/>
    <n v="0.29437163472175598"/>
    <n v="0.29538661241531372"/>
    <n v="0.29557755589485168"/>
    <n v="0.29527810215950012"/>
    <n v="0.29539245367050171"/>
    <n v="0.29432341456413269"/>
    <n v="0.2937849760055542"/>
    <n v="0.29442593455314636"/>
    <n v="0.29516863822937012"/>
    <n v="0.29535433650016785"/>
    <n v="0.29611897468566895"/>
    <n v="0.29667726159095764"/>
    <n v="0.29658004641532898"/>
    <n v="0.2963445782661438"/>
    <n v="0.29589593410491943"/>
    <n v="0.29571300745010376"/>
    <n v="0.29447215795516968"/>
    <n v="0.29261592030525208"/>
    <n v="0.29086434841156006"/>
    <n v="0.28937143087387085"/>
    <n v="0.28810548782348633"/>
    <n v="0.28818815946578979"/>
    <n v="0.28884315490722656"/>
    <n v="0.28925168514251709"/>
    <n v="0.28938627243041992"/>
    <n v="0.28858831524848938"/>
    <n v="0.28737786412239075"/>
    <n v="0.28676402568817139"/>
    <n v="0.28584247827529907"/>
    <n v="0.28525847196578979"/>
    <n v="0.28467628359794617"/>
    <n v="0.28427907824516296"/>
    <n v="0.28297153115272522"/>
    <n v="0.28196334838867188"/>
    <n v="0.28090712428092957"/>
    <n v="0.28056707978248596"/>
    <n v="0.27980524301528931"/>
    <n v="0.27991983294487"/>
    <n v="0.27971643209457397"/>
    <n v="0.2792268693447113"/>
    <n v="0.27886161208152771"/>
    <n v="0.27835270762443542"/>
    <n v="0.27775049209594727"/>
    <n v="0.27788808941841125"/>
    <n v="0.27821850776672363"/>
    <n v="0.27821710705757141"/>
    <n v="0.27888646721839905"/>
    <n v="0.27955532073974609"/>
    <n v="0.28001821041107178"/>
    <n v="0.27997684478759766"/>
    <n v="0.28056800365447998"/>
    <n v="0.28125575184822083"/>
    <n v="0.28107112646102905"/>
    <n v="0.28013873100280762"/>
    <n v="0.28003150224685669"/>
    <n v="0.27870717644691467"/>
    <n v="0.27728798985481262"/>
    <n v="0.27603918313980103"/>
    <n v="0.27588120102882385"/>
    <n v="0.27532872557640076"/>
    <n v="0.27511277794837952"/>
    <n v="0.27476027607917786"/>
    <n v="0.27491706609725952"/>
    <n v="0.27500885725021362"/>
    <n v="0.27468699216842651"/>
    <n v="0.27467209100723267"/>
    <n v="0.27499726414680481"/>
    <n v="0.27585744857788086"/>
    <n v="0.27663099765777588"/>
    <n v="0.27810096740722656"/>
    <n v="0.27930578589439392"/>
    <n v="0.28042861819267273"/>
    <n v="0.28130915760993958"/>
    <n v="0.28241300582885742"/>
    <n v="0.2827763557434082"/>
    <n v="0.28378817439079285"/>
    <n v="0.28438475728034973"/>
    <n v="0.28515765070915222"/>
    <n v="0.28578740358352661"/>
    <n v="0.28746962547302246"/>
    <n v="0.28777268528938293"/>
    <n v="0.28988292813301086"/>
    <n v="0.29177916049957275"/>
    <n v="0.29368290305137634"/>
    <n v="0.29533472657203674"/>
    <n v="0.29824617505073547"/>
    <n v="0.2988777756690979"/>
    <n v="0.29921913146972656"/>
    <n v="0.2987859845161438"/>
    <n v="0.29803326725959778"/>
    <n v="0.29726105928421021"/>
    <n v="0.29757985472679138"/>
    <n v="0.29789608716964722"/>
    <n v="0.29842081665992737"/>
    <n v="0.29854536056518555"/>
    <n v="0.29859751462936401"/>
    <n v="0.29820838570594788"/>
    <n v="0.29756367206573486"/>
    <n v="0.2968418300151825"/>
    <n v="0.29657900333404541"/>
    <n v="0.29566678404808044"/>
    <n v="0.29444149136543274"/>
    <n v="0.29325157403945923"/>
    <n v="0.29267865419387817"/>
    <n v="0.29247516393661499"/>
    <n v="0.2920929491519928"/>
    <n v="0.29217281937599182"/>
    <n v="0.29260599613189697"/>
    <n v="0.2928318977355957"/>
    <n v="0.29244589805603027"/>
    <n v="0.29272818565368652"/>
    <n v="0.29286208748817444"/>
    <n v="0.29207712411880493"/>
    <n v="0.29097700119018555"/>
    <n v="0.28994610905647278"/>
    <n v="0.28949368000030518"/>
    <n v="0.2886674702167511"/>
    <n v="0.28869882225990295"/>
    <n v="0.28919601440429688"/>
    <n v="0.28978601098060608"/>
    <n v="0.28936639428138733"/>
    <n v="0.28896123170852661"/>
    <n v="0.28848555684089661"/>
    <n v="0.28765738010406494"/>
    <n v="0.28705939650535583"/>
    <n v="0.286976158618927"/>
    <n v="0.28772073984146118"/>
    <n v="0.2875799834728241"/>
    <n v="0.28789263963699341"/>
    <n v="0.28809118270874023"/>
    <n v="0.28807264566421509"/>
    <n v="0.2878272533416748"/>
    <n v="0.28864598274230957"/>
    <n v="0.28926575183868408"/>
    <n v="0.28932046890258789"/>
    <n v="0.28964042663574219"/>
    <n v="0.2893187403678894"/>
    <n v="0.28895166516304016"/>
    <n v="0.28855213522911072"/>
    <n v="0.28837007284164429"/>
    <n v="0.28956547379493713"/>
    <n v="0.29023072123527527"/>
    <n v="0.2909294068813324"/>
    <n v="0.29167541861534119"/>
    <n v="0.29282304644584656"/>
    <n v="0.29247954487800598"/>
    <n v="0.29214566946029663"/>
    <n v="0.29250389337539673"/>
    <n v="0.29287061095237732"/>
    <n v="0.29336997866630554"/>
    <n v="0.29393467307090759"/>
    <n v="0.29512056708335876"/>
    <n v="0.29623758792877197"/>
    <n v="0.29763376712799072"/>
    <n v="0.29888811707496643"/>
    <n v="0.30071207880973816"/>
    <n v="0.30218583345413208"/>
    <n v="0.30284172296524048"/>
    <n v="0.30338835716247559"/>
    <n v="0.30419754981994629"/>
    <n v="0.30453675985336304"/>
    <n v="0.30565753579139709"/>
    <n v="0.3068179190158844"/>
    <n v="0.3076208233833313"/>
    <n v="0.30807259678840637"/>
    <n v="0.30851233005523682"/>
    <n v="0.30841776728630066"/>
    <n v="0.30817395448684692"/>
    <n v="0.30795386433601379"/>
    <n v="0.30769413709640503"/>
    <n v="0.30720198154449463"/>
    <n v="0.30674418807029724"/>
    <n v="0.30666813254356384"/>
    <n v="0.30652275681495667"/>
    <n v="0.30548399686813354"/>
    <n v="0.30479615926742554"/>
    <n v="0.3043539822101593"/>
    <n v="0.30425193905830383"/>
    <n v="0.30444860458374023"/>
    <n v="0.30558052659034729"/>
    <n v="0.30640783905982971"/>
    <n v="0.30705350637435913"/>
    <n v="0.30720433592796326"/>
    <n v="0.30695375800132751"/>
    <n v="0.30655208230018616"/>
    <n v="0.30607235431671143"/>
    <n v="0.3053843080997467"/>
    <n v="0.30447608232498169"/>
    <n v="0.30385324358940125"/>
    <n v="0.303261399269104"/>
    <n v="0.30218133330345154"/>
    <n v="0.30141407251358032"/>
    <n v="0.30073413252830505"/>
    <n v="0.29982379078865051"/>
    <n v="0.29890540242195129"/>
    <n v="0.29829689860343933"/>
    <n v="0.29754135012626648"/>
    <n v="0.29690536856651306"/>
    <n v="0.29615306854248047"/>
    <n v="0.2953285276889801"/>
    <n v="0.29487103223800659"/>
    <n v="0.29381540417671204"/>
    <n v="0.29309606552124023"/>
    <n v="0.29260349273681641"/>
    <n v="0.29188990592956543"/>
    <n v="0.29168292880058289"/>
    <n v="0.29140269756317139"/>
    <n v="0.29045116901397705"/>
    <n v="0.28983718156814575"/>
    <n v="0.28962728381156921"/>
    <n v="0.28884240984916687"/>
    <n v="0.2890535295009613"/>
    <n v="0.2898852527141571"/>
    <n v="0.29058778285980225"/>
    <n v="0.29143738746643066"/>
    <n v="0.29207444190979004"/>
    <n v="0.29263070225715637"/>
    <n v="0.29255768656730652"/>
    <n v="0.29202356934547424"/>
    <n v="0.2914029061794281"/>
    <n v="0.29171624779701233"/>
    <n v="0.29212668538093567"/>
    <n v="0.29295039176940918"/>
    <n v="0.29417294263839722"/>
    <n v="0.29538741707801819"/>
    <n v="0.29671791195869446"/>
    <n v="0.29750224947929382"/>
    <n v="0.29871216416358948"/>
    <n v="0.29949834942817688"/>
    <n v="0.30044302344322205"/>
    <n v="0.3003496527671814"/>
    <n v="0.30106991529464722"/>
    <n v="0.3012377917766571"/>
    <n v="0.3015783429145813"/>
    <n v="0.30183497071266174"/>
    <n v="0.30209451913833618"/>
    <n v="0.30203264951705933"/>
    <n v="0.30240419507026672"/>
    <n v="0.30304726958274841"/>
    <n v="0.30313912034034729"/>
    <n v="0.30298450589179993"/>
    <n v="0.30293989181518555"/>
    <n v="0.30222761631011963"/>
    <n v="0.29994547367095947"/>
    <n v="0.298084557056427"/>
    <n v="0.29464438557624817"/>
    <n v="0.29177618026733398"/>
    <n v="0.28914669156074524"/>
    <n v="0.28756523132324219"/>
    <n v="0.28596919775009155"/>
    <s v="GM SRTT14 - 50 SPIN"/>
    <n v="0.29088280898820462"/>
    <n v="93.25"/>
    <n v="92.098765432098759"/>
    <n v="-3.0000000000000027E-3"/>
    <n v="8.7134291735677716E-2"/>
    <n v="7.8467751284566511E-2"/>
    <n v="-2.9353133073720783E-2"/>
    <x v="18"/>
    <x v="293"/>
  </r>
  <r>
    <x v="1"/>
    <n v="-3.3333333333333335"/>
    <n v="-8.8888888888888893"/>
    <s v="P225/60R16"/>
    <x v="1"/>
    <s v="SRTT05-R"/>
    <n v="1171"/>
    <n v="35"/>
    <s v="AP3324"/>
    <d v="2025-02-17T00:00:00"/>
    <n v="0.312"/>
    <n v="0.30599999999999999"/>
    <n v="100"/>
    <n v="100"/>
    <n v="100"/>
    <n v="100"/>
    <n v="76"/>
    <s v="rev"/>
    <n v="346"/>
    <n v="100"/>
    <m/>
    <m/>
    <m/>
    <m/>
    <m/>
    <m/>
    <n v="0.14180311560630798"/>
    <n v="0.15515424311161041"/>
    <n v="0.17465482652187347"/>
    <n v="0.18713587522506714"/>
    <n v="0.19923654198646545"/>
    <n v="0.22151899337768555"/>
    <n v="0.23977044224739075"/>
    <n v="0.2506001889705658"/>
    <n v="0.26006114482879639"/>
    <n v="0.26468569040298462"/>
    <n v="0.26929178833961487"/>
    <n v="0.27314963936805725"/>
    <n v="0.27676543593406677"/>
    <n v="0.28008794784545898"/>
    <n v="0.28334790468215942"/>
    <n v="0.28498870134353638"/>
    <n v="0.28462272882461548"/>
    <n v="0.28417995572090149"/>
    <n v="0.28275471925735474"/>
    <n v="0.28280770778656006"/>
    <n v="0.28285786509513855"/>
    <n v="0.28509277105331421"/>
    <n v="0.28516015410423279"/>
    <n v="0.28576135635375977"/>
    <n v="0.28551679849624634"/>
    <n v="0.2856411337852478"/>
    <n v="0.28640845417976379"/>
    <n v="0.28880259394645691"/>
    <n v="0.29200026392936707"/>
    <n v="0.29542082548141479"/>
    <n v="0.29920375347137451"/>
    <n v="0.30122742056846619"/>
    <n v="0.30208799242973328"/>
    <n v="0.30216410756111145"/>
    <n v="0.30203104019165039"/>
    <n v="0.3018709123134613"/>
    <n v="0.30250892043113708"/>
    <n v="0.30411303043365479"/>
    <n v="0.30605080723762512"/>
    <n v="0.30814054608345032"/>
    <n v="0.30877286195755005"/>
    <n v="0.30959203839302063"/>
    <n v="0.31009918451309204"/>
    <n v="0.31118741631507874"/>
    <n v="0.31123900413513184"/>
    <n v="0.31218895316123962"/>
    <n v="0.31296756863594055"/>
    <n v="0.31356450915336609"/>
    <n v="0.31382936239242554"/>
    <n v="0.31447896361351013"/>
    <n v="0.31550854444503784"/>
    <n v="0.31573757529258728"/>
    <n v="0.31592991948127747"/>
    <n v="0.31568339467048645"/>
    <n v="0.31518441438674927"/>
    <n v="0.31458199024200439"/>
    <n v="0.31451267004013062"/>
    <n v="0.31423509120941162"/>
    <n v="0.3138810396194458"/>
    <n v="0.31445598602294922"/>
    <n v="0.3152908980846405"/>
    <n v="0.31609523296356201"/>
    <n v="0.31706488132476807"/>
    <n v="0.31745386123657227"/>
    <n v="0.31712234020233154"/>
    <n v="0.31600755453109741"/>
    <n v="0.31488239765167236"/>
    <n v="0.31277957558631897"/>
    <n v="0.31020227074623108"/>
    <n v="0.30912876129150391"/>
    <n v="0.30748996138572693"/>
    <n v="0.30607509613037109"/>
    <n v="0.30696868896484375"/>
    <n v="0.30855289101600647"/>
    <n v="0.3091546893119812"/>
    <n v="0.31102088093757629"/>
    <n v="0.31226053833961487"/>
    <n v="0.31305062770843506"/>
    <n v="0.31380382180213928"/>
    <n v="0.3132578432559967"/>
    <n v="0.31258761882781982"/>
    <n v="0.31239032745361328"/>
    <n v="0.31194469332695007"/>
    <n v="0.31171810626983643"/>
    <n v="0.31211081147193909"/>
    <n v="0.31249520182609558"/>
    <n v="0.3127351701259613"/>
    <n v="0.31219005584716797"/>
    <n v="0.30995678901672363"/>
    <n v="0.30963426828384399"/>
    <n v="0.30943956971168518"/>
    <n v="0.30920419096946716"/>
    <n v="0.30919536948204041"/>
    <n v="0.31104999780654907"/>
    <n v="0.31139782071113586"/>
    <n v="0.31144616007804871"/>
    <n v="0.31269645690917969"/>
    <n v="0.31211420893669128"/>
    <n v="0.31155139207839966"/>
    <n v="0.31033763289451599"/>
    <n v="0.30952122807502747"/>
    <n v="0.30711022019386292"/>
    <n v="0.30633369088172913"/>
    <n v="0.30558112263679504"/>
    <n v="0.30541074275970459"/>
    <n v="0.3059183657169342"/>
    <n v="0.30717366933822632"/>
    <n v="0.30768737196922302"/>
    <n v="0.30757170915603638"/>
    <n v="0.30692514777183533"/>
    <n v="0.30545955896377563"/>
    <n v="0.30359843373298645"/>
    <n v="0.3031558096408844"/>
    <n v="0.303119957447052"/>
    <n v="0.30358606576919556"/>
    <n v="0.30422487854957581"/>
    <n v="0.30499082803726196"/>
    <n v="0.30512306094169617"/>
    <n v="0.30589890480041504"/>
    <n v="0.30582410097122192"/>
    <n v="0.3054032027721405"/>
    <n v="0.30478492379188538"/>
    <n v="0.30436286330223083"/>
    <n v="0.30312871932983398"/>
    <n v="0.30271217226982117"/>
    <n v="0.30278041958808899"/>
    <n v="0.30336996912956238"/>
    <n v="0.30286523699760437"/>
    <n v="0.30333790183067322"/>
    <n v="0.30409941077232361"/>
    <n v="0.30476832389831543"/>
    <n v="0.30515232682228088"/>
    <n v="0.30670365691184998"/>
    <n v="0.30785837769508362"/>
    <n v="0.30899161100387573"/>
    <n v="0.30986422300338745"/>
    <n v="0.3104998767375946"/>
    <n v="0.31037884950637817"/>
    <n v="0.30951711535453796"/>
    <n v="0.30830162763595581"/>
    <n v="0.30724895000457764"/>
    <n v="0.3063778281211853"/>
    <n v="0.30677443742752075"/>
    <n v="0.3074011504650116"/>
    <n v="0.3080480694770813"/>
    <n v="0.30862376093864441"/>
    <n v="0.30945053696632385"/>
    <n v="0.30977332592010498"/>
    <n v="0.31056872010231018"/>
    <n v="0.31189754605293274"/>
    <n v="0.31336462497711182"/>
    <n v="0.31511327624320984"/>
    <n v="0.3166816234588623"/>
    <n v="0.31871512532234192"/>
    <n v="0.31940004229545593"/>
    <n v="0.31974843144416809"/>
    <n v="0.31945392489433289"/>
    <n v="0.31892374157905579"/>
    <n v="0.3172137439250946"/>
    <n v="0.31670910120010376"/>
    <n v="0.31474855542182922"/>
    <n v="0.31233552098274231"/>
    <n v="0.31021380424499512"/>
    <n v="0.30856785178184509"/>
    <n v="0.30553874373435974"/>
    <n v="0.30412617325782776"/>
    <n v="0.30379608273506165"/>
    <n v="0.3029538094997406"/>
    <n v="0.30225071310997009"/>
    <n v="0.30281901359558105"/>
    <n v="0.30367419123649597"/>
    <n v="0.30436360836029053"/>
    <n v="0.30586576461791992"/>
    <n v="0.3070702850818634"/>
    <n v="0.30829435586929321"/>
    <n v="0.30908125638961792"/>
    <n v="0.30991953611373901"/>
    <n v="0.30964365601539612"/>
    <n v="0.30957001447677612"/>
    <n v="0.30852499604225159"/>
    <n v="0.30684873461723328"/>
    <n v="0.30466440320014954"/>
    <n v="0.30333703756332397"/>
    <n v="0.30132114887237549"/>
    <n v="0.30005434155464172"/>
    <n v="0.29938295483589172"/>
    <n v="0.29891049861907959"/>
    <n v="0.29842418432235718"/>
    <n v="0.29863172769546509"/>
    <n v="0.2996208667755127"/>
    <n v="0.29896214604377747"/>
    <n v="0.29828253388404846"/>
    <n v="0.29757818579673767"/>
    <n v="0.29584461450576782"/>
    <n v="0.29273831844329834"/>
    <n v="0.29259121417999268"/>
    <n v="0.29387268424034119"/>
    <n v="0.29554644227027893"/>
    <n v="0.29751905798912048"/>
    <n v="0.3002316951751709"/>
    <n v="0.30175089836120605"/>
    <n v="0.30180668830871582"/>
    <n v="0.30147138237953186"/>
    <n v="0.30176788568496704"/>
    <n v="0.30219992995262146"/>
    <n v="0.30298566818237305"/>
    <n v="0.30385369062423706"/>
    <n v="0.30439859628677368"/>
    <n v="0.30501163005828857"/>
    <n v="0.30516219139099121"/>
    <n v="0.30524951219558716"/>
    <n v="0.30553722381591797"/>
    <n v="0.30683445930480957"/>
    <n v="0.30774480104446411"/>
    <n v="0.30875688791275024"/>
    <n v="0.30981898307800293"/>
    <n v="0.31047368049621582"/>
    <n v="0.3099607527256012"/>
    <n v="0.30970659852027893"/>
    <n v="0.30885633826255798"/>
    <n v="0.30810508131980896"/>
    <n v="0.30729776620864868"/>
    <n v="0.30666795372962952"/>
    <n v="0.30601072311401367"/>
    <n v="0.30625692009925842"/>
    <n v="0.30562379956245422"/>
    <n v="0.30539369583129883"/>
    <n v="0.30558240413665771"/>
    <n v="0.30595239996910095"/>
    <n v="0.30812078714370728"/>
    <n v="0.31178775429725647"/>
    <n v="0.31511738896369934"/>
    <n v="0.31829115748405457"/>
    <n v="0.32233142852783203"/>
    <n v="0.32405588030815125"/>
    <n v="0.32475322484970093"/>
    <n v="0.32552826404571533"/>
    <n v="0.32488784193992615"/>
    <n v="0.32332533597946167"/>
    <n v="0.32191294431686401"/>
    <n v="0.31989371776580811"/>
    <n v="0.31837907433509827"/>
    <n v="0.31837630271911621"/>
    <n v="0.3184475302696228"/>
    <n v="0.31887838244438171"/>
    <n v="0.31972727179527283"/>
    <n v="0.31996601819992065"/>
    <n v="0.32020452618598938"/>
    <n v="0.3201884925365448"/>
    <n v="0.32001605629920959"/>
    <n v="0.3201107382774353"/>
    <n v="0.32014384865760803"/>
    <n v="0.31997328996658325"/>
    <n v="0.31957173347473145"/>
    <n v="0.31917580962181091"/>
    <n v="0.31833100318908691"/>
    <n v="0.3172934353351593"/>
    <n v="0.31597957015037537"/>
    <n v="0.31420931220054626"/>
    <n v="0.31247422099113464"/>
    <n v="0.31103840470314026"/>
    <n v="0.30996736884117126"/>
    <n v="0.30935198068618774"/>
    <n v="0.30943584442138672"/>
    <n v="0.3094182014465332"/>
    <n v="0.30937176942825317"/>
    <n v="0.30818414688110352"/>
    <n v="0.30761831998825073"/>
    <n v="0.30744099617004395"/>
    <n v="0.30725646018981934"/>
    <n v="0.30747827887535095"/>
    <n v="0.30867227911949158"/>
    <n v="0.30853977799415588"/>
    <n v="0.30763047933578491"/>
    <n v="0.30656605958938599"/>
    <n v="0.3048940896987915"/>
    <n v="0.3032987117767334"/>
    <n v="0.3023543655872345"/>
    <n v="0.30215173959732056"/>
    <n v="0.30230805277824402"/>
    <n v="0.3028959333896637"/>
    <n v="0.30354985594749451"/>
    <n v="0.30436310172080994"/>
    <n v="0.30481219291687012"/>
    <n v="0.30529168248176575"/>
    <n v="0.30536210536956787"/>
    <n v="0.30558827519416809"/>
    <n v="0.30536413192749023"/>
    <n v="0.30513891577720642"/>
    <n v="0.30484411120414734"/>
    <n v="0.30616101622581482"/>
    <n v="0.30760040879249573"/>
    <n v="0.30915606021881104"/>
    <n v="0.31069880723953247"/>
    <n v="0.31222996115684509"/>
    <n v="0.31260782480239868"/>
    <n v="0.31260034441947937"/>
    <n v="0.31273460388183594"/>
    <n v="0.31296399235725403"/>
    <n v="0.31292766332626343"/>
    <s v="CONTROL-REV"/>
    <n v="0.30818584041663338"/>
    <n v="100"/>
    <n v="98.76543209876543"/>
    <n v="6.0000000000000053E-3"/>
    <n v="2.6158872604792906E-2"/>
    <n v="1.8639544798316417E-2"/>
    <n v="3.0475073412529311E-2"/>
    <x v="18"/>
    <x v="294"/>
  </r>
  <r>
    <x v="1"/>
    <n v="-3.3333333333333335"/>
    <n v="-8.8888888888888893"/>
    <s v="P225/60R16"/>
    <x v="1"/>
    <s v="SRTT05"/>
    <n v="1171"/>
    <n v="35"/>
    <n v="3324"/>
    <d v="2025-02-17T00:00:00"/>
    <n v="0.309"/>
    <n v="0.311"/>
    <n v="100"/>
    <n v="100"/>
    <n v="100"/>
    <n v="100"/>
    <n v="76"/>
    <m/>
    <n v="438"/>
    <n v="100"/>
    <m/>
    <m/>
    <m/>
    <m/>
    <m/>
    <m/>
    <n v="0.13590432703495026"/>
    <n v="0.13734100759029388"/>
    <n v="0.14041802287101746"/>
    <n v="0.15312086045742035"/>
    <n v="0.16640830039978027"/>
    <n v="0.18228864669799805"/>
    <n v="0.2023584246635437"/>
    <n v="0.22262988984584808"/>
    <n v="0.23381935060024261"/>
    <n v="0.24190115928649902"/>
    <n v="0.25145009160041809"/>
    <n v="0.25735431909561157"/>
    <n v="0.26147964596748352"/>
    <n v="0.26599854230880737"/>
    <n v="0.26926061511039734"/>
    <n v="0.27228593826293945"/>
    <n v="0.27421140670776367"/>
    <n v="0.27578884363174438"/>
    <n v="0.27760881185531616"/>
    <n v="0.27830034494400024"/>
    <n v="0.27934065461158752"/>
    <n v="0.28058573603630066"/>
    <n v="0.28298908472061157"/>
    <n v="0.28511756658554077"/>
    <n v="0.28822016716003418"/>
    <n v="0.2909330427646637"/>
    <n v="0.29252082109451294"/>
    <n v="0.29373356699943542"/>
    <n v="0.29470229148864746"/>
    <n v="0.29479604959487915"/>
    <n v="0.29559150338172913"/>
    <n v="0.29785951972007751"/>
    <n v="0.30001428723335266"/>
    <n v="0.30348718166351318"/>
    <n v="0.30649513006210327"/>
    <n v="0.30844900012016296"/>
    <n v="0.30950132012367249"/>
    <n v="0.30981391668319702"/>
    <n v="0.3086419403553009"/>
    <n v="0.30805444717407227"/>
    <n v="0.30791860818862915"/>
    <n v="0.30935680866241455"/>
    <n v="0.3114999532699585"/>
    <n v="0.31400859355926514"/>
    <n v="0.31633824110031128"/>
    <n v="0.3184049129486084"/>
    <n v="0.31925091147422791"/>
    <n v="0.3193439245223999"/>
    <n v="0.31875142455101013"/>
    <n v="0.3175925612449646"/>
    <n v="0.31588977575302124"/>
    <n v="0.31484031677246094"/>
    <n v="0.31434229016304016"/>
    <n v="0.31399720907211304"/>
    <n v="0.31400206685066223"/>
    <n v="0.31438997387886047"/>
    <n v="0.31452679634094238"/>
    <n v="0.31475314497947693"/>
    <n v="0.31577247381210327"/>
    <n v="0.3168577253818512"/>
    <n v="0.31799492239952087"/>
    <n v="0.31878858804702759"/>
    <n v="0.31937131285667419"/>
    <n v="0.31981828808784485"/>
    <n v="0.32018363475799561"/>
    <n v="0.31953743100166321"/>
    <n v="0.31892406940460205"/>
    <n v="0.31839165091514587"/>
    <n v="0.31793984770774841"/>
    <n v="0.31741297245025635"/>
    <n v="0.31826320290565491"/>
    <n v="0.31932675838470459"/>
    <n v="0.32062000036239624"/>
    <n v="0.3192155659198761"/>
    <n v="0.31879669427871704"/>
    <n v="0.31856474280357361"/>
    <n v="0.31824323534965515"/>
    <n v="0.31767603754997253"/>
    <n v="0.31985747814178467"/>
    <n v="0.32136815786361694"/>
    <n v="0.32227978110313416"/>
    <n v="0.32303807139396667"/>
    <n v="0.32396808266639709"/>
    <n v="0.32424905896186829"/>
    <n v="0.32436972856521606"/>
    <n v="0.32454016804695129"/>
    <n v="0.32459345459938049"/>
    <n v="0.32358735799789429"/>
    <n v="0.32293826341629028"/>
    <n v="0.32230076193809509"/>
    <n v="0.32113975286483765"/>
    <n v="0.3181406557559967"/>
    <n v="0.31627511978149414"/>
    <n v="0.31420606374740601"/>
    <n v="0.31160393357276917"/>
    <n v="0.3090151846408844"/>
    <n v="0.30849123001098633"/>
    <n v="0.30812722444534302"/>
    <n v="0.30835384130477905"/>
    <n v="0.30888116359710693"/>
    <n v="0.30980026721954346"/>
    <n v="0.31072661280632019"/>
    <n v="0.31127530336380005"/>
    <n v="0.31171205639839172"/>
    <n v="0.31299680471420288"/>
    <n v="0.31458818912506104"/>
    <n v="0.31544816493988037"/>
    <n v="0.3160814642906189"/>
    <n v="0.31628692150115967"/>
    <n v="0.31596997380256653"/>
    <n v="0.31445926427841187"/>
    <n v="0.31324169039726257"/>
    <n v="0.31133702397346497"/>
    <n v="0.30983185768127441"/>
    <n v="0.30865836143493652"/>
    <n v="0.30779734253883362"/>
    <n v="0.30601325631141663"/>
    <n v="0.30517852306365967"/>
    <n v="0.30400988459587097"/>
    <n v="0.30248647928237915"/>
    <n v="0.30166813731193542"/>
    <n v="0.30197381973266602"/>
    <n v="0.30231401324272156"/>
    <n v="0.30378162860870361"/>
    <n v="0.30523446202278137"/>
    <n v="0.30689898133277893"/>
    <n v="0.30901306867599487"/>
    <n v="0.31064790487289429"/>
    <n v="0.31097584962844849"/>
    <n v="0.31107687950134277"/>
    <n v="0.31061133742332458"/>
    <n v="0.30969268083572388"/>
    <n v="0.30898985266685486"/>
    <n v="0.30821269750595093"/>
    <n v="0.30705317854881287"/>
    <n v="0.30596476793289185"/>
    <n v="0.30457156896591187"/>
    <n v="0.3032042384147644"/>
    <n v="0.30216294527053833"/>
    <n v="0.30248522758483887"/>
    <n v="0.30317294597625732"/>
    <n v="0.30434831976890564"/>
    <n v="0.30565351247787476"/>
    <n v="0.30681002140045166"/>
    <n v="0.30714225769042969"/>
    <n v="0.30659765005111694"/>
    <n v="0.305559903383255"/>
    <n v="0.30438411235809326"/>
    <n v="0.30331343412399292"/>
    <n v="0.30239447951316833"/>
    <n v="0.30234771966934204"/>
    <n v="0.30263930559158325"/>
    <n v="0.30366203188896179"/>
    <n v="0.30405116081237793"/>
    <n v="0.30457323789596558"/>
    <n v="0.30493324995040894"/>
    <n v="0.30548363924026489"/>
    <n v="0.30550694465637207"/>
    <n v="0.3062833845615387"/>
    <n v="0.30740299820899963"/>
    <n v="0.30836352705955505"/>
    <n v="0.30909144878387451"/>
    <n v="0.30957615375518799"/>
    <n v="0.30992260575294495"/>
    <n v="0.31037479639053345"/>
    <n v="0.31101846694946289"/>
    <n v="0.31164735555648804"/>
    <n v="0.3123929500579834"/>
    <n v="0.31327903270721436"/>
    <n v="0.31337463855743408"/>
    <n v="0.31288072466850281"/>
    <n v="0.31193295121192932"/>
    <n v="0.31061142683029175"/>
    <n v="0.30923613905906677"/>
    <n v="0.30770882964134216"/>
    <n v="0.30643206834793091"/>
    <n v="0.30569624900817871"/>
    <n v="0.30595019459724426"/>
    <n v="0.30626782774925232"/>
    <n v="0.30694481730461121"/>
    <n v="0.30784282088279724"/>
    <n v="0.30841770768165588"/>
    <n v="0.3083730936050415"/>
    <n v="0.30734983086585999"/>
    <n v="0.30577701330184937"/>
    <n v="0.30458658933639526"/>
    <n v="0.30385595560073853"/>
    <n v="0.30332154035568237"/>
    <n v="0.30365058779716492"/>
    <n v="0.30448690056800842"/>
    <n v="0.30369201302528381"/>
    <n v="0.30268555879592896"/>
    <n v="0.30106225609779358"/>
    <n v="0.29951485991477966"/>
    <n v="0.29846429824829102"/>
    <n v="0.29883748292922974"/>
    <n v="0.29952603578567505"/>
    <n v="0.30111837387084961"/>
    <n v="0.30281084775924683"/>
    <n v="0.30392074584960938"/>
    <n v="0.30514413118362427"/>
    <n v="0.30652135610580444"/>
    <n v="0.30747830867767334"/>
    <n v="0.30865949392318726"/>
    <n v="0.30991673469543457"/>
    <n v="0.31054159998893738"/>
    <n v="0.31089693307876587"/>
    <n v="0.31167688965797424"/>
    <n v="0.31203126907348633"/>
    <n v="0.31245291233062744"/>
    <n v="0.31349882483482361"/>
    <n v="0.31373834609985352"/>
    <n v="0.3139377236366272"/>
    <n v="0.31365415453910828"/>
    <n v="0.31325212121009827"/>
    <n v="0.31256502866744995"/>
    <n v="0.31238803267478943"/>
    <n v="0.31205454468727112"/>
    <n v="0.3121679425239563"/>
    <n v="0.31244394183158875"/>
    <n v="0.31287649273872375"/>
    <n v="0.31362470984458923"/>
    <n v="0.31433096528053284"/>
    <n v="0.31497094035148621"/>
    <n v="0.31596532464027405"/>
    <n v="0.31675276160240173"/>
    <n v="0.31720143556594849"/>
    <n v="0.31746408343315125"/>
    <n v="0.31770479679107666"/>
    <n v="0.3175584077835083"/>
    <n v="0.3174515962600708"/>
    <n v="0.31754544377326965"/>
    <n v="0.31723272800445557"/>
    <n v="0.3152863085269928"/>
    <n v="0.31406146287918091"/>
    <n v="0.31309446692466736"/>
    <n v="0.31206232309341431"/>
    <n v="0.31117239594459534"/>
    <n v="0.31198936700820923"/>
    <n v="0.31237614154815674"/>
    <n v="0.31283631920814514"/>
    <n v="0.3132036030292511"/>
    <n v="0.31392335891723633"/>
    <n v="0.31435132026672363"/>
    <n v="0.31442719697952271"/>
    <n v="0.31427651643753052"/>
    <n v="0.31457704305648804"/>
    <n v="0.31467995047569275"/>
    <n v="0.31510710716247559"/>
    <n v="0.31556180119514465"/>
    <n v="0.31618344783782959"/>
    <n v="0.3164273202419281"/>
    <n v="0.31707480549812317"/>
    <n v="0.31760397553443909"/>
    <n v="0.31794190406799316"/>
    <n v="0.31814602017402649"/>
    <n v="0.31823790073394775"/>
    <n v="0.31818166375160217"/>
    <n v="0.31806191802024841"/>
    <n v="0.31812268495559692"/>
    <n v="0.31800216436386108"/>
    <n v="0.317747563123703"/>
    <n v="0.31754106283187866"/>
    <n v="0.31768894195556641"/>
    <n v="0.31780180335044861"/>
    <n v="0.31815558671951294"/>
    <n v="0.3189246654510498"/>
    <n v="0.31923496723175049"/>
    <n v="0.31901657581329346"/>
    <n v="0.31877127289772034"/>
    <n v="0.3184012770652771"/>
    <n v="0.31765267252922058"/>
    <n v="0.31717348098754883"/>
    <n v="0.31740781664848328"/>
    <n v="0.31751403212547302"/>
    <n v="0.3176606297492981"/>
    <n v="0.31813886761665344"/>
    <n v="0.31878259778022766"/>
    <n v="0.31900671124458313"/>
    <n v="0.31910234689712524"/>
    <n v="0.31910556554794312"/>
    <n v="0.31916120648384094"/>
    <n v="0.31928369402885437"/>
    <n v="0.31942424178123474"/>
    <n v="0.31967988610267639"/>
    <n v="0.32006603479385376"/>
    <n v="0.32035833597183228"/>
    <n v="0.31951311230659485"/>
    <n v="0.31895500421524048"/>
    <n v="0.31860378384590149"/>
    <n v="0.31781861186027527"/>
    <n v="0.31709903478622437"/>
    <n v="0.31735295057296753"/>
    <n v="0.31732809543609619"/>
    <n v="0.31717482209205627"/>
    <n v="0.31754946708679199"/>
    <n v="0.31779277324676514"/>
    <n v="0.3179304301738739"/>
    <n v="0.31805974245071411"/>
    <n v="0.31812384724617004"/>
    <s v="CONTROL"/>
    <n v="0.31150477742809418"/>
    <n v="100"/>
    <n v="98.76543209876543"/>
    <n v="-2.0000000000000018E-3"/>
    <n v="6.8100212075535196E-2"/>
    <n v="3.1723436376959756E-2"/>
    <n v="1.7391181833885973E-2"/>
    <x v="18"/>
    <x v="295"/>
  </r>
  <r>
    <x v="1"/>
    <n v="-3.3333333333333335"/>
    <n v="-8.8888888888888893"/>
    <s v="P225/60R16"/>
    <x v="2"/>
    <s v="16-4 SRTT"/>
    <n v="1171"/>
    <n v="35"/>
    <s v="AP3324"/>
    <d v="2025-02-17T00:00:00"/>
    <n v="0.26400000000000001"/>
    <n v="0.255"/>
    <n v="85"/>
    <n v="86"/>
    <n v="82"/>
    <n v="82"/>
    <n v="76"/>
    <m/>
    <n v="72"/>
    <n v="83.75"/>
    <m/>
    <m/>
    <m/>
    <m/>
    <m/>
    <m/>
    <n v="0.13148678839206696"/>
    <n v="0.14520412683486938"/>
    <n v="0.15327391028404236"/>
    <n v="0.16210037469863892"/>
    <n v="0.17068798840045929"/>
    <n v="0.18739926815032959"/>
    <n v="0.19910700619220734"/>
    <n v="0.21251720190048218"/>
    <n v="0.22186674177646637"/>
    <n v="0.22739259898662567"/>
    <n v="0.23078995943069458"/>
    <n v="0.23378109931945801"/>
    <n v="0.23431730270385742"/>
    <n v="0.23532812297344208"/>
    <n v="0.23743456602096558"/>
    <n v="0.24007505178451538"/>
    <n v="0.24313469231128693"/>
    <n v="0.24654200673103333"/>
    <n v="0.25031036138534546"/>
    <n v="0.25351765751838684"/>
    <n v="0.25702318549156189"/>
    <n v="0.25999900698661804"/>
    <n v="0.26156702637672424"/>
    <n v="0.26261180639266968"/>
    <n v="0.26376119256019592"/>
    <n v="0.2647685706615448"/>
    <n v="0.2659880518913269"/>
    <n v="0.26700574159622192"/>
    <n v="0.26815047860145569"/>
    <n v="0.26960241794586182"/>
    <n v="0.27082306146621704"/>
    <n v="0.27208134531974792"/>
    <n v="0.27278691530227661"/>
    <n v="0.27270755171775818"/>
    <n v="0.27217110991477966"/>
    <n v="0.2716040313243866"/>
    <n v="0.27064594626426697"/>
    <n v="0.26927834749221802"/>
    <n v="0.26899456977844238"/>
    <n v="0.26879140734672546"/>
    <n v="0.26759868860244751"/>
    <n v="0.26636898517608643"/>
    <n v="0.26568856835365295"/>
    <n v="0.26476064324378967"/>
    <n v="0.26383852958679199"/>
    <n v="0.26326084136962891"/>
    <n v="0.26311758160591125"/>
    <n v="0.2633989155292511"/>
    <n v="0.263294517993927"/>
    <n v="0.26328584551811218"/>
    <n v="0.26364165544509888"/>
    <n v="0.26399216055870056"/>
    <n v="0.26361384987831116"/>
    <n v="0.26353791356086731"/>
    <n v="0.26292672753334045"/>
    <n v="0.2625071108341217"/>
    <n v="0.26181918382644653"/>
    <n v="0.26162293553352356"/>
    <n v="0.26016747951507568"/>
    <n v="0.25911581516265869"/>
    <n v="0.25882610678672791"/>
    <n v="0.2591022253036499"/>
    <n v="0.25927090644836426"/>
    <n v="0.26056227087974548"/>
    <n v="0.26113080978393555"/>
    <n v="0.26144015789031982"/>
    <n v="0.26087754964828491"/>
    <n v="0.25994351506233215"/>
    <n v="0.2590014636516571"/>
    <n v="0.25955688953399658"/>
    <n v="0.25956225395202637"/>
    <n v="0.25987270474433899"/>
    <n v="0.26097592711448669"/>
    <n v="0.26144793629646301"/>
    <n v="0.26116645336151123"/>
    <n v="0.26067215204238892"/>
    <n v="0.26053979992866516"/>
    <n v="0.26015931367874146"/>
    <n v="0.26046472787857056"/>
    <n v="0.2594999372959137"/>
    <n v="0.2588006854057312"/>
    <n v="0.25782841444015503"/>
    <n v="0.25816765427589417"/>
    <n v="0.25955840945243835"/>
    <n v="0.26208099722862244"/>
    <n v="0.26388067007064819"/>
    <n v="0.26514637470245361"/>
    <n v="0.26515460014343262"/>
    <n v="0.26418605446815491"/>
    <n v="0.26329347491264343"/>
    <n v="0.2630540132522583"/>
    <n v="0.26326149702072144"/>
    <n v="0.26342746615409851"/>
    <n v="0.26355832815170288"/>
    <n v="0.26367217302322388"/>
    <n v="0.26376926898956299"/>
    <n v="0.26380836963653564"/>
    <n v="0.26317113637924194"/>
    <n v="0.26281163096427917"/>
    <n v="0.26277434825897217"/>
    <n v="0.26247268915176392"/>
    <n v="0.26290997862815857"/>
    <n v="0.2641538679599762"/>
    <n v="0.26503387093544006"/>
    <n v="0.26591739058494568"/>
    <n v="0.26784846186637878"/>
    <n v="0.26975497603416443"/>
    <n v="0.27120712399482727"/>
    <n v="0.27276387810707092"/>
    <n v="0.2742026150226593"/>
    <n v="0.27559682726860046"/>
    <n v="0.27587470412254333"/>
    <n v="0.27608016133308411"/>
    <n v="0.27625203132629395"/>
    <n v="0.27582696080207825"/>
    <n v="0.2730049192905426"/>
    <n v="0.27157673239707947"/>
    <n v="0.27150788903236389"/>
    <n v="0.27165442705154419"/>
    <n v="0.27262851595878601"/>
    <n v="0.27500852942466736"/>
    <n v="0.2764737606048584"/>
    <n v="0.27553486824035645"/>
    <n v="0.27538716793060303"/>
    <n v="0.27495852112770081"/>
    <n v="0.27476584911346436"/>
    <n v="0.27459907531738281"/>
    <n v="0.27515938878059387"/>
    <n v="0.27476984262466431"/>
    <n v="0.2748560905456543"/>
    <n v="0.27401232719421387"/>
    <n v="0.27284890413284302"/>
    <n v="0.2721836268901825"/>
    <n v="0.27126601338386536"/>
    <n v="0.26979637145996094"/>
    <n v="0.26913103461265564"/>
    <n v="0.26879623532295227"/>
    <n v="0.26828569173812866"/>
    <n v="0.26640957593917847"/>
    <n v="0.26479104161262512"/>
    <n v="0.26349490880966187"/>
    <n v="0.26194241642951965"/>
    <n v="0.25991544127464294"/>
    <n v="0.25968101620674133"/>
    <n v="0.25926584005355835"/>
    <n v="0.25867524743080139"/>
    <n v="0.25830847024917603"/>
    <n v="0.25859951972961426"/>
    <n v="0.25860077142715454"/>
    <n v="0.25859034061431885"/>
    <n v="0.25770589709281921"/>
    <n v="0.25682637095451355"/>
    <n v="0.25653722882270813"/>
    <n v="0.25633621215820313"/>
    <n v="0.25616994500160217"/>
    <n v="0.2572048008441925"/>
    <n v="0.25854691863059998"/>
    <n v="0.25900942087173462"/>
    <n v="0.2592158317565918"/>
    <n v="0.25926655530929565"/>
    <n v="0.25909018516540527"/>
    <n v="0.25885957479476929"/>
    <n v="0.25941833853721619"/>
    <n v="0.26004555821418762"/>
    <n v="0.25962197780609131"/>
    <n v="0.25766217708587646"/>
    <n v="0.25550234317779541"/>
    <n v="0.25314602255821228"/>
    <n v="0.25086238980293274"/>
    <n v="0.24954545497894287"/>
    <n v="0.24942921102046967"/>
    <n v="0.249751016497612"/>
    <n v="0.25142198801040649"/>
    <n v="0.25325268507003784"/>
    <n v="0.25519183278083801"/>
    <n v="0.25724908709526062"/>
    <n v="0.25843483209609985"/>
    <n v="0.25771194696426392"/>
    <n v="0.25673437118530273"/>
    <n v="0.25585517287254333"/>
    <n v="0.2550777792930603"/>
    <n v="0.2545444667339325"/>
    <n v="0.25451371073722839"/>
    <n v="0.25465068221092224"/>
    <n v="0.2549462616443634"/>
    <n v="0.25533053278923035"/>
    <n v="0.25595247745513916"/>
    <n v="0.25683185458183289"/>
    <n v="0.25777113437652588"/>
    <n v="0.25863045454025269"/>
    <n v="0.25774684548377991"/>
    <n v="0.2569262683391571"/>
    <n v="0.25591588020324707"/>
    <n v="0.25483831763267517"/>
    <n v="0.25368672609329224"/>
    <n v="0.25435417890548706"/>
    <n v="0.25597661733627319"/>
    <n v="0.25840875506401062"/>
    <n v="0.26097384095191956"/>
    <n v="0.26316723227500916"/>
    <n v="0.26517015695571899"/>
    <n v="0.26614156365394592"/>
    <n v="0.26634746789932251"/>
    <n v="0.26639014482498169"/>
    <n v="0.26657351851463318"/>
    <n v="0.26665467023849487"/>
    <n v="0.26685485243797302"/>
    <n v="0.26506540179252625"/>
    <n v="0.26391473412513733"/>
    <n v="0.262847900390625"/>
    <n v="0.26383870840072632"/>
    <n v="0.26453390717506409"/>
    <n v="0.26731052994728088"/>
    <n v="0.26948735117912292"/>
    <n v="0.27144360542297363"/>
    <n v="0.27159538865089417"/>
    <n v="0.27246338129043579"/>
    <n v="0.27341783046722412"/>
    <n v="0.27459108829498291"/>
    <n v="0.27561149001121521"/>
    <n v="0.27624762058258057"/>
    <n v="0.2765575647354126"/>
    <n v="0.27657052874565125"/>
    <n v="0.27592259645462036"/>
    <n v="0.27513620257377625"/>
    <n v="0.27452489733695984"/>
    <n v="0.27341458201408386"/>
    <n v="0.27296864986419678"/>
    <n v="0.27273213863372803"/>
    <n v="0.27309495210647583"/>
    <n v="0.2733457088470459"/>
    <n v="0.27385583519935608"/>
    <n v="0.27381211519241333"/>
    <n v="0.27370554208755493"/>
    <n v="0.27369600534439087"/>
    <n v="0.27390322089195251"/>
    <n v="0.27379190921783447"/>
    <n v="0.27340850234031677"/>
    <n v="0.27310585975646973"/>
    <n v="0.27152970433235168"/>
    <n v="0.26963293552398682"/>
    <n v="0.26825439929962158"/>
    <n v="0.26724052429199219"/>
    <n v="0.26664906740188599"/>
    <n v="0.26723197102546692"/>
    <n v="0.26769223809242249"/>
    <n v="0.2679084837436676"/>
    <n v="0.26818898320198059"/>
    <n v="0.2680356502532959"/>
    <n v="0.26756489276885986"/>
    <n v="0.26763364672660828"/>
    <n v="0.26781797409057617"/>
    <n v="0.26792660355567932"/>
    <n v="0.26802578568458557"/>
    <n v="0.26828038692474365"/>
    <n v="0.26800936460494995"/>
    <n v="0.26776733994483948"/>
    <n v="0.26729893684387207"/>
    <n v="0.26774036884307861"/>
    <n v="0.26831990480422974"/>
    <n v="0.26844862103462219"/>
    <n v="0.26899725198745728"/>
    <n v="0.26998457312583923"/>
    <n v="0.27003082633018494"/>
    <n v="0.27040484547615051"/>
    <n v="0.27146628499031067"/>
    <n v="0.27109947800636292"/>
    <n v="0.26995465159416199"/>
    <n v="0.26890408992767334"/>
    <n v="0.26749613881111145"/>
    <n v="0.26627296209335327"/>
    <n v="0.26572182774543762"/>
    <n v="0.26548308134078979"/>
    <n v="0.26547297835350037"/>
    <n v="0.26554733514785767"/>
    <n v="0.26559975743293762"/>
    <n v="0.26589995622634888"/>
    <n v="0.26637470722198486"/>
    <n v="0.26688581705093384"/>
    <n v="0.26709505915641785"/>
    <n v="0.26813033223152161"/>
    <n v="0.26913660764694214"/>
    <n v="0.27006927132606506"/>
    <n v="0.27070614695549011"/>
    <n v="0.27174896001815796"/>
    <n v="0.27158236503601074"/>
    <n v="0.2708916962146759"/>
    <n v="0.27013128995895386"/>
    <n v="0.26965636014938354"/>
    <n v="0.26911056041717529"/>
    <n v="0.26876208186149597"/>
    <n v="0.26915273070335388"/>
    <n v="0.26951888203620911"/>
    <n v="0.27003642916679382"/>
    <n v="0.27060315012931824"/>
    <n v="0.27130851149559021"/>
    <n v="0.27153852581977844"/>
    <n v="0.27183482050895691"/>
    <n v="0.27179384231567383"/>
    <n v="0.27159905433654785"/>
    <s v="200 MILE-CIRCUIT 1 TX"/>
    <n v="0.2653679375758799"/>
    <n v="83.75"/>
    <n v="82.716049382716051"/>
    <n v="9.000000000000008E-3"/>
    <n v="2.3343193732742649E-2"/>
    <n v="1.9596316437990539E-2"/>
    <n v="2.951830177285519E-2"/>
    <x v="18"/>
    <x v="296"/>
  </r>
  <r>
    <x v="1"/>
    <n v="-3.3333333333333335"/>
    <n v="-8.8888888888888893"/>
    <s v="P225/60R16"/>
    <x v="5"/>
    <s v="TPI-05"/>
    <n v="1171"/>
    <n v="35"/>
    <s v="AP3324"/>
    <d v="2025-02-17T00:00:00"/>
    <n v="0.313"/>
    <n v="0.315"/>
    <n v="101"/>
    <n v="102"/>
    <n v="101"/>
    <n v="101"/>
    <n v="76"/>
    <s v="rev"/>
    <n v="12"/>
    <n v="101.25"/>
    <m/>
    <m/>
    <m/>
    <m/>
    <m/>
    <m/>
    <n v="0.13449291884899139"/>
    <n v="0.14720863103866577"/>
    <n v="0.16104590892791748"/>
    <n v="0.17434453964233398"/>
    <n v="0.18255025148391724"/>
    <n v="0.2025301605463028"/>
    <n v="0.22106605768203735"/>
    <n v="0.23564618825912476"/>
    <n v="0.24551545083522797"/>
    <n v="0.2546059787273407"/>
    <n v="0.26160603761672974"/>
    <n v="0.26518070697784424"/>
    <n v="0.26763191819190979"/>
    <n v="0.27015113830566406"/>
    <n v="0.27530249953269958"/>
    <n v="0.27941718697547913"/>
    <n v="0.28250661492347717"/>
    <n v="0.28411579132080078"/>
    <n v="0.28513956069946289"/>
    <n v="0.28426435589790344"/>
    <n v="0.2829628586769104"/>
    <n v="0.28271511197090149"/>
    <n v="0.28386214375495911"/>
    <n v="0.28621610999107361"/>
    <n v="0.28774693608283997"/>
    <n v="0.2895149290561676"/>
    <n v="0.2916603684425354"/>
    <n v="0.29343989491462708"/>
    <n v="0.29433384537696838"/>
    <n v="0.29582434892654419"/>
    <n v="0.29627153277397156"/>
    <n v="0.29595273733139038"/>
    <n v="0.29537403583526611"/>
    <n v="0.29485267400741577"/>
    <n v="0.29584676027297974"/>
    <n v="0.29720032215118408"/>
    <n v="0.29872238636016846"/>
    <n v="0.29985001683235168"/>
    <n v="0.3002551794052124"/>
    <n v="0.30017781257629395"/>
    <n v="0.30059641599655151"/>
    <n v="0.30192646384239197"/>
    <n v="0.30445677042007446"/>
    <n v="0.30785343050956726"/>
    <n v="0.3103504478931427"/>
    <n v="0.31194159388542175"/>
    <n v="0.31216487288475037"/>
    <n v="0.31136670708656311"/>
    <n v="0.31026506423950195"/>
    <n v="0.30946114659309387"/>
    <n v="0.30969810485839844"/>
    <n v="0.3102448582649231"/>
    <n v="0.31070414185523987"/>
    <n v="0.3107985258102417"/>
    <n v="0.31021749973297119"/>
    <n v="0.30968227982521057"/>
    <n v="0.3107038140296936"/>
    <n v="0.31115475296974182"/>
    <n v="0.31232765316963196"/>
    <n v="0.31394925713539124"/>
    <n v="0.31515860557556152"/>
    <n v="0.31494888663291931"/>
    <n v="0.31579127907752991"/>
    <n v="0.31632629036903381"/>
    <n v="0.31679272651672363"/>
    <n v="0.31741771101951599"/>
    <n v="0.3180631697177887"/>
    <n v="0.31869277358055115"/>
    <n v="0.31975853443145752"/>
    <n v="0.32013028860092163"/>
    <n v="0.32056897878646851"/>
    <n v="0.32095369696617126"/>
    <n v="0.32131937146186829"/>
    <n v="0.32096421718597412"/>
    <n v="0.32125517725944519"/>
    <n v="0.32115933299064636"/>
    <n v="0.32128369808197021"/>
    <n v="0.32163223624229431"/>
    <n v="0.32219493389129639"/>
    <n v="0.3227350115776062"/>
    <n v="0.32355290651321411"/>
    <n v="0.32427218556404114"/>
    <n v="0.3247893750667572"/>
    <n v="0.32565829157829285"/>
    <n v="0.32646596431732178"/>
    <n v="0.32708898186683655"/>
    <n v="0.32792836427688599"/>
    <n v="0.32853561639785767"/>
    <n v="0.32843995094299316"/>
    <n v="0.32838806509971619"/>
    <n v="0.3281058669090271"/>
    <n v="0.32748210430145264"/>
    <n v="0.32717794179916382"/>
    <n v="0.32704055309295654"/>
    <n v="0.32696998119354248"/>
    <n v="0.32692280411720276"/>
    <n v="0.32659173011779785"/>
    <n v="0.32608750462532043"/>
    <n v="0.32570114731788635"/>
    <n v="0.3252214789390564"/>
    <n v="0.32384508848190308"/>
    <n v="0.32098346948623657"/>
    <n v="0.31849312782287598"/>
    <n v="0.3153170645236969"/>
    <n v="0.31207224726676941"/>
    <n v="0.3098156750202179"/>
    <n v="0.30939620733261108"/>
    <n v="0.30843809247016907"/>
    <n v="0.30795103311538696"/>
    <n v="0.30781504511833191"/>
    <n v="0.30816400051116943"/>
    <n v="0.30910924077033997"/>
    <n v="0.31017395853996277"/>
    <n v="0.31125405430793762"/>
    <n v="0.31211507320404053"/>
    <n v="0.31288811564445496"/>
    <n v="0.31295314431190491"/>
    <n v="0.31173920631408691"/>
    <n v="0.31075289845466614"/>
    <n v="0.30985349416732788"/>
    <n v="0.30882251262664795"/>
    <n v="0.30774402618408203"/>
    <n v="0.30782389640808105"/>
    <n v="0.30713504552841187"/>
    <n v="0.30641558766365051"/>
    <n v="0.30548322200775146"/>
    <n v="0.30483716726303101"/>
    <n v="0.30472680926322937"/>
    <n v="0.30514004826545715"/>
    <n v="0.30390912294387817"/>
    <n v="0.30375280976295471"/>
    <n v="0.30269625782966614"/>
    <n v="0.30092090368270874"/>
    <n v="0.29958829283714294"/>
    <n v="0.29935473203659058"/>
    <n v="0.29857373237609863"/>
    <n v="0.29811012744903564"/>
    <n v="0.29790067672729492"/>
    <n v="0.29794400930404663"/>
    <n v="0.29872068762779236"/>
    <n v="0.29975613951683044"/>
    <n v="0.30152815580368042"/>
    <n v="0.30355766415596008"/>
    <n v="0.30477079749107361"/>
    <n v="0.30608069896697998"/>
    <n v="0.30666747689247131"/>
    <n v="0.30687415599822998"/>
    <n v="0.30685868859291077"/>
    <n v="0.30714741349220276"/>
    <n v="0.3066575825214386"/>
    <n v="0.30630847811698914"/>
    <n v="0.30585524439811707"/>
    <n v="0.30514279007911682"/>
    <n v="0.3041534423828125"/>
    <n v="0.30389651656150818"/>
    <n v="0.30403441190719604"/>
    <n v="0.30447375774383545"/>
    <n v="0.30494230985641479"/>
    <n v="0.3056236207485199"/>
    <n v="0.30569937825202942"/>
    <n v="0.30504664778709412"/>
    <n v="0.30420392751693726"/>
    <n v="0.30467936396598816"/>
    <n v="0.30539765954017639"/>
    <n v="0.30633684992790222"/>
    <n v="0.30738314986228943"/>
    <n v="0.30799019336700439"/>
    <n v="0.30788260698318481"/>
    <n v="0.30786490440368652"/>
    <n v="0.30612474679946899"/>
    <n v="0.30391490459442139"/>
    <n v="0.30217191576957703"/>
    <n v="0.30035814642906189"/>
    <n v="0.29858726263046265"/>
    <n v="0.29881531000137329"/>
    <n v="0.29945081472396851"/>
    <n v="0.30042403936386108"/>
    <n v="0.30146557092666626"/>
    <n v="0.30273810029029846"/>
    <n v="0.30515593290328979"/>
    <n v="0.30790889263153076"/>
    <n v="0.3106386661529541"/>
    <n v="0.31304138898849487"/>
    <n v="0.31433972716331482"/>
    <n v="0.31437909603118896"/>
    <n v="0.31455618143081665"/>
    <n v="0.31532135605812073"/>
    <n v="0.3160896897315979"/>
    <n v="0.31749919056892395"/>
    <n v="0.31896355748176575"/>
    <n v="0.31969040632247925"/>
    <n v="0.31889873743057251"/>
    <n v="0.31859910488128662"/>
    <n v="0.31686389446258545"/>
    <n v="0.31379538774490356"/>
    <n v="0.31143954396247864"/>
    <n v="0.30987012386322021"/>
    <n v="0.30777499079704285"/>
    <n v="0.30772021412849426"/>
    <n v="0.30911022424697876"/>
    <n v="0.31083640456199646"/>
    <n v="0.31311669945716858"/>
    <n v="0.31640177965164185"/>
    <n v="0.31952950358390808"/>
    <n v="0.32272720336914063"/>
    <n v="0.32549619674682617"/>
    <n v="0.32670456171035767"/>
    <n v="0.32597285509109497"/>
    <n v="0.32356247305870056"/>
    <n v="0.3207118809223175"/>
    <n v="0.31742870807647705"/>
    <n v="0.31517654657363892"/>
    <n v="0.31420078873634338"/>
    <n v="0.31440702080726624"/>
    <n v="0.31483885645866394"/>
    <n v="0.31553894281387329"/>
    <n v="0.31627613306045532"/>
    <n v="0.31674325466156006"/>
    <n v="0.31612613797187805"/>
    <n v="0.31458604335784912"/>
    <n v="0.31327423453330994"/>
    <n v="0.31168437004089355"/>
    <n v="0.31235235929489136"/>
    <n v="0.31415063142776489"/>
    <n v="0.31704527139663696"/>
    <n v="0.31965178251266479"/>
    <n v="0.32223045825958252"/>
    <n v="0.322437584400177"/>
    <n v="0.32257181406021118"/>
    <n v="0.32262328267097473"/>
    <n v="0.32249739766120911"/>
    <n v="0.32260355353355408"/>
    <n v="0.32203435897827148"/>
    <n v="0.32141998410224915"/>
    <n v="0.32054683566093445"/>
    <n v="0.319985032081604"/>
    <n v="0.31944471597671509"/>
    <n v="0.31962502002716064"/>
    <n v="0.31998935341835022"/>
    <n v="0.32038795948028564"/>
    <n v="0.32077884674072266"/>
    <n v="0.32120907306671143"/>
    <n v="0.32175758481025696"/>
    <n v="0.32278871536254883"/>
    <n v="0.32381081581115723"/>
    <n v="0.32470691204071045"/>
    <n v="0.32525375485420227"/>
    <n v="0.32552552223205566"/>
    <n v="0.32438603043556213"/>
    <n v="0.32344833016395569"/>
    <n v="0.32266739010810852"/>
    <n v="0.32198232412338257"/>
    <n v="0.32137727737426758"/>
    <n v="0.32178953289985657"/>
    <n v="0.32222148776054382"/>
    <n v="0.32260850071907043"/>
    <n v="0.32321873307228088"/>
    <n v="0.32406288385391235"/>
    <n v="0.32480952143669128"/>
    <n v="0.32549157738685608"/>
    <n v="0.32602778077125549"/>
    <n v="0.32651627063751221"/>
    <n v="0.3268449604511261"/>
    <n v="0.32686766982078552"/>
    <n v="0.32647714018821716"/>
    <n v="0.32623311877250671"/>
    <n v="0.32612106204032898"/>
    <n v="0.32477006316184998"/>
    <n v="0.32432153820991516"/>
    <n v="0.32413843274116516"/>
    <n v="0.32368463277816772"/>
    <n v="0.32285648584365845"/>
    <n v="0.32358074188232422"/>
    <n v="0.32400429248809814"/>
    <n v="0.32398468255996704"/>
    <n v="0.32374778389930725"/>
    <n v="0.32384511828422546"/>
    <n v="0.32379087805747986"/>
    <n v="0.32224476337432861"/>
    <n v="0.32067129015922546"/>
    <n v="0.31947788596153259"/>
    <n v="0.31798723340034485"/>
    <n v="0.31613755226135254"/>
    <n v="0.31539389491081238"/>
    <n v="0.31493785977363586"/>
    <n v="0.31437873840332031"/>
    <n v="0.3137478232383728"/>
    <n v="0.3131386935710907"/>
    <n v="0.31251236796379089"/>
    <n v="0.31182438135147095"/>
    <n v="0.31114640831947327"/>
    <n v="0.31060248613357544"/>
    <n v="0.31000733375549316"/>
    <n v="0.30904674530029297"/>
    <n v="0.30821096897125244"/>
    <n v="0.3063596785068512"/>
    <n v="0.30432823300361633"/>
    <n v="0.3021872341632843"/>
    <n v="0.30028373003005981"/>
    <n v="0.29889416694641113"/>
    <s v="WITNESS SRTT FWD-1"/>
    <n v="0.31289641235646826"/>
    <n v="101.25"/>
    <n v="100"/>
    <n v="-2.0000000000000018E-3"/>
    <n v="7.8138951688357508E-2"/>
    <n v="4.9114618210845729E-2"/>
    <n v="0"/>
    <x v="18"/>
    <x v="297"/>
  </r>
  <r>
    <x v="1"/>
    <n v="-3.3333333333333335"/>
    <n v="-8.8888888888888893"/>
    <s v="P225/60R16"/>
    <x v="1"/>
    <s v="SRTT05"/>
    <n v="1171"/>
    <n v="35"/>
    <n v="3324"/>
    <d v="2025-02-17T00:00:00"/>
    <n v="0.30499999999999999"/>
    <n v="0.313"/>
    <n v="100"/>
    <n v="100"/>
    <n v="100"/>
    <n v="100"/>
    <n v="76"/>
    <m/>
    <n v="452"/>
    <n v="100"/>
    <m/>
    <m/>
    <m/>
    <m/>
    <m/>
    <m/>
    <n v="0.14042562246322632"/>
    <n v="0.14858384430408478"/>
    <n v="0.15470701456069946"/>
    <n v="0.16588214039802551"/>
    <n v="0.17643512785434723"/>
    <n v="0.19446216523647308"/>
    <n v="0.21186956763267517"/>
    <n v="0.22561429440975189"/>
    <n v="0.23676756024360657"/>
    <n v="0.24411837756633759"/>
    <n v="0.24945102632045746"/>
    <n v="0.25532007217407227"/>
    <n v="0.26380458474159241"/>
    <n v="0.26816642284393311"/>
    <n v="0.27445706725120544"/>
    <n v="0.2796175479888916"/>
    <n v="0.28102508187294006"/>
    <n v="0.28264984488487244"/>
    <n v="0.28344559669494629"/>
    <n v="0.28314360976219177"/>
    <n v="0.28429442644119263"/>
    <n v="0.28641575574874878"/>
    <n v="0.28735533356666565"/>
    <n v="0.29020628333091736"/>
    <n v="0.29115861654281616"/>
    <n v="0.29086163640022278"/>
    <n v="0.29117929935455322"/>
    <n v="0.29156643152236938"/>
    <n v="0.29093888401985168"/>
    <n v="0.29117292165756226"/>
    <n v="0.29202762246131897"/>
    <n v="0.29193061590194702"/>
    <n v="0.2916313111782074"/>
    <n v="0.29094603657722473"/>
    <n v="0.29074820876121521"/>
    <n v="0.2912229597568512"/>
    <n v="0.29200154542922974"/>
    <n v="0.29149174690246582"/>
    <n v="0.29089826345443726"/>
    <n v="0.28982377052307129"/>
    <n v="0.28745067119598389"/>
    <n v="0.28617939352989197"/>
    <n v="0.28477290272712708"/>
    <n v="0.28518056869506836"/>
    <n v="0.28589475154876709"/>
    <n v="0.28723064064979553"/>
    <n v="0.28709986805915833"/>
    <n v="0.2888132631778717"/>
    <n v="0.28938946127891541"/>
    <n v="0.29009386897087097"/>
    <n v="0.29075470566749573"/>
    <n v="0.29151245951652527"/>
    <n v="0.29231506586074829"/>
    <n v="0.29308012127876282"/>
    <n v="0.29490450024604797"/>
    <n v="0.2973473072052002"/>
    <n v="0.30008503794670105"/>
    <n v="0.30326354503631592"/>
    <n v="0.30556824803352356"/>
    <n v="0.30454519391059875"/>
    <n v="0.30281201004981995"/>
    <n v="0.2983756959438324"/>
    <n v="0.29051712155342102"/>
    <n v="0.28816351294517517"/>
    <n v="0.28849619626998901"/>
    <n v="0.28879743814468384"/>
    <n v="0.29162117838859558"/>
    <n v="0.29706326127052307"/>
    <n v="0.29788786172866821"/>
    <n v="0.29843884706497192"/>
    <n v="0.2993028461933136"/>
    <n v="0.30019518733024597"/>
    <n v="0.30092525482177734"/>
    <n v="0.30166378617286682"/>
    <n v="0.30200552940368652"/>
    <n v="0.30222952365875244"/>
    <n v="0.3036552369594574"/>
    <n v="0.30263420939445496"/>
    <n v="0.30053749680519104"/>
    <n v="0.29783889651298523"/>
    <n v="0.29333743453025818"/>
    <n v="0.28740429878234863"/>
    <n v="0.28435820341110229"/>
    <n v="0.28248310089111328"/>
    <n v="0.28110665082931519"/>
    <n v="0.28144696354866028"/>
    <n v="0.28194177150726318"/>
    <n v="0.28205028176307678"/>
    <n v="0.28214755654335022"/>
    <n v="0.28464347124099731"/>
    <n v="0.29033291339874268"/>
    <n v="0.29594880342483521"/>
    <n v="0.299796462059021"/>
    <n v="0.30250561237335205"/>
    <n v="0.30360302329063416"/>
    <n v="0.30165192484855652"/>
    <n v="0.30005335807800293"/>
    <n v="0.30035150051116943"/>
    <n v="0.3018987774848938"/>
    <n v="0.30201780796051025"/>
    <n v="0.3011346161365509"/>
    <n v="0.29991441965103149"/>
    <n v="0.29922530055046082"/>
    <n v="0.29733318090438843"/>
    <n v="0.29574808478355408"/>
    <n v="0.29532811045646667"/>
    <n v="0.29580321907997131"/>
    <n v="0.29605978727340698"/>
    <n v="0.29769209027290344"/>
    <n v="0.29989084601402283"/>
    <n v="0.3018486499786377"/>
    <n v="0.30287018418312073"/>
    <n v="0.30369073152542114"/>
    <n v="0.30409723520278931"/>
    <n v="0.30429109930992126"/>
    <n v="0.30434978008270264"/>
    <n v="0.3044809103012085"/>
    <n v="0.30462172627449036"/>
    <n v="0.3051181435585022"/>
    <n v="0.30527830123901367"/>
    <n v="0.30567806959152222"/>
    <n v="0.30660742521286011"/>
    <n v="0.30708277225494385"/>
    <n v="0.30747342109680176"/>
    <n v="0.30910825729370117"/>
    <n v="0.3109164834022522"/>
    <n v="0.31224727630615234"/>
    <n v="0.31424075365066528"/>
    <n v="0.31666994094848633"/>
    <n v="0.31801849603652954"/>
    <n v="0.31912121176719666"/>
    <n v="0.31999397277832031"/>
    <n v="0.32056424021720886"/>
    <n v="0.32032871246337891"/>
    <n v="0.32029277086257935"/>
    <n v="0.32028102874755859"/>
    <n v="0.32008793950080872"/>
    <n v="0.31984728574752808"/>
    <n v="0.32003235816955566"/>
    <n v="0.32016909122467041"/>
    <n v="0.3198663592338562"/>
    <n v="0.31950554251670837"/>
    <n v="0.31876274943351746"/>
    <n v="0.31754928827285767"/>
    <n v="0.3161386251449585"/>
    <n v="0.31454423069953918"/>
    <n v="0.31370383501052856"/>
    <n v="0.31394359469413757"/>
    <n v="0.31327688694000244"/>
    <n v="0.31284725666046143"/>
    <n v="0.31308349967002869"/>
    <n v="0.31300568580627441"/>
    <n v="0.31315183639526367"/>
    <n v="0.31450977921485901"/>
    <n v="0.31572332978248596"/>
    <n v="0.31608489155769348"/>
    <n v="0.31562939286231995"/>
    <n v="0.31459292769432068"/>
    <n v="0.31382513046264648"/>
    <n v="0.31323724985122681"/>
    <n v="0.3133014440536499"/>
    <n v="0.31347173452377319"/>
    <n v="0.31303086876869202"/>
    <n v="0.31109476089477539"/>
    <n v="0.31037405133247375"/>
    <n v="0.30997154116630554"/>
    <n v="0.31000146269798279"/>
    <n v="0.31031417846679688"/>
    <n v="0.31189006567001343"/>
    <n v="0.31269237399101257"/>
    <n v="0.31284141540527344"/>
    <n v="0.31301307678222656"/>
    <n v="0.31311723589897156"/>
    <n v="0.31360295414924622"/>
    <n v="0.31378737092018127"/>
    <n v="0.31432458758354187"/>
    <n v="0.31511849164962769"/>
    <n v="0.31605452299118042"/>
    <n v="0.31666013598442078"/>
    <n v="0.31774690747261047"/>
    <n v="0.3189598023891449"/>
    <n v="0.31898391246795654"/>
    <n v="0.31886255741119385"/>
    <n v="0.31655636429786682"/>
    <n v="0.31422945857048035"/>
    <n v="0.31191977858543396"/>
    <n v="0.3104492723941803"/>
    <n v="0.30945682525634766"/>
    <n v="0.3107154369354248"/>
    <n v="0.31167170405387878"/>
    <n v="0.31272950768470764"/>
    <n v="0.31382495164871216"/>
    <n v="0.31494677066802979"/>
    <n v="0.31573325395584106"/>
    <n v="0.31637647747993469"/>
    <n v="0.31687906384468079"/>
    <n v="0.3176877498626709"/>
    <n v="0.3170093297958374"/>
    <n v="0.31595289707183838"/>
    <n v="0.31492981314659119"/>
    <n v="0.31376796960830688"/>
    <n v="0.31269368529319763"/>
    <n v="0.31268218159675598"/>
    <n v="0.31346279382705688"/>
    <n v="0.31421229243278503"/>
    <n v="0.31505316495895386"/>
    <n v="0.31576302647590637"/>
    <n v="0.31636667251586914"/>
    <n v="0.31714022159576416"/>
    <n v="0.31758773326873779"/>
    <n v="0.3182462751865387"/>
    <n v="0.31869569420814514"/>
    <n v="0.3192574679851532"/>
    <n v="0.31942269206047058"/>
    <n v="0.32002443075180054"/>
    <n v="0.32028716802597046"/>
    <n v="0.32057872414588928"/>
    <n v="0.32084140181541443"/>
    <n v="0.3211609423160553"/>
    <n v="0.3214748203754425"/>
    <n v="0.32177296280860901"/>
    <n v="0.3223019540309906"/>
    <n v="0.32271695137023926"/>
    <n v="0.32223054766654968"/>
    <n v="0.32170721888542175"/>
    <n v="0.32100313901901245"/>
    <n v="0.32043975591659546"/>
    <n v="0.31878849864006042"/>
    <n v="0.31736448407173157"/>
    <n v="0.31502139568328857"/>
    <n v="0.31312406063079834"/>
    <n v="0.31095266342163086"/>
    <n v="0.31017386913299561"/>
    <n v="0.30992794036865234"/>
    <n v="0.31098783016204834"/>
    <n v="0.31220433115959167"/>
    <n v="0.31317758560180664"/>
    <n v="0.31512969732284546"/>
    <n v="0.31561964750289917"/>
    <n v="0.31560403108596802"/>
    <n v="0.31527337431907654"/>
    <n v="0.31521984934806824"/>
    <n v="0.31441113352775574"/>
    <n v="0.31515118479728699"/>
    <n v="0.31578633189201355"/>
    <n v="0.31619372963905334"/>
    <n v="0.31675639748573303"/>
    <n v="0.31681504845619202"/>
    <n v="0.31681036949157715"/>
    <n v="0.31672567129135132"/>
    <n v="0.31691268086433411"/>
    <n v="0.31621333956718445"/>
    <n v="0.31741410493850708"/>
    <n v="0.31768760085105896"/>
    <n v="0.31719288229942322"/>
    <n v="0.31681725382804871"/>
    <n v="0.3176211416721344"/>
    <n v="0.31670469045639038"/>
    <n v="0.31640490889549255"/>
    <n v="0.31704637408256531"/>
    <n v="0.3174804151058197"/>
    <n v="0.31751549243927002"/>
    <n v="0.31746125221252441"/>
    <n v="0.31773009896278381"/>
    <n v="0.31807821989059448"/>
    <n v="0.31861716508865356"/>
    <n v="0.31906634569168091"/>
    <n v="0.31952926516532898"/>
    <n v="0.31980150938034058"/>
    <n v="0.32004159688949585"/>
    <n v="0.32006129622459412"/>
    <n v="0.32004871964454651"/>
    <n v="0.32024028897285461"/>
    <n v="0.31995823979377747"/>
    <n v="0.31979623436927795"/>
    <n v="0.31931251287460327"/>
    <n v="0.31876122951507568"/>
    <n v="0.31732389330863953"/>
    <n v="0.31631180644035339"/>
    <n v="0.31528043746948242"/>
    <n v="0.31449711322784424"/>
    <n v="0.31374144554138184"/>
    <n v="0.31355845928192139"/>
    <n v="0.31443417072296143"/>
    <n v="0.31387656927108765"/>
    <n v="0.31346654891967773"/>
    <n v="0.31298992037773132"/>
    <n v="0.31253427267074585"/>
    <n v="0.31122907996177673"/>
    <n v="0.31143483519554138"/>
    <n v="0.31145220994949341"/>
    <n v="0.31168040633201599"/>
    <n v="0.31134182214736938"/>
    <n v="0.30955860018730164"/>
    <n v="0.30732741951942444"/>
    <n v="0.30522528290748596"/>
    <n v="0.30287781357765198"/>
    <n v="0.30079144239425659"/>
    <n v="0.2996249794960022"/>
    <n v="0.29858800768852234"/>
    <s v="CONTROL"/>
    <n v="0.30779471314674595"/>
    <n v="100"/>
    <n v="98.76543209876543"/>
    <n v="-8.0000000000000071E-3"/>
    <n v="3.7409158185998617E-2"/>
    <n v="0.10680625035192355"/>
    <n v="-5.7691632141077823E-2"/>
    <x v="18"/>
    <x v="298"/>
  </r>
  <r>
    <x v="1"/>
    <n v="-3.3333333333333335"/>
    <n v="-8.8888888888888893"/>
    <s v="225/45R17"/>
    <x v="6"/>
    <s v="SRMT2"/>
    <n v="1093"/>
    <n v="42"/>
    <n v="3424"/>
    <d v="2025-02-17T00:00:00"/>
    <n v="0.35"/>
    <n v="0.34300000000000003"/>
    <n v="113"/>
    <n v="113"/>
    <n v="110"/>
    <n v="109"/>
    <n v="76"/>
    <m/>
    <n v="288"/>
    <n v="111.25"/>
    <m/>
    <m/>
    <m/>
    <m/>
    <m/>
    <m/>
    <n v="0.13648980855941772"/>
    <n v="0.15770131349563599"/>
    <n v="0.17145253717899323"/>
    <n v="0.17946207523345947"/>
    <n v="0.18841844797134399"/>
    <n v="0.2084343433380127"/>
    <n v="0.22139613330364227"/>
    <n v="0.23192097246646881"/>
    <n v="0.24243433773517609"/>
    <n v="0.25046160817146301"/>
    <n v="0.2547278106212616"/>
    <n v="0.25948017835617065"/>
    <n v="0.26335456967353821"/>
    <n v="0.26728534698486328"/>
    <n v="0.27020034193992615"/>
    <n v="0.27544084191322327"/>
    <n v="0.2790164053440094"/>
    <n v="0.28068152070045471"/>
    <n v="0.282438725233078"/>
    <n v="0.28524744510650635"/>
    <n v="0.28670090436935425"/>
    <n v="0.28838780522346497"/>
    <n v="0.29208904504776001"/>
    <n v="0.29514944553375244"/>
    <n v="0.29544806480407715"/>
    <n v="0.29642599821090698"/>
    <n v="0.29769998788833618"/>
    <n v="0.2980714738368988"/>
    <n v="0.2983756959438324"/>
    <n v="0.29908466339111328"/>
    <n v="0.29870691895484924"/>
    <n v="0.2977634072303772"/>
    <n v="0.29712173342704773"/>
    <n v="0.29643505811691284"/>
    <n v="0.29711085557937622"/>
    <n v="0.29954072833061218"/>
    <n v="0.30188116431236267"/>
    <n v="0.30406329035758972"/>
    <n v="0.30600574612617493"/>
    <n v="0.30692487955093384"/>
    <n v="0.30655151605606079"/>
    <n v="0.30523818731307983"/>
    <n v="0.30351054668426514"/>
    <n v="0.30157020688056946"/>
    <n v="0.29980200529098511"/>
    <n v="0.30030167102813721"/>
    <n v="0.30128717422485352"/>
    <n v="0.30118364095687866"/>
    <n v="0.30221438407897949"/>
    <n v="0.30328989028930664"/>
    <n v="0.3031218945980072"/>
    <n v="0.30326318740844727"/>
    <n v="0.30494168400764465"/>
    <n v="0.30655750632286072"/>
    <n v="0.30836370587348938"/>
    <n v="0.30858391523361206"/>
    <n v="0.30955564975738525"/>
    <n v="0.31019154191017151"/>
    <n v="0.30945828557014465"/>
    <n v="0.30965119600296021"/>
    <n v="0.31067731976509094"/>
    <n v="0.31112951040267944"/>
    <n v="0.31214722990989685"/>
    <n v="0.31365728378295898"/>
    <n v="0.31437501311302185"/>
    <n v="0.31585210561752319"/>
    <n v="0.31694597005844116"/>
    <n v="0.31759569048881531"/>
    <n v="0.31834402680397034"/>
    <n v="0.31966859102249146"/>
    <n v="0.3212209939956665"/>
    <n v="0.32283610105514526"/>
    <n v="0.32550939917564392"/>
    <n v="0.32836592197418213"/>
    <n v="0.32926422357559204"/>
    <n v="0.3292083740234375"/>
    <n v="0.32929882407188416"/>
    <n v="0.3284795880317688"/>
    <n v="0.32773080468177795"/>
    <n v="0.32808518409729004"/>
    <n v="0.32793089747428894"/>
    <n v="0.32788166403770447"/>
    <n v="0.3277442455291748"/>
    <n v="0.32791855931282043"/>
    <n v="0.32848468422889709"/>
    <n v="0.32940447330474854"/>
    <n v="0.33351561427116394"/>
    <n v="0.3372471034526825"/>
    <n v="0.3405899703502655"/>
    <n v="0.34324121475219727"/>
    <n v="0.34597897529602051"/>
    <n v="0.34512051939964294"/>
    <n v="0.34413477778434753"/>
    <n v="0.34311375021934509"/>
    <n v="0.34252339601516724"/>
    <n v="0.34198349714279175"/>
    <n v="0.34182533621788025"/>
    <n v="0.34146732091903687"/>
    <n v="0.3398662805557251"/>
    <n v="0.33811691403388977"/>
    <n v="0.33655047416687012"/>
    <n v="0.33559921383857727"/>
    <n v="0.33465492725372314"/>
    <n v="0.33453801274299622"/>
    <n v="0.33440423011779785"/>
    <n v="0.33443021774291992"/>
    <n v="0.33351749181747437"/>
    <n v="0.3342268168926239"/>
    <n v="0.3349689245223999"/>
    <n v="0.33561974763870239"/>
    <n v="0.33583495020866394"/>
    <n v="0.33642953634262085"/>
    <n v="0.33679962158203125"/>
    <n v="0.33615058660507202"/>
    <n v="0.3361487090587616"/>
    <n v="0.33632552623748779"/>
    <n v="0.33653655648231506"/>
    <n v="0.3362431526184082"/>
    <n v="0.33636453747749329"/>
    <n v="0.33584704995155334"/>
    <n v="0.33445781469345093"/>
    <n v="0.33330017328262329"/>
    <n v="0.33228254318237305"/>
    <n v="0.3321438729763031"/>
    <n v="0.33226001262664795"/>
    <n v="0.33364197611808777"/>
    <n v="0.33506244421005249"/>
    <n v="0.33589926362037659"/>
    <n v="0.33631286025047302"/>
    <n v="0.33667328953742981"/>
    <n v="0.33599573373794556"/>
    <n v="0.33430984616279602"/>
    <n v="0.3331243097782135"/>
    <n v="0.33217319846153259"/>
    <n v="0.33125057816505432"/>
    <n v="0.33089181780815125"/>
    <n v="0.33098813891410828"/>
    <n v="0.3307226300239563"/>
    <n v="0.33036911487579346"/>
    <n v="0.32971954345703125"/>
    <n v="0.32938143610954285"/>
    <n v="0.32937192916870117"/>
    <n v="0.32922101020812988"/>
    <n v="0.32905286550521851"/>
    <n v="0.32858222723007202"/>
    <n v="0.32809370756149292"/>
    <n v="0.32772332429885864"/>
    <n v="0.32866397500038147"/>
    <n v="0.33034411072731018"/>
    <n v="0.33210912346839905"/>
    <n v="0.33428844809532166"/>
    <n v="0.33658447861671448"/>
    <n v="0.33884540200233459"/>
    <n v="0.34204617142677307"/>
    <n v="0.34601572155952454"/>
    <n v="0.34932735562324524"/>
    <n v="0.35193327069282532"/>
    <n v="0.35372218489646912"/>
    <n v="0.35509264469146729"/>
    <n v="0.35701203346252441"/>
    <n v="0.35893943905830383"/>
    <n v="0.36076483130455017"/>
    <n v="0.36147993803024292"/>
    <n v="0.35937589406967163"/>
    <n v="0.35626110434532166"/>
    <n v="0.35278868675231934"/>
    <n v="0.34987339377403259"/>
    <n v="0.3478693962097168"/>
    <n v="0.34756007790565491"/>
    <n v="0.34729167819023132"/>
    <n v="0.34860864281654358"/>
    <n v="0.35006067156791687"/>
    <n v="0.35187852382659912"/>
    <n v="0.35448580980300903"/>
    <n v="0.35723397135734558"/>
    <n v="0.35841381549835205"/>
    <n v="0.35927248001098633"/>
    <n v="0.36021268367767334"/>
    <n v="0.36128833889961243"/>
    <n v="0.36225390434265137"/>
    <n v="0.36322686076164246"/>
    <n v="0.3640671968460083"/>
    <n v="0.36416929960250854"/>
    <n v="0.36324942111968994"/>
    <n v="0.36356142163276672"/>
    <n v="0.3637397289276123"/>
    <n v="0.36338087916374207"/>
    <n v="0.3626721203327179"/>
    <n v="0.36170747876167297"/>
    <n v="0.35929688811302185"/>
    <n v="0.35803478956222534"/>
    <n v="0.35717025399208069"/>
    <n v="0.35678184032440186"/>
    <n v="0.35637283325195313"/>
    <n v="0.3562920093536377"/>
    <n v="0.35555532574653625"/>
    <n v="0.35506811738014221"/>
    <n v="0.35533282160758972"/>
    <n v="0.35585686564445496"/>
    <n v="0.3565615713596344"/>
    <n v="0.35730630159378052"/>
    <n v="0.35839495062828064"/>
    <n v="0.35875701904296875"/>
    <n v="0.35857391357421875"/>
    <n v="0.35890445113182068"/>
    <n v="0.35920384526252747"/>
    <n v="0.35923570394515991"/>
    <n v="0.35833734273910522"/>
    <n v="0.35843798518180847"/>
    <n v="0.3575015664100647"/>
    <n v="0.35764384269714355"/>
    <n v="0.35786488652229309"/>
    <n v="0.35937592387199402"/>
    <n v="0.3609926700592041"/>
    <n v="0.36305120587348938"/>
    <n v="0.36416903138160706"/>
    <n v="0.36428156495094299"/>
    <n v="0.36598050594329834"/>
    <n v="0.36781987547874451"/>
    <n v="0.36899060010910034"/>
    <n v="0.36994248628616333"/>
    <n v="0.37200623750686646"/>
    <n v="0.37230005860328674"/>
    <n v="0.37215888500213623"/>
    <n v="0.37242609262466431"/>
    <n v="0.37306493520736694"/>
    <n v="0.37382438778877258"/>
    <n v="0.37468415498733521"/>
    <n v="0.37478658556938171"/>
    <n v="0.37479269504547119"/>
    <n v="0.37423151731491089"/>
    <n v="0.37348213791847229"/>
    <n v="0.37268075346946716"/>
    <n v="0.37266835570335388"/>
    <n v="0.37293407320976257"/>
    <n v="0.37333390116691589"/>
    <n v="0.37334170937538147"/>
    <n v="0.37325385212898254"/>
    <n v="0.37270674109458923"/>
    <n v="0.37158820033073425"/>
    <n v="0.37043699622154236"/>
    <n v="0.36990287899971008"/>
    <n v="0.36869946122169495"/>
    <n v="0.36775276064872742"/>
    <n v="0.36782684922218323"/>
    <n v="0.36799797415733337"/>
    <n v="0.3674691915512085"/>
    <n v="0.36781275272369385"/>
    <n v="0.3684827983379364"/>
    <n v="0.36888614296913147"/>
    <n v="0.37000364065170288"/>
    <n v="0.3718450665473938"/>
    <n v="0.37388253211975098"/>
    <n v="0.3747979998588562"/>
    <n v="0.37578403949737549"/>
    <n v="0.37584477663040161"/>
    <n v="0.3757345974445343"/>
    <n v="0.37564301490783691"/>
    <n v="0.37655508518218994"/>
    <n v="0.37683722376823425"/>
    <n v="0.37577876448631287"/>
    <n v="0.37537494301795959"/>
    <n v="0.37395912408828735"/>
    <n v="0.3724137544631958"/>
    <n v="0.371773362159729"/>
    <n v="0.37264856696128845"/>
    <n v="0.37256309390068054"/>
    <n v="0.37294796109199524"/>
    <n v="0.37338715791702271"/>
    <n v="0.37345197796821594"/>
    <n v="0.37396985292434692"/>
    <n v="0.37496501207351685"/>
    <n v="0.37632319331169128"/>
    <n v="0.3777187168598175"/>
    <n v="0.38008615374565125"/>
    <n v="0.38171550631523132"/>
    <n v="0.383372962474823"/>
    <n v="0.38477066159248352"/>
    <n v="0.3856397271156311"/>
    <n v="0.38493296504020691"/>
    <n v="0.38469606637954712"/>
    <n v="0.38386529684066772"/>
    <n v="0.38342174887657166"/>
    <n v="0.38322120904922485"/>
    <n v="0.38341045379638672"/>
    <n v="0.38311338424682617"/>
    <n v="0.38297486305236816"/>
    <n v="0.38289961218833923"/>
    <n v="0.38272097706794739"/>
    <n v="0.38236501812934875"/>
    <n v="0.3827645480632782"/>
    <n v="0.3818497359752655"/>
    <n v="0.38044464588165283"/>
    <n v="0.37933406233787537"/>
    <n v="0.37929356098175049"/>
    <n v="0.37794634699821472"/>
    <n v="0.37824833393096924"/>
    <n v="0.37956929206848145"/>
    <n v="0.38042265176773071"/>
    <n v="0.37940087914466858"/>
    <s v="17-3 -- NEW"/>
    <n v="0.34594494019538907"/>
    <n v="111.25"/>
    <n v="109.87654320987654"/>
    <n v="6.9999999999999507E-3"/>
    <n v="0.28451077462792906"/>
    <n v="0.31064747967796513"/>
    <n v="-0.2615328614671194"/>
    <x v="18"/>
    <x v="299"/>
  </r>
  <r>
    <x v="1"/>
    <n v="-3.3333333333333335"/>
    <n v="-8.8888888888888893"/>
    <s v="205/55R16"/>
    <x v="7"/>
    <s v="SRMT1"/>
    <n v="1093"/>
    <n v="42"/>
    <s v="16Y2X7YAA4024"/>
    <d v="2025-02-17T00:00:00"/>
    <n v="0.34499999999999997"/>
    <n v="0.33200000000000002"/>
    <n v="112"/>
    <n v="111"/>
    <n v="106"/>
    <n v="105"/>
    <n v="76"/>
    <m/>
    <n v="75"/>
    <n v="108.5"/>
    <m/>
    <m/>
    <m/>
    <m/>
    <m/>
    <m/>
    <n v="0.11157368123531342"/>
    <n v="0.13032166659832001"/>
    <n v="0.13902606070041656"/>
    <n v="0.14451985061168671"/>
    <n v="0.15213270485401154"/>
    <n v="0.17226506769657135"/>
    <n v="0.18783615529537201"/>
    <n v="0.20270407199859619"/>
    <n v="0.21927954256534576"/>
    <n v="0.23305457830429077"/>
    <n v="0.24164749681949615"/>
    <n v="0.24803604185581207"/>
    <n v="0.25328549742698669"/>
    <n v="0.25683689117431641"/>
    <n v="0.25943070650100708"/>
    <n v="0.26338803768157959"/>
    <n v="0.268003910779953"/>
    <n v="0.27389034628868103"/>
    <n v="0.27935418486595154"/>
    <n v="0.28529977798461914"/>
    <n v="0.28909510374069214"/>
    <n v="0.29180553555488586"/>
    <n v="0.29423144459724426"/>
    <n v="0.29588291049003601"/>
    <n v="0.29739782214164734"/>
    <n v="0.29994127154350281"/>
    <n v="0.30190616846084595"/>
    <n v="0.30351445078849792"/>
    <n v="0.30616295337677002"/>
    <n v="0.3086128830909729"/>
    <n v="0.30999860167503357"/>
    <n v="0.31167462468147278"/>
    <n v="0.31341502070426941"/>
    <n v="0.31496074795722961"/>
    <n v="0.31647655367851257"/>
    <n v="0.31816872954368591"/>
    <n v="0.32047262787818909"/>
    <n v="0.32310518622398376"/>
    <n v="0.3248487114906311"/>
    <n v="0.32562196254730225"/>
    <n v="0.32657703757286072"/>
    <n v="0.32692715525627136"/>
    <n v="0.32645875215530396"/>
    <n v="0.32632029056549072"/>
    <n v="0.3274511992931366"/>
    <n v="0.32734796404838562"/>
    <n v="0.32770374417304993"/>
    <n v="0.32882675528526306"/>
    <n v="0.32986438274383545"/>
    <n v="0.32985952496528625"/>
    <n v="0.33085665106773376"/>
    <n v="0.33136603236198425"/>
    <n v="0.3312968909740448"/>
    <n v="0.33131301403045654"/>
    <n v="0.33113875985145569"/>
    <n v="0.33099353313446045"/>
    <n v="0.33090370893478394"/>
    <n v="0.33093538880348206"/>
    <n v="0.33045914769172668"/>
    <n v="0.32949963212013245"/>
    <n v="0.33033645153045654"/>
    <n v="0.33019319176673889"/>
    <n v="0.32955899834632874"/>
    <n v="0.32969880104064941"/>
    <n v="0.32868719100952148"/>
    <n v="0.32579639554023743"/>
    <n v="0.32389166951179504"/>
    <n v="0.32324299216270447"/>
    <n v="0.32285952568054199"/>
    <n v="0.32432752847671509"/>
    <n v="0.32615524530410767"/>
    <n v="0.32803672552108765"/>
    <n v="0.32881274819374084"/>
    <n v="0.32923868298530579"/>
    <n v="0.32969999313354492"/>
    <n v="0.3294651210308075"/>
    <n v="0.32863691449165344"/>
    <n v="0.327769935131073"/>
    <n v="0.32688999176025391"/>
    <n v="0.32644882798194885"/>
    <n v="0.325998455286026"/>
    <n v="0.32667291164398193"/>
    <n v="0.32726722955703735"/>
    <n v="0.32768863439559937"/>
    <n v="0.32797396183013916"/>
    <n v="0.32820978760719299"/>
    <n v="0.32732346653938293"/>
    <n v="0.32603153586387634"/>
    <n v="0.32419431209564209"/>
    <n v="0.32220649719238281"/>
    <n v="0.32030698657035828"/>
    <n v="0.31858721375465393"/>
    <n v="0.31816920638084412"/>
    <n v="0.31840744614601135"/>
    <n v="0.31936386227607727"/>
    <n v="0.32051166892051697"/>
    <n v="0.32214674353599548"/>
    <n v="0.32349294424057007"/>
    <n v="0.32476767897605896"/>
    <n v="0.32527920603752136"/>
    <n v="0.32602345943450928"/>
    <n v="0.32746896147727966"/>
    <n v="0.32981792092323303"/>
    <n v="0.32950809597969055"/>
    <n v="0.32820364832878113"/>
    <n v="0.32654458284378052"/>
    <n v="0.32393872737884521"/>
    <n v="0.32080170512199402"/>
    <n v="0.32061344385147095"/>
    <n v="0.32261815667152405"/>
    <n v="0.32483291625976563"/>
    <n v="0.32683953642845154"/>
    <n v="0.32836857438087463"/>
    <n v="0.32926356792449951"/>
    <n v="0.32869037985801697"/>
    <n v="0.32882177829742432"/>
    <n v="0.32884120941162109"/>
    <n v="0.32858350872993469"/>
    <n v="0.32859909534454346"/>
    <n v="0.32880210876464844"/>
    <n v="0.32791551947593689"/>
    <n v="0.32768040895462036"/>
    <n v="0.32786709070205688"/>
    <n v="0.32790261507034302"/>
    <n v="0.32834085822105408"/>
    <n v="0.32910746335983276"/>
    <n v="0.32927954196929932"/>
    <n v="0.32913818955421448"/>
    <n v="0.32923406362533569"/>
    <n v="0.32897287607192993"/>
    <n v="0.32917648553848267"/>
    <n v="0.32992067933082581"/>
    <n v="0.33031821250915527"/>
    <n v="0.33014863729476929"/>
    <n v="0.32984891533851624"/>
    <n v="0.32950827479362488"/>
    <n v="0.32903605699539185"/>
    <n v="0.32855519652366638"/>
    <n v="0.32819467782974243"/>
    <n v="0.32770910859107971"/>
    <n v="0.32757082581520081"/>
    <n v="0.32793113589286804"/>
    <n v="0.32860437035560608"/>
    <n v="0.32971876859664917"/>
    <n v="0.33117610216140747"/>
    <n v="0.33221343159675598"/>
    <n v="0.3330426812171936"/>
    <n v="0.33299711346626282"/>
    <n v="0.33342036604881287"/>
    <n v="0.33360287547111511"/>
    <n v="0.33244556188583374"/>
    <n v="0.33084022998809814"/>
    <n v="0.33048415184020996"/>
    <n v="0.32886421680450439"/>
    <n v="0.32687875628471375"/>
    <n v="0.32586079835891724"/>
    <n v="0.32516467571258545"/>
    <n v="0.32423251867294312"/>
    <n v="0.32498809695243835"/>
    <n v="0.32574376463890076"/>
    <n v="0.32571899890899658"/>
    <n v="0.32521092891693115"/>
    <n v="0.32524722814559937"/>
    <n v="0.32517403364181519"/>
    <n v="0.32550147175788879"/>
    <n v="0.32683217525482178"/>
    <n v="0.32827770709991455"/>
    <n v="0.329164057970047"/>
    <n v="0.32943025231361389"/>
    <n v="0.32925504446029663"/>
    <n v="0.33033576607704163"/>
    <n v="0.32964047789573669"/>
    <n v="0.3289983868598938"/>
    <n v="0.32829892635345459"/>
    <n v="0.32816517353057861"/>
    <n v="0.32362642884254456"/>
    <n v="0.32371798157691956"/>
    <n v="0.32380509376525879"/>
    <n v="0.32426333427429199"/>
    <n v="0.32502743601799011"/>
    <n v="0.32884481549263"/>
    <n v="0.33028122782707214"/>
    <n v="0.33139798045158386"/>
    <n v="0.33188873529434204"/>
    <n v="0.33188259601593018"/>
    <n v="0.33153030276298523"/>
    <n v="0.33136436343193054"/>
    <n v="0.33147254586219788"/>
    <n v="0.33195957541465759"/>
    <n v="0.33307737112045288"/>
    <n v="0.33491864800453186"/>
    <n v="0.33610057830810547"/>
    <n v="0.33569440245628357"/>
    <n v="0.33506867289543152"/>
    <n v="0.33379685878753662"/>
    <n v="0.33244547247886658"/>
    <n v="0.33128499984741211"/>
    <n v="0.33478176593780518"/>
    <n v="0.33903566002845764"/>
    <n v="0.34389370679855347"/>
    <n v="0.34854733943939209"/>
    <n v="0.35247665643692017"/>
    <n v="0.35243749618530273"/>
    <n v="0.35198312997817993"/>
    <n v="0.35116326808929443"/>
    <n v="0.35045436024665833"/>
    <n v="0.35048583149909973"/>
    <n v="0.35143205523490906"/>
    <n v="0.3526856005191803"/>
    <n v="0.35361820459365845"/>
    <n v="0.35369008779525757"/>
    <n v="0.35375365614891052"/>
    <n v="0.35361281037330627"/>
    <n v="0.35148757696151733"/>
    <n v="0.34966939687728882"/>
    <n v="0.3491208553314209"/>
    <n v="0.34817102551460266"/>
    <n v="0.34746935963630676"/>
    <n v="0.345826655626297"/>
    <n v="0.34348195791244507"/>
    <n v="0.34056606888771057"/>
    <n v="0.34018182754516602"/>
    <n v="0.33903670310974121"/>
    <n v="0.33998671174049377"/>
    <n v="0.34213671088218689"/>
    <n v="0.34440115094184875"/>
    <n v="0.3445766270160675"/>
    <n v="0.34582060575485229"/>
    <n v="0.34722715616226196"/>
    <n v="0.34771215915679932"/>
    <n v="0.3483617901802063"/>
    <n v="0.34872913360595703"/>
    <n v="0.34988182783126831"/>
    <n v="0.35118997097015381"/>
    <n v="0.35383647680282593"/>
    <n v="0.35589626431465149"/>
    <n v="0.35731670260429382"/>
    <n v="0.35768836736679077"/>
    <n v="0.35762536525726318"/>
    <n v="0.35575088858604431"/>
    <n v="0.35367384552955627"/>
    <n v="0.35268571972846985"/>
    <n v="0.35162889957427979"/>
    <n v="0.35131296515464783"/>
    <n v="0.35320308804512024"/>
    <n v="0.35427972674369812"/>
    <n v="0.35523030161857605"/>
    <n v="0.35718077421188354"/>
    <n v="0.35865095257759094"/>
    <n v="0.35904958844184875"/>
    <n v="0.36099335551261902"/>
    <n v="0.36225908994674683"/>
    <n v="0.36240869760513306"/>
    <n v="0.36310246586799622"/>
    <n v="0.3636317253112793"/>
    <n v="0.36363193392753601"/>
    <n v="0.36336380243301392"/>
    <n v="0.36244094371795654"/>
    <n v="0.36091423034667969"/>
    <n v="0.35924616456031799"/>
    <n v="0.35798928141593933"/>
    <n v="0.35734346508979797"/>
    <n v="0.35783866047859192"/>
    <n v="0.35805067420005798"/>
    <n v="0.35725137591362"/>
    <n v="0.35766759514808655"/>
    <n v="0.35740196704864502"/>
    <n v="0.35635030269622803"/>
    <n v="0.35567006468772888"/>
    <n v="0.35557842254638672"/>
    <n v="0.35463950037956238"/>
    <n v="0.35579249262809753"/>
    <n v="0.35989969968795776"/>
    <n v="0.36216875910758972"/>
    <n v="0.36496064066886902"/>
    <n v="0.36695888638496399"/>
    <n v="0.36750772595405579"/>
    <n v="0.36588048934936523"/>
    <n v="0.36451390385627747"/>
    <n v="0.36354678869247437"/>
    <n v="0.36327275633811951"/>
    <n v="0.36308285593986511"/>
    <n v="0.36311730742454529"/>
    <n v="0.36515352129936218"/>
    <n v="0.36708253622055054"/>
    <n v="0.36962312459945679"/>
    <n v="0.37354782223701477"/>
    <n v="0.37583115696907043"/>
    <n v="0.37800461053848267"/>
    <n v="0.37987476587295532"/>
    <n v="0.38123717904090881"/>
    <n v="0.38141703605651855"/>
    <n v="0.38257572054862976"/>
    <n v="0.38256153464317322"/>
    <n v="0.38223165273666382"/>
    <n v="0.38155731558799744"/>
    <n v="0.38066750764846802"/>
    <n v="0.37889206409454346"/>
    <n v="0.37824603915214539"/>
    <n v="0.37848922610282898"/>
    <s v="WET CIRCLE BREAKIN"/>
    <n v="0.33744527309390576"/>
    <n v="108.5"/>
    <n v="107.16049382716048"/>
    <n v="1.2999999999999956E-2"/>
    <n v="0.26617712978600067"/>
    <n v="0.19916000269204859"/>
    <n v="-0.15004538448120286"/>
    <x v="18"/>
    <x v="300"/>
  </r>
  <r>
    <x v="1"/>
    <n v="-2.7777777777777777"/>
    <n v="-8.3333333333333339"/>
    <s v="P225/60R16"/>
    <x v="1"/>
    <s v="SRTT05"/>
    <n v="1171"/>
    <n v="35"/>
    <n v="3324"/>
    <d v="2025-02-17T00:00:00"/>
    <n v="0.315"/>
    <n v="0.316"/>
    <n v="100"/>
    <n v="100"/>
    <n v="100"/>
    <n v="100"/>
    <n v="76"/>
    <m/>
    <n v="464"/>
    <n v="100"/>
    <m/>
    <m/>
    <m/>
    <m/>
    <m/>
    <m/>
    <n v="0.16376177966594696"/>
    <n v="0.17109133303165436"/>
    <n v="0.18006663024425507"/>
    <n v="0.18881957232952118"/>
    <n v="0.19536252319812775"/>
    <n v="0.21234817802906036"/>
    <n v="0.2280508428812027"/>
    <n v="0.24253609776496887"/>
    <n v="0.25403943657875061"/>
    <n v="0.26517561078071594"/>
    <n v="0.27149856090545654"/>
    <n v="0.27703046798706055"/>
    <n v="0.28044247627258301"/>
    <n v="0.28377076983451843"/>
    <n v="0.28651401400566101"/>
    <n v="0.28883105516433716"/>
    <n v="0.29070237278938293"/>
    <n v="0.29246020317077637"/>
    <n v="0.29474779963493347"/>
    <n v="0.29725348949432373"/>
    <n v="0.29992926120758057"/>
    <n v="0.30208921432495117"/>
    <n v="0.30433923006057739"/>
    <n v="0.30625525116920471"/>
    <n v="0.30847141146659851"/>
    <n v="0.31054556369781494"/>
    <n v="0.31238517165184021"/>
    <n v="0.31288790702819824"/>
    <n v="0.31278583407402039"/>
    <n v="0.31176766753196716"/>
    <n v="0.31069159507751465"/>
    <n v="0.30984073877334595"/>
    <n v="0.3109300434589386"/>
    <n v="0.31369143724441528"/>
    <n v="0.31683793663978577"/>
    <n v="0.31735774874687195"/>
    <n v="0.32015737891197205"/>
    <n v="0.32137885689735413"/>
    <n v="0.3192465603351593"/>
    <n v="0.31708842515945435"/>
    <n v="0.31759217381477356"/>
    <n v="0.31607618927955627"/>
    <n v="0.3150673508644104"/>
    <n v="0.31605541706085205"/>
    <n v="0.31750842928886414"/>
    <n v="0.31871140003204346"/>
    <n v="0.31959721446037292"/>
    <n v="0.32026112079620361"/>
    <n v="0.32032313942909241"/>
    <n v="0.31931492686271667"/>
    <n v="0.31837910413742065"/>
    <n v="0.31622552871704102"/>
    <n v="0.31462016701698303"/>
    <n v="0.31337970495223999"/>
    <n v="0.31277531385421753"/>
    <n v="0.31305748224258423"/>
    <n v="0.31474635004997253"/>
    <n v="0.31614422798156738"/>
    <n v="0.31777316331863403"/>
    <n v="0.32019516825675964"/>
    <n v="0.32132184505462646"/>
    <n v="0.32250130176544189"/>
    <n v="0.32373026013374329"/>
    <n v="0.32425397634506226"/>
    <n v="0.32436871528625488"/>
    <n v="0.32500201463699341"/>
    <n v="0.32589343190193176"/>
    <n v="0.32661700248718262"/>
    <n v="0.3277735710144043"/>
    <n v="0.32821691036224365"/>
    <n v="0.3287321925163269"/>
    <n v="0.3289811909198761"/>
    <n v="0.32917660474777222"/>
    <n v="0.32952764630317688"/>
    <n v="0.32984256744384766"/>
    <n v="0.32959812879562378"/>
    <n v="0.32898592948913574"/>
    <n v="0.32878190279006958"/>
    <n v="0.32877233624458313"/>
    <n v="0.32906714081764221"/>
    <n v="0.32958582043647766"/>
    <n v="0.33098703622817993"/>
    <n v="0.33161407709121704"/>
    <n v="0.33192715048789978"/>
    <n v="0.33210510015487671"/>
    <n v="0.33254003524780273"/>
    <n v="0.33273988962173462"/>
    <n v="0.33339637517929077"/>
    <n v="0.3342444896697998"/>
    <n v="0.33531135320663452"/>
    <n v="0.33649986982345581"/>
    <n v="0.33738696575164795"/>
    <n v="0.33844935894012451"/>
    <n v="0.33947008848190308"/>
    <n v="0.34030795097351074"/>
    <n v="0.34004700183868408"/>
    <n v="0.33906441926956177"/>
    <n v="0.33775812387466431"/>
    <n v="0.33566159009933472"/>
    <n v="0.33330702781677246"/>
    <n v="0.33169251680374146"/>
    <n v="0.33080148696899414"/>
    <n v="0.33070829510688782"/>
    <n v="0.33149802684783936"/>
    <n v="0.33153468370437622"/>
    <n v="0.33175456523895264"/>
    <n v="0.33198562264442444"/>
    <n v="0.3316534161567688"/>
    <n v="0.33108285069465637"/>
    <n v="0.33141049742698669"/>
    <n v="0.33157342672348022"/>
    <n v="0.33172610402107239"/>
    <n v="0.33191436529159546"/>
    <n v="0.33224424719810486"/>
    <n v="0.33216202259063721"/>
    <n v="0.33155384659767151"/>
    <n v="0.33065596222877502"/>
    <n v="0.33005252480506897"/>
    <n v="0.33001929521560669"/>
    <n v="0.33048424124717712"/>
    <n v="0.33161330223083496"/>
    <n v="0.33186718821525574"/>
    <n v="0.33104398846626282"/>
    <n v="0.32964655756950378"/>
    <n v="0.32783877849578857"/>
    <n v="0.32580474019050598"/>
    <n v="0.32477924227714539"/>
    <n v="0.32420799136161804"/>
    <n v="0.32306739687919617"/>
    <n v="0.32194358110427856"/>
    <n v="0.32166653871536255"/>
    <n v="0.32097935676574707"/>
    <n v="0.31936013698577881"/>
    <n v="0.31893783807754517"/>
    <n v="0.31956791877746582"/>
    <n v="0.31900367140769958"/>
    <n v="0.31930398941040039"/>
    <n v="0.3208458423614502"/>
    <n v="0.32162967324256897"/>
    <n v="0.32185322046279907"/>
    <n v="0.32269233465194702"/>
    <n v="0.32485461235046387"/>
    <n v="0.32540574669837952"/>
    <n v="0.3253290057182312"/>
    <n v="0.32500937581062317"/>
    <n v="0.32445958256721497"/>
    <n v="0.32217618823051453"/>
    <n v="0.32117423415184021"/>
    <n v="0.32031360268592834"/>
    <n v="0.3193916380405426"/>
    <n v="0.31852364540100098"/>
    <n v="0.31794124841690063"/>
    <n v="0.31817859411239624"/>
    <n v="0.31806355714797974"/>
    <n v="0.31854423880577087"/>
    <n v="0.31935590505599976"/>
    <n v="0.31953927874565125"/>
    <n v="0.31806349754333496"/>
    <n v="0.31744605302810669"/>
    <n v="0.31634697318077087"/>
    <n v="0.31505352258682251"/>
    <n v="0.31437507271766663"/>
    <n v="0.31501254439353943"/>
    <n v="0.316133052110672"/>
    <n v="0.31714457273483276"/>
    <n v="0.31825694441795349"/>
    <n v="0.31997331976890564"/>
    <n v="0.32120555639266968"/>
    <n v="0.32168674468994141"/>
    <n v="0.32262414693832397"/>
    <n v="0.3235192596912384"/>
    <n v="0.32396292686462402"/>
    <n v="0.32406347990036011"/>
    <n v="0.32286283373832703"/>
    <n v="0.32129478454589844"/>
    <n v="0.31951016187667847"/>
    <n v="0.31718739867210388"/>
    <n v="0.31463119387626648"/>
    <n v="0.31287705898284912"/>
    <n v="0.3120303750038147"/>
    <n v="0.31126847863197327"/>
    <n v="0.3105907142162323"/>
    <n v="0.31070515513420105"/>
    <n v="0.31172645092010498"/>
    <n v="0.31132864952087402"/>
    <n v="0.31074672937393188"/>
    <n v="0.31033021211624146"/>
    <n v="0.31040135025978088"/>
    <n v="0.31015530228614807"/>
    <n v="0.31080830097198486"/>
    <n v="0.31113523244857788"/>
    <n v="0.31205090880393982"/>
    <n v="0.3115222156047821"/>
    <n v="0.31109210848808289"/>
    <n v="0.31047427654266357"/>
    <n v="0.31031447649002075"/>
    <n v="0.30937999486923218"/>
    <n v="0.30941829085350037"/>
    <n v="0.30948460102081299"/>
    <n v="0.30913221836090088"/>
    <n v="0.30890125036239624"/>
    <n v="0.30886310338973999"/>
    <n v="0.30844488739967346"/>
    <n v="0.30890151858329773"/>
    <n v="0.30863445997238159"/>
    <n v="0.3086831271648407"/>
    <n v="0.30878254771232605"/>
    <n v="0.3093838095664978"/>
    <n v="0.30915874242782593"/>
    <n v="0.3096638023853302"/>
    <n v="0.30967128276824951"/>
    <n v="0.30960199236869812"/>
    <n v="0.30953171849250793"/>
    <n v="0.30921104550361633"/>
    <n v="0.3088318407535553"/>
    <n v="0.30869579315185547"/>
    <n v="0.30868494510650635"/>
    <n v="0.30850672721862793"/>
    <n v="0.30884850025177002"/>
    <n v="0.30983719229698181"/>
    <n v="0.3108120858669281"/>
    <n v="0.31182542443275452"/>
    <n v="0.31288808584213257"/>
    <n v="0.31378152966499329"/>
    <n v="0.31411972641944885"/>
    <n v="0.31456342339515686"/>
    <n v="0.31474494934082031"/>
    <n v="0.31497204303741455"/>
    <n v="0.31516531109809875"/>
    <n v="0.31545129418373108"/>
    <n v="0.31504562497138977"/>
    <n v="0.31536397337913513"/>
    <n v="0.31576880812644958"/>
    <n v="0.31609416007995605"/>
    <n v="0.31651383638381958"/>
    <n v="0.31742531061172485"/>
    <n v="0.31798166036605835"/>
    <n v="0.3180483877658844"/>
    <n v="0.31787407398223877"/>
    <n v="0.31779268383979797"/>
    <n v="0.31642362475395203"/>
    <n v="0.31563115119934082"/>
    <n v="0.31515133380889893"/>
    <n v="0.31423509120941162"/>
    <n v="0.3134714663028717"/>
    <n v="0.31262129545211792"/>
    <n v="0.31097802519798279"/>
    <n v="0.30934938788414001"/>
    <n v="0.30831199884414673"/>
    <n v="0.30707305669784546"/>
    <n v="0.3071916401386261"/>
    <n v="0.30808696150779724"/>
    <n v="0.30869969725608826"/>
    <n v="0.30844083428382874"/>
    <n v="0.30829668045043945"/>
    <n v="0.30827933549880981"/>
    <n v="0.30822101235389709"/>
    <n v="0.30842190980911255"/>
    <n v="0.30864420533180237"/>
    <n v="0.30915001034736633"/>
    <n v="0.30901741981506348"/>
    <n v="0.30821728706359863"/>
    <n v="0.30789446830749512"/>
    <n v="0.30870869755744934"/>
    <n v="0.30898356437683105"/>
    <n v="0.30962002277374268"/>
    <n v="0.31008556485176086"/>
    <n v="0.31029149889945984"/>
    <n v="0.31089457869529724"/>
    <n v="0.31142589449882507"/>
    <n v="0.31222197413444519"/>
    <n v="0.3130679726600647"/>
    <n v="0.31236541271209717"/>
    <n v="0.31149232387542725"/>
    <n v="0.31064671277999878"/>
    <n v="0.30980274081230164"/>
    <n v="0.30907604098320007"/>
    <n v="0.31011402606964111"/>
    <n v="0.31082102656364441"/>
    <n v="0.31129685044288635"/>
    <n v="0.31151822209358215"/>
    <n v="0.31210055947303772"/>
    <n v="0.31180143356323242"/>
    <n v="0.31102371215820313"/>
    <n v="0.31035754084587097"/>
    <n v="0.30995485186576843"/>
    <n v="0.30909675359725952"/>
    <n v="0.30855503678321838"/>
    <n v="0.30836841464042664"/>
    <n v="0.30839633941650391"/>
    <n v="0.30850902199745178"/>
    <n v="0.30868756771087646"/>
    <n v="0.30899527668952942"/>
    <n v="0.30930373072624207"/>
    <n v="0.30943888425827026"/>
    <n v="0.30941885709762573"/>
    <n v="0.3090062141418457"/>
    <n v="0.30855795741081238"/>
    <n v="0.30810993909835815"/>
    <n v="0.30784165859222412"/>
    <s v="CONTROL"/>
    <n v="0.31781447336767066"/>
    <n v="100"/>
    <n v="98.76543209876543"/>
    <n v="-1.0000000000000009E-3"/>
    <n v="-0.1085299973088317"/>
    <n v="-5.7454617042500343E-2"/>
    <n v="0.10656923525334608"/>
    <x v="18"/>
    <x v="301"/>
  </r>
  <r>
    <x v="1"/>
    <n v="-2.7777777777777777"/>
    <n v="-8.3333333333333339"/>
    <s v="LT245/75R16"/>
    <x v="8"/>
    <s v="3PMSF LT"/>
    <n v="1502"/>
    <n v="45"/>
    <s v="1KABMD39R3524"/>
    <d v="2025-02-17T00:00:00"/>
    <n v="0.26100000000000001"/>
    <n v="0.27700000000000002"/>
    <n v="84"/>
    <n v="83"/>
    <n v="89"/>
    <n v="87"/>
    <n v="76"/>
    <m/>
    <n v="79"/>
    <n v="85.75"/>
    <m/>
    <m/>
    <m/>
    <m/>
    <m/>
    <m/>
    <n v="0.11155805736780167"/>
    <n v="0.12375318259000778"/>
    <n v="0.12890341877937317"/>
    <n v="0.13613353669643402"/>
    <n v="0.14728769659996033"/>
    <n v="0.16526238620281219"/>
    <n v="0.18044519424438477"/>
    <n v="0.19495643675327301"/>
    <n v="0.20806415379047394"/>
    <n v="0.21506962180137634"/>
    <n v="0.22036629915237427"/>
    <n v="0.22424599528312683"/>
    <n v="0.22958055138587952"/>
    <n v="0.23369792103767395"/>
    <n v="0.23857384920120239"/>
    <n v="0.24374639987945557"/>
    <n v="0.24895071983337402"/>
    <n v="0.25333705544471741"/>
    <n v="0.2570110559463501"/>
    <n v="0.25952115654945374"/>
    <n v="0.26112544536590576"/>
    <n v="0.26235717535018921"/>
    <n v="0.26441946625709534"/>
    <n v="0.26643067598342896"/>
    <n v="0.26834136247634888"/>
    <n v="0.27063566446304321"/>
    <n v="0.27273100614547729"/>
    <n v="0.27396664023399353"/>
    <n v="0.27508491277694702"/>
    <n v="0.27526158094406128"/>
    <n v="0.27582597732543945"/>
    <n v="0.27614626288414001"/>
    <n v="0.27611687779426575"/>
    <n v="0.27582511305809021"/>
    <n v="0.27649405598640442"/>
    <n v="0.27705484628677368"/>
    <n v="0.2777177095413208"/>
    <n v="0.27792805433273315"/>
    <n v="0.27808961272239685"/>
    <n v="0.27762117981910706"/>
    <n v="0.27691382169723511"/>
    <n v="0.27650552988052368"/>
    <n v="0.27645847201347351"/>
    <n v="0.27625367045402527"/>
    <n v="0.27682480216026306"/>
    <n v="0.27786678075790405"/>
    <n v="0.2787468433380127"/>
    <n v="0.27954819798469543"/>
    <n v="0.28058940172195435"/>
    <n v="0.28107792139053345"/>
    <n v="0.28076434135437012"/>
    <n v="0.28040310740470886"/>
    <n v="0.28008142113685608"/>
    <n v="0.27998703718185425"/>
    <n v="0.28007230162620544"/>
    <n v="0.28068971633911133"/>
    <n v="0.28123012185096741"/>
    <n v="0.28114557266235352"/>
    <n v="0.28090274333953857"/>
    <n v="0.28147539496421814"/>
    <n v="0.28191336989402771"/>
    <n v="0.2821870744228363"/>
    <n v="0.28223416209220886"/>
    <n v="0.2815525233745575"/>
    <n v="0.28023362159729004"/>
    <n v="0.27995973825454712"/>
    <n v="0.27956569194793701"/>
    <n v="0.27985882759094238"/>
    <n v="0.28104260563850403"/>
    <n v="0.28184914588928223"/>
    <n v="0.28153273463249207"/>
    <n v="0.28141528367996216"/>
    <n v="0.28122547268867493"/>
    <n v="0.28091353178024292"/>
    <n v="0.28065448999404907"/>
    <n v="0.279957115650177"/>
    <n v="0.27915471792221069"/>
    <n v="0.27892735600471497"/>
    <n v="0.27870720624923706"/>
    <n v="0.27865773439407349"/>
    <n v="0.27913793921470642"/>
    <n v="0.28006976842880249"/>
    <n v="0.28054207563400269"/>
    <n v="0.28109094500541687"/>
    <n v="0.28145712614059448"/>
    <n v="0.28182390332221985"/>
    <n v="0.2810874879360199"/>
    <n v="0.2807965874671936"/>
    <n v="0.27943211793899536"/>
    <n v="0.27811446785926819"/>
    <n v="0.27680784463882446"/>
    <n v="0.27707433700561523"/>
    <n v="0.27694782614707947"/>
    <n v="0.27764451503753662"/>
    <n v="0.27858066558837891"/>
    <n v="0.27944159507751465"/>
    <n v="0.27969843149185181"/>
    <n v="0.27982223033905029"/>
    <n v="0.27870801091194153"/>
    <n v="0.27880820631980896"/>
    <n v="0.27798783779144287"/>
    <n v="0.27722418308258057"/>
    <n v="0.27654123306274414"/>
    <n v="0.27755174040794373"/>
    <n v="0.2772117555141449"/>
    <n v="0.27790942788124084"/>
    <n v="0.27842742204666138"/>
    <n v="0.27905303239822388"/>
    <n v="0.27940729260444641"/>
    <n v="0.28007149696350098"/>
    <n v="0.28075936436653137"/>
    <n v="0.28141131997108459"/>
    <n v="0.28198075294494629"/>
    <n v="0.28313577175140381"/>
    <n v="0.28398308157920837"/>
    <n v="0.28422564268112183"/>
    <n v="0.2844243049621582"/>
    <n v="0.28470399975776672"/>
    <n v="0.2841571569442749"/>
    <n v="0.28360912203788757"/>
    <n v="0.28363972902297974"/>
    <n v="0.28375217318534851"/>
    <n v="0.28391847014427185"/>
    <n v="0.28424760699272156"/>
    <n v="0.28466588258743286"/>
    <n v="0.28501546382904053"/>
    <n v="0.28600358963012695"/>
    <n v="0.28684768080711365"/>
    <n v="0.28687465190887451"/>
    <n v="0.28643009066581726"/>
    <n v="0.28599604964256287"/>
    <n v="0.28477934002876282"/>
    <n v="0.28366971015930176"/>
    <n v="0.28319841623306274"/>
    <n v="0.28324458003044128"/>
    <n v="0.2828560471534729"/>
    <n v="0.28289785981178284"/>
    <n v="0.28304389119148254"/>
    <n v="0.2834201455116272"/>
    <n v="0.28360873460769653"/>
    <n v="0.28417667746543884"/>
    <n v="0.2846037745475769"/>
    <n v="0.28482550382614136"/>
    <n v="0.28506317734718323"/>
    <n v="0.28534409403800964"/>
    <n v="0.28565621376037598"/>
    <n v="0.28570413589477539"/>
    <n v="0.28577840328216553"/>
    <n v="0.28556656837463379"/>
    <n v="0.28548175096511841"/>
    <n v="0.28546619415283203"/>
    <n v="0.28559136390686035"/>
    <n v="0.2859976589679718"/>
    <n v="0.28666231036186218"/>
    <n v="0.28722268342971802"/>
    <n v="0.28784000873565674"/>
    <n v="0.28795099258422852"/>
    <n v="0.28804907202720642"/>
    <n v="0.28806596994400024"/>
    <n v="0.28822225332260132"/>
    <n v="0.2881568968296051"/>
    <n v="0.28867849707603455"/>
    <n v="0.28889745473861694"/>
    <n v="0.28915482759475708"/>
    <n v="0.28926941752433777"/>
    <n v="0.28949746489524841"/>
    <n v="0.28944939374923706"/>
    <n v="0.28935673832893372"/>
    <n v="0.28937134146690369"/>
    <n v="0.28940805792808533"/>
    <n v="0.2891998291015625"/>
    <n v="0.28912988305091858"/>
    <n v="0.28916609287261963"/>
    <n v="0.28905513882637024"/>
    <n v="0.288718581199646"/>
    <n v="0.2885073721408844"/>
    <n v="0.28829187154769897"/>
    <n v="0.28798931837081909"/>
    <n v="0.28744429349899292"/>
    <n v="0.28708440065383911"/>
    <n v="0.28672090172767639"/>
    <n v="0.2862587571144104"/>
    <n v="0.28593924641609192"/>
    <n v="0.28587114810943604"/>
    <n v="0.28570285439491272"/>
    <n v="0.28562408685684204"/>
    <n v="0.28532347083091736"/>
    <n v="0.28466668725013733"/>
    <n v="0.28397101163864136"/>
    <n v="0.28313642740249634"/>
    <n v="0.28220444917678833"/>
    <n v="0.28116017580032349"/>
    <n v="0.28037059307098389"/>
    <n v="0.27953919768333435"/>
    <n v="0.27866557240486145"/>
    <n v="0.27758264541625977"/>
    <n v="0.2768591046333313"/>
    <n v="0.27606898546218872"/>
    <n v="0.27514255046844482"/>
    <n v="0.27440646290779114"/>
    <n v="0.27388200163841248"/>
    <n v="0.27338305115699768"/>
    <n v="0.27298519015312195"/>
    <n v="0.27262780070304871"/>
    <n v="0.27232366800308228"/>
    <n v="0.27207016944885254"/>
    <n v="0.27171576023101807"/>
    <n v="0.27094659209251404"/>
    <n v="0.27043101191520691"/>
    <n v="0.27029821276664734"/>
    <n v="0.27015945315361023"/>
    <n v="0.26993417739868164"/>
    <n v="0.26971039175987244"/>
    <n v="0.26959720253944397"/>
    <n v="0.268964022397995"/>
    <n v="0.26903277635574341"/>
    <n v="0.26943251490592957"/>
    <n v="0.26964837312698364"/>
    <n v="0.26965814828872681"/>
    <n v="0.27003747224807739"/>
    <n v="0.2695065438747406"/>
    <n v="0.26903638243675232"/>
    <n v="0.26929780840873718"/>
    <n v="0.26957026124000549"/>
    <n v="0.26994583010673523"/>
    <n v="0.27069771289825439"/>
    <n v="0.27138301730155945"/>
    <n v="0.27191147208213806"/>
    <n v="0.27244359254837036"/>
    <n v="0.27287232875823975"/>
    <n v="0.27313899993896484"/>
    <n v="0.27337938547134399"/>
    <n v="0.27337980270385742"/>
    <n v="0.27327299118041992"/>
    <n v="0.27294746041297913"/>
    <n v="0.27262192964553833"/>
    <n v="0.27198424935340881"/>
    <n v="0.27145332098007202"/>
    <n v="0.27071473002433777"/>
    <n v="0.26980525255203247"/>
    <n v="0.26889553666114807"/>
    <n v="0.26853293180465698"/>
    <n v="0.26829549670219421"/>
    <n v="0.26838606595993042"/>
    <n v="0.268708735704422"/>
    <n v="0.26889321208000183"/>
    <n v="0.26896536350250244"/>
    <n v="0.26899906992912292"/>
    <n v="0.26910862326622009"/>
    <n v="0.26920738816261292"/>
    <n v="0.26940435171127319"/>
    <n v="0.26949381828308105"/>
    <n v="0.26952069997787476"/>
    <n v="0.26961666345596313"/>
    <n v="0.26965701580047607"/>
    <n v="0.26985862851142883"/>
    <n v="0.27002820372581482"/>
    <n v="0.27026227116584778"/>
    <n v="0.27055394649505615"/>
    <n v="0.27075257897377014"/>
    <n v="0.27074533700942993"/>
    <n v="0.27064236998558044"/>
    <n v="0.27043899893760681"/>
    <n v="0.26990774273872375"/>
    <n v="0.26922821998596191"/>
    <n v="0.26809605956077576"/>
    <n v="0.26695153117179871"/>
    <n v="0.26587197184562683"/>
    <n v="0.26469466090202332"/>
    <n v="0.26385098695755005"/>
    <n v="0.26333165168762207"/>
    <n v="0.26290750503540039"/>
    <n v="0.26249620318412781"/>
    <n v="0.26228466629981995"/>
    <n v="0.26227873563766479"/>
    <n v="0.26234135031700134"/>
    <n v="0.26226085424423218"/>
    <n v="0.26209685206413269"/>
    <n v="0.26191991567611694"/>
    <n v="0.26157048344612122"/>
    <n v="0.26135209202766418"/>
    <n v="0.26119482517242432"/>
    <n v="0.26114058494567871"/>
    <n v="0.26110580563545227"/>
    <n v="0.26077994704246521"/>
    <n v="0.26051339507102966"/>
    <n v="0.26009392738342285"/>
    <n v="0.25960263609886169"/>
    <n v="0.25901806354522705"/>
    <n v="0.25819236040115356"/>
    <n v="0.25687101483345032"/>
    <n v="0.25570851564407349"/>
    <n v="0.25443136692047119"/>
    <n v="0.25322341918945313"/>
    <n v="0.25238528847694397"/>
    <n v="0.25197872519493103"/>
    <n v="0.25175216794013977"/>
    <n v="0.25122451782226563"/>
    <n v="0.25072094798088074"/>
    <n v="0.25029915571212769"/>
    <s v="NEW"/>
    <n v="0.27619182575639883"/>
    <n v="85.75"/>
    <n v="84.691358024691354"/>
    <n v="-1.6000000000000014E-2"/>
    <n v="-0.1491531892208259"/>
    <n v="-6.1626181766084698E-2"/>
    <n v="0.11074079997693043"/>
    <x v="18"/>
    <x v="302"/>
  </r>
  <r>
    <x v="1"/>
    <n v="-2.7777777777777777"/>
    <n v="-8.3333333333333339"/>
    <s v="P195/75R14"/>
    <x v="0"/>
    <s v="14-2 SRTT"/>
    <n v="1031"/>
    <n v="35"/>
    <s v="AP0720"/>
    <d v="2025-02-17T00:00:00"/>
    <n v="0.29599999999999999"/>
    <n v="0.30099999999999999"/>
    <n v="96"/>
    <n v="95"/>
    <n v="96"/>
    <n v="95"/>
    <n v="76"/>
    <m/>
    <n v="241"/>
    <n v="95.5"/>
    <m/>
    <m/>
    <m/>
    <m/>
    <m/>
    <m/>
    <n v="0.10514611750841141"/>
    <n v="0.11575642973184586"/>
    <n v="0.12047019600868225"/>
    <n v="0.12837514281272888"/>
    <n v="0.13607019186019897"/>
    <n v="0.15146340429782867"/>
    <n v="0.16373664140701294"/>
    <n v="0.17723116278648376"/>
    <n v="0.1875951737165451"/>
    <n v="0.19568867981433868"/>
    <n v="0.20311835408210754"/>
    <n v="0.20947824418544769"/>
    <n v="0.2175971120595932"/>
    <n v="0.2257472425699234"/>
    <n v="0.23351128399372101"/>
    <n v="0.23924385011196136"/>
    <n v="0.2433885931968689"/>
    <n v="0.24615344405174255"/>
    <n v="0.24775327742099762"/>
    <n v="0.25108322501182556"/>
    <n v="0.25416895747184753"/>
    <n v="0.25884222984313965"/>
    <n v="0.26151350140571594"/>
    <n v="0.26433047652244568"/>
    <n v="0.26544556021690369"/>
    <n v="0.26584649085998535"/>
    <n v="0.26625701785087585"/>
    <n v="0.26608404517173767"/>
    <n v="0.2658427357673645"/>
    <n v="0.26545774936676025"/>
    <n v="0.2657930850982666"/>
    <n v="0.2656993567943573"/>
    <n v="0.26684141159057617"/>
    <n v="0.26867929100990295"/>
    <n v="0.27032971382141113"/>
    <n v="0.27256143093109131"/>
    <n v="0.27483934164047241"/>
    <n v="0.27636295557022095"/>
    <n v="0.2777138352394104"/>
    <n v="0.2783261239528656"/>
    <n v="0.27819335460662842"/>
    <n v="0.27763316035270691"/>
    <n v="0.27667045593261719"/>
    <n v="0.2746090292930603"/>
    <n v="0.27332493662834167"/>
    <n v="0.27212053537368774"/>
    <n v="0.2718302309513092"/>
    <n v="0.27187299728393555"/>
    <n v="0.27407994866371155"/>
    <n v="0.2759152352809906"/>
    <n v="0.2779635488986969"/>
    <n v="0.28004312515258789"/>
    <n v="0.27988618612289429"/>
    <n v="0.28050157427787781"/>
    <n v="0.28156280517578125"/>
    <n v="0.28235486149787903"/>
    <n v="0.28234091401100159"/>
    <n v="0.28716826438903809"/>
    <n v="0.28954562544822693"/>
    <n v="0.29182341694831848"/>
    <n v="0.29465460777282715"/>
    <n v="0.29842919111251831"/>
    <n v="0.29950150847434998"/>
    <n v="0.30069190263748169"/>
    <n v="0.30154523253440857"/>
    <n v="0.30159440636634827"/>
    <n v="0.30119824409484863"/>
    <n v="0.30108413100242615"/>
    <n v="0.30065906047821045"/>
    <n v="0.30038544535636902"/>
    <n v="0.30062180757522583"/>
    <n v="0.3010772168636322"/>
    <n v="0.30153083801269531"/>
    <n v="0.30255740880966187"/>
    <n v="0.30346778035163879"/>
    <n v="0.30434432625770569"/>
    <n v="0.3053499162197113"/>
    <n v="0.30631232261657715"/>
    <n v="0.30689719319343567"/>
    <n v="0.30733403563499451"/>
    <n v="0.30708551406860352"/>
    <n v="0.30660852789878845"/>
    <n v="0.30555832386016846"/>
    <n v="0.30453124642372131"/>
    <n v="0.3043525218963623"/>
    <n v="0.30487924814224243"/>
    <n v="0.30504500865936279"/>
    <n v="0.30531191825866699"/>
    <n v="0.30576387047767639"/>
    <n v="0.30625671148300171"/>
    <n v="0.30680394172668457"/>
    <n v="0.30775964260101318"/>
    <n v="0.30886456370353699"/>
    <n v="0.30948695540428162"/>
    <n v="0.30952280759811401"/>
    <n v="0.3092714250087738"/>
    <n v="0.30900317430496216"/>
    <n v="0.30898863077163696"/>
    <n v="0.30926036834716797"/>
    <n v="0.30982014536857605"/>
    <n v="0.31116801500320435"/>
    <n v="0.31162840127944946"/>
    <n v="0.3125889003276825"/>
    <n v="0.31326046586036682"/>
    <n v="0.31377175450325012"/>
    <n v="0.31407448649406433"/>
    <n v="0.31535723805427551"/>
    <n v="0.3152197003364563"/>
    <n v="0.31471812725067139"/>
    <n v="0.31469160318374634"/>
    <n v="0.31426361203193665"/>
    <n v="0.31395784020423889"/>
    <n v="0.31378564238548279"/>
    <n v="0.31353557109832764"/>
    <n v="0.31262776255607605"/>
    <n v="0.31147637963294983"/>
    <n v="0.30973580479621887"/>
    <n v="0.3084932267665863"/>
    <n v="0.30790421366691589"/>
    <n v="0.30699127912521362"/>
    <n v="0.306142657995224"/>
    <n v="0.30559197068214417"/>
    <n v="0.30483776330947876"/>
    <n v="0.30300942063331604"/>
    <n v="0.30156368017196655"/>
    <n v="0.30092859268188477"/>
    <n v="0.29971930384635925"/>
    <n v="0.29879862070083618"/>
    <n v="0.29897153377532959"/>
    <n v="0.29920697212219238"/>
    <n v="0.29840779304504395"/>
    <n v="0.29808923602104187"/>
    <n v="0.29761600494384766"/>
    <n v="0.29686224460601807"/>
    <n v="0.29548853635787964"/>
    <n v="0.29391190409660339"/>
    <n v="0.29236188530921936"/>
    <n v="0.29098567366600037"/>
    <n v="0.28980666399002075"/>
    <n v="0.28922134637832642"/>
    <n v="0.28925755620002747"/>
    <n v="0.28961974382400513"/>
    <n v="0.29080513119697571"/>
    <n v="0.29266542196273804"/>
    <n v="0.29478541016578674"/>
    <n v="0.29754546284675598"/>
    <n v="0.30009967088699341"/>
    <n v="0.30201613903045654"/>
    <n v="0.30270841717720032"/>
    <n v="0.30324283242225647"/>
    <n v="0.30271142721176147"/>
    <n v="0.30216223001480103"/>
    <n v="0.30148741602897644"/>
    <n v="0.30128851532936096"/>
    <n v="0.30068910121917725"/>
    <n v="0.30029743909835815"/>
    <n v="0.2995469868183136"/>
    <n v="0.30052807927131653"/>
    <n v="0.30184003710746765"/>
    <n v="0.30315443873405457"/>
    <n v="0.30460315942764282"/>
    <n v="0.30647486448287964"/>
    <n v="0.30657371878623962"/>
    <n v="0.30645531415939331"/>
    <n v="0.3067207932472229"/>
    <n v="0.30711761116981506"/>
    <n v="0.30692565441131592"/>
    <n v="0.30628293752670288"/>
    <n v="0.30533638596534729"/>
    <n v="0.30454254150390625"/>
    <n v="0.30396991968154907"/>
    <n v="0.30422347784042358"/>
    <n v="0.30489012598991394"/>
    <n v="0.30584457516670227"/>
    <n v="0.30671361088752747"/>
    <n v="0.30722206830978394"/>
    <n v="0.30749532580375671"/>
    <n v="0.30817586183547974"/>
    <n v="0.30905011296272278"/>
    <n v="0.31002184748649597"/>
    <n v="0.31090047955513"/>
    <n v="0.31239357590675354"/>
    <n v="0.31319576501846313"/>
    <n v="0.31371927261352539"/>
    <n v="0.31458130478858948"/>
    <n v="0.31544306874275208"/>
    <n v="0.31553232669830322"/>
    <n v="0.31628474593162537"/>
    <n v="0.31630551815032959"/>
    <n v="0.31442180275917053"/>
    <n v="0.31168746948242188"/>
    <n v="0.30829787254333496"/>
    <n v="0.30468502640724182"/>
    <n v="0.30288031697273254"/>
    <n v="0.30244338512420654"/>
    <n v="0.30311873555183411"/>
    <n v="0.30459585785865784"/>
    <n v="0.30590155720710754"/>
    <n v="0.30612745881080627"/>
    <n v="0.30635741353034973"/>
    <n v="0.30665335059165955"/>
    <n v="0.30688455700874329"/>
    <n v="0.30717578530311584"/>
    <n v="0.30750331282615662"/>
    <n v="0.3081793487071991"/>
    <n v="0.30861464142799377"/>
    <n v="0.30871462821960449"/>
    <n v="0.30879965424537659"/>
    <n v="0.30910074710845947"/>
    <n v="0.30958393216133118"/>
    <n v="0.31052044034004211"/>
    <n v="0.31097376346588135"/>
    <n v="0.3105902373790741"/>
    <n v="0.30963626503944397"/>
    <n v="0.3075808584690094"/>
    <n v="0.30494886636734009"/>
    <n v="0.30319452285766602"/>
    <n v="0.30246871709823608"/>
    <n v="0.3017386794090271"/>
    <n v="0.30082082748413086"/>
    <n v="0.29972285032272339"/>
    <n v="0.29868656396865845"/>
    <n v="0.29728269577026367"/>
    <n v="0.29632857441902161"/>
    <n v="0.29615974426269531"/>
    <n v="0.29622137546539307"/>
    <n v="0.29633307456970215"/>
    <n v="0.29722324013710022"/>
    <n v="0.29832759499549866"/>
    <n v="0.29946953058242798"/>
    <n v="0.30079767107963562"/>
    <n v="0.30166465044021606"/>
    <n v="0.30212149024009705"/>
    <n v="0.30228617787361145"/>
    <n v="0.30279853940010071"/>
    <n v="0.30362144112586975"/>
    <n v="0.30463606119155884"/>
    <n v="0.30576539039611816"/>
    <n v="0.30695700645446777"/>
    <n v="0.30818659067153931"/>
    <n v="0.30890583992004395"/>
    <n v="0.30984941124916077"/>
    <n v="0.310477614402771"/>
    <n v="0.31096336245536804"/>
    <n v="0.31164100766181946"/>
    <n v="0.31274324655532837"/>
    <n v="0.3119334876537323"/>
    <n v="0.31089046597480774"/>
    <n v="0.31004413962364197"/>
    <n v="0.30893176794052124"/>
    <n v="0.30691471695899963"/>
    <n v="0.30656883120536804"/>
    <n v="0.30639573931694031"/>
    <n v="0.30681225657463074"/>
    <n v="0.30715405941009521"/>
    <n v="0.30686169862747192"/>
    <n v="0.30715635418891907"/>
    <n v="0.30750098824501038"/>
    <n v="0.306791752576828"/>
    <n v="0.30538415908813477"/>
    <n v="0.30436480045318604"/>
    <n v="0.30298128724098206"/>
    <n v="0.30226033926010132"/>
    <n v="0.30176815390586853"/>
    <n v="0.30171608924865723"/>
    <n v="0.30239450931549072"/>
    <n v="0.30138331651687622"/>
    <n v="0.29848960041999817"/>
    <n v="0.29706722497940063"/>
    <n v="0.29591014981269836"/>
    <n v="0.29514956474304199"/>
    <n v="0.29423686861991882"/>
    <n v="0.2935786247253418"/>
    <n v="0.2915070652961731"/>
    <n v="0.28952059149742126"/>
    <n v="0.28709754347801208"/>
    <n v="0.2863805890083313"/>
    <n v="0.28804412484169006"/>
    <n v="0.29126188158988953"/>
    <n v="0.29369187355041504"/>
    <n v="0.29677426815032959"/>
    <n v="0.30064088106155396"/>
    <n v="0.30224859714508057"/>
    <n v="0.30267420411109924"/>
    <n v="0.30364030599594116"/>
    <n v="0.30394163727760315"/>
    <n v="0.30370301008224487"/>
    <n v="0.3043486475944519"/>
    <n v="0.30463197827339172"/>
    <n v="0.30396220088005066"/>
    <n v="0.30255219340324402"/>
    <n v="0.30084094405174255"/>
    <n v="0.29985269904136658"/>
    <n v="0.29859814047813416"/>
    <n v="0.2980496883392334"/>
    <n v="0.29786744713783264"/>
    <n v="0.29786023497581482"/>
    <n v="0.29682737588882446"/>
    <n v="0.29609856009483337"/>
    <n v="0.29536905884742737"/>
    <s v="GM SRTT14 - 50 SPIN"/>
    <n v="0.29943447180914284"/>
    <n v="95.5"/>
    <n v="94.320987654320987"/>
    <n v="-5.0000000000000044E-3"/>
    <n v="-3.0467730823112105E-2"/>
    <n v="7.3808012357440139E-2"/>
    <n v="-2.4693394146594411E-2"/>
    <x v="18"/>
    <x v="303"/>
  </r>
  <r>
    <x v="1"/>
    <n v="-2.7777777777777777"/>
    <n v="-8.3333333333333339"/>
    <s v="P225/60R16"/>
    <x v="1"/>
    <s v="SRTT05"/>
    <n v="1171"/>
    <n v="35"/>
    <n v="3324"/>
    <d v="2025-02-17T00:00:00"/>
    <n v="0.309"/>
    <n v="0.31900000000000001"/>
    <n v="100"/>
    <n v="100"/>
    <n v="100"/>
    <n v="100"/>
    <n v="76"/>
    <m/>
    <n v="475"/>
    <n v="100"/>
    <m/>
    <m/>
    <m/>
    <m/>
    <m/>
    <m/>
    <n v="0.15882512927055359"/>
    <n v="0.16500654816627502"/>
    <n v="0.16904473304748535"/>
    <n v="0.17561455070972443"/>
    <n v="0.17927855253219604"/>
    <n v="0.19609148800373077"/>
    <n v="0.21262039244174957"/>
    <n v="0.22939114272594452"/>
    <n v="0.24240210652351379"/>
    <n v="0.25680240988731384"/>
    <n v="0.2620854377746582"/>
    <n v="0.26731088757514954"/>
    <n v="0.27148762345314026"/>
    <n v="0.27740097045898438"/>
    <n v="0.28281781077384949"/>
    <n v="0.28876975178718567"/>
    <n v="0.29228472709655762"/>
    <n v="0.2956622838973999"/>
    <n v="0.29830056428909302"/>
    <n v="0.3009432852268219"/>
    <n v="0.30333685874938965"/>
    <n v="0.30643472075462341"/>
    <n v="0.30919378995895386"/>
    <n v="0.31081435084342957"/>
    <n v="0.31200653314590454"/>
    <n v="0.31229734420776367"/>
    <n v="0.31276088953018188"/>
    <n v="0.31265601515769958"/>
    <n v="0.31323724985122681"/>
    <n v="0.31410646438598633"/>
    <n v="0.31519538164138794"/>
    <n v="0.31589508056640625"/>
    <n v="0.31762564182281494"/>
    <n v="0.31917732954025269"/>
    <n v="0.31860977411270142"/>
    <n v="0.31787049770355225"/>
    <n v="0.31691479682922363"/>
    <n v="0.31563812494277954"/>
    <n v="0.31417945027351379"/>
    <n v="0.31437772512435913"/>
    <n v="0.31447723507881165"/>
    <n v="0.31465259194374084"/>
    <n v="0.31470498442649841"/>
    <n v="0.31453648209571838"/>
    <n v="0.3143155574798584"/>
    <n v="0.31431585550308228"/>
    <n v="0.31465914845466614"/>
    <n v="0.31394141912460327"/>
    <n v="0.31343689560890198"/>
    <n v="0.31312817335128784"/>
    <n v="0.31273704767227173"/>
    <n v="0.31190389394760132"/>
    <n v="0.31197407841682434"/>
    <n v="0.31208357214927673"/>
    <n v="0.31190869212150574"/>
    <n v="0.31181666254997253"/>
    <n v="0.31174173951148987"/>
    <n v="0.31181290745735168"/>
    <n v="0.31193876266479492"/>
    <n v="0.31218364834785461"/>
    <n v="0.31309801340103149"/>
    <n v="0.31440913677215576"/>
    <n v="0.31474480032920837"/>
    <n v="0.31508484482765198"/>
    <n v="0.31571173667907715"/>
    <n v="0.31552323698997498"/>
    <n v="0.31482201814651489"/>
    <n v="0.3146633505821228"/>
    <n v="0.31461909413337708"/>
    <n v="0.31448620557785034"/>
    <n v="0.31441262364387512"/>
    <n v="0.31467625498771667"/>
    <n v="0.31571263074874878"/>
    <n v="0.31650668382644653"/>
    <n v="0.31725075840950012"/>
    <n v="0.31860777735710144"/>
    <n v="0.31908991932868958"/>
    <n v="0.31898641586303711"/>
    <n v="0.31940269470214844"/>
    <n v="0.3201242983341217"/>
    <n v="0.32005783915519714"/>
    <n v="0.32051685452461243"/>
    <n v="0.32104158401489258"/>
    <n v="0.32083752751350403"/>
    <n v="0.31998497247695923"/>
    <n v="0.31936958432197571"/>
    <n v="0.3181648850440979"/>
    <n v="0.31656014919281006"/>
    <n v="0.31650528311729431"/>
    <n v="0.31661346554756165"/>
    <n v="0.31668746471405029"/>
    <n v="0.31751954555511475"/>
    <n v="0.31937012076377869"/>
    <n v="0.31970623135566711"/>
    <n v="0.32008352875709534"/>
    <n v="0.32028698921203613"/>
    <n v="0.32044267654418945"/>
    <n v="0.32026916742324829"/>
    <n v="0.32042065262794495"/>
    <n v="0.32029569149017334"/>
    <n v="0.32020044326782227"/>
    <n v="0.31956034898757935"/>
    <n v="0.31921392679214478"/>
    <n v="0.31857547163963318"/>
    <n v="0.31821745634078979"/>
    <n v="0.31792458891868591"/>
    <n v="0.31823974847793579"/>
    <n v="0.31684836745262146"/>
    <n v="0.31613814830780029"/>
    <n v="0.31534275412559509"/>
    <n v="0.31455463171005249"/>
    <n v="0.31455129384994507"/>
    <n v="0.31560546159744263"/>
    <n v="0.31563371419906616"/>
    <n v="0.3144383430480957"/>
    <n v="0.31402739882469177"/>
    <n v="0.31276276707649231"/>
    <n v="0.31159988045692444"/>
    <n v="0.31082898378372192"/>
    <n v="0.31211167573928833"/>
    <n v="0.31334209442138672"/>
    <n v="0.31301486492156982"/>
    <n v="0.31291666626930237"/>
    <n v="0.31281766295433044"/>
    <n v="0.31210976839065552"/>
    <n v="0.31066277623176575"/>
    <n v="0.3116183876991272"/>
    <n v="0.31348785758018494"/>
    <n v="0.3143991231918335"/>
    <n v="0.31417635083198547"/>
    <n v="0.31397712230682373"/>
    <n v="0.31295639276504517"/>
    <n v="0.31125655770301819"/>
    <n v="0.31027844548225403"/>
    <n v="0.31016957759857178"/>
    <n v="0.31011572480201721"/>
    <n v="0.30961087346076965"/>
    <n v="0.30890187621116638"/>
    <n v="0.30706065893173218"/>
    <n v="0.30531290173530579"/>
    <n v="0.30588361620903015"/>
    <n v="0.30720958113670349"/>
    <n v="0.30859825015068054"/>
    <n v="0.31139901280403137"/>
    <n v="0.31429439783096313"/>
    <n v="0.31403461098670959"/>
    <n v="0.31322517991065979"/>
    <n v="0.3124525249004364"/>
    <n v="0.31168949604034424"/>
    <n v="0.31075188517570496"/>
    <n v="0.31042149662971497"/>
    <n v="0.31061443686485291"/>
    <n v="0.31000307202339172"/>
    <n v="0.30922967195510864"/>
    <n v="0.30934235453605652"/>
    <n v="0.30868414044380188"/>
    <n v="0.30820977687835693"/>
    <n v="0.30853605270385742"/>
    <n v="0.30909278988838196"/>
    <n v="0.30834048986434937"/>
    <n v="0.30747300386428833"/>
    <n v="0.30799064040184021"/>
    <n v="0.30882832407951355"/>
    <n v="0.30986049771308899"/>
    <n v="0.31140810251235962"/>
    <n v="0.31388616561889648"/>
    <n v="0.31460082530975342"/>
    <n v="0.31375473737716675"/>
    <n v="0.31246066093444824"/>
    <n v="0.30980533361434937"/>
    <n v="0.30700278282165527"/>
    <n v="0.30356249213218689"/>
    <n v="0.3022800087928772"/>
    <n v="0.30105069279670715"/>
    <n v="0.30135253071784973"/>
    <n v="0.302082359790802"/>
    <n v="0.30362752079963684"/>
    <n v="0.30421546101570129"/>
    <n v="0.30517712235450745"/>
    <n v="0.30589041113853455"/>
    <n v="0.30573412775993347"/>
    <n v="0.30503976345062256"/>
    <n v="0.30439019203186035"/>
    <n v="0.30301225185394287"/>
    <n v="0.30115434527397156"/>
    <n v="0.30074045062065125"/>
    <n v="0.30164679884910583"/>
    <n v="0.30239444971084595"/>
    <n v="0.30362001061439514"/>
    <n v="0.30542650818824768"/>
    <n v="0.30611839890480042"/>
    <n v="0.30576196312904358"/>
    <n v="0.30678397417068481"/>
    <n v="0.30734241008758545"/>
    <n v="0.30786311626434326"/>
    <n v="0.30732986330986023"/>
    <n v="0.30685320496559143"/>
    <n v="0.30521374940872192"/>
    <n v="0.30414628982543945"/>
    <n v="0.30289691686630249"/>
    <n v="0.3030146062374115"/>
    <n v="0.30401527881622314"/>
    <n v="0.3046785295009613"/>
    <n v="0.3049868643283844"/>
    <n v="0.30521184206008911"/>
    <n v="0.30535170435905457"/>
    <n v="0.30471038818359375"/>
    <n v="0.30446150898933411"/>
    <n v="0.30446729063987732"/>
    <n v="0.30430197715759277"/>
    <n v="0.30408519506454468"/>
    <n v="0.30483588576316833"/>
    <n v="0.30448845028877258"/>
    <n v="0.3044300377368927"/>
    <n v="0.30476745963096619"/>
    <n v="0.30529126524925232"/>
    <n v="0.3046029806137085"/>
    <n v="0.30489623546600342"/>
    <n v="0.30496892333030701"/>
    <n v="0.30531960725784302"/>
    <n v="0.3053155243396759"/>
    <n v="0.30501186847686768"/>
    <n v="0.30529853701591492"/>
    <n v="0.30532640218734741"/>
    <n v="0.30547323822975159"/>
    <n v="0.30667045712471008"/>
    <n v="0.30696648359298706"/>
    <n v="0.30648526549339294"/>
    <n v="0.30629298090934753"/>
    <n v="0.30597037076950073"/>
    <n v="0.30498573184013367"/>
    <n v="0.30515569448471069"/>
    <n v="0.30578160285949707"/>
    <n v="0.3060339093208313"/>
    <n v="0.30609086155891418"/>
    <n v="0.30614295601844788"/>
    <n v="0.30655816197395325"/>
    <n v="0.30693346261978149"/>
    <n v="0.30769336223602295"/>
    <n v="0.30866897106170654"/>
    <n v="0.30950632691383362"/>
    <n v="0.31033140420913696"/>
    <n v="0.3109070360660553"/>
    <n v="0.31122028827667236"/>
    <n v="0.31117212772369385"/>
    <n v="0.31078818440437317"/>
    <n v="0.31047499179840088"/>
    <n v="0.31009665131568909"/>
    <n v="0.30997094511985779"/>
    <n v="0.30992487072944641"/>
    <n v="0.30970481038093567"/>
    <n v="0.31051233410835266"/>
    <n v="0.31127643585205078"/>
    <n v="0.31196680665016174"/>
    <n v="0.31139743328094482"/>
    <n v="0.31152239441871643"/>
    <n v="0.31052443385124207"/>
    <n v="0.3092319667339325"/>
    <n v="0.30783680081367493"/>
    <n v="0.30772709846496582"/>
    <n v="0.30758678913116455"/>
    <n v="0.30726540088653564"/>
    <n v="0.30704870820045471"/>
    <n v="0.30590087175369263"/>
    <n v="0.30522313714027405"/>
    <n v="0.30499795079231262"/>
    <n v="0.30466020107269287"/>
    <n v="0.30470338463783264"/>
    <n v="0.30594375729560852"/>
    <n v="0.30690324306488037"/>
    <n v="0.30768889188766479"/>
    <n v="0.30785045027732849"/>
    <n v="0.30719900131225586"/>
    <n v="0.30644235014915466"/>
    <n v="0.30582168698310852"/>
    <n v="0.30582898855209351"/>
    <n v="0.30666601657867432"/>
    <n v="0.30810266733169556"/>
    <n v="0.30975940823554993"/>
    <n v="0.31051352620124817"/>
    <n v="0.31020772457122803"/>
    <n v="0.30970466136932373"/>
    <n v="0.30873489379882813"/>
    <n v="0.30742043256759644"/>
    <n v="0.30672305822372437"/>
    <n v="0.30624186992645264"/>
    <n v="0.30649098753929138"/>
    <n v="0.30715322494506836"/>
    <n v="0.30800452828407288"/>
    <n v="0.30838197469711304"/>
    <n v="0.30846503376960754"/>
    <n v="0.30707472562789917"/>
    <n v="0.30732998251914978"/>
    <n v="0.30753067135810852"/>
    <n v="0.30698022246360779"/>
    <n v="0.3077700138092041"/>
    <n v="0.30946090817451477"/>
    <n v="0.30972415208816528"/>
    <n v="0.30986928939819336"/>
    <n v="0.31123939156532288"/>
    <s v="CONTROL"/>
    <n v="0.31050181187344617"/>
    <n v="100"/>
    <n v="98.76543209876543"/>
    <n v="-1.0000000000000009E-2"/>
    <n v="-3.3082263595123881E-2"/>
    <n v="-3.8523858400789979E-2"/>
    <n v="8.7638476611635707E-2"/>
    <x v="18"/>
    <x v="304"/>
  </r>
  <r>
    <x v="1"/>
    <n v="-2.7777777777777777"/>
    <n v="-8.3333333333333339"/>
    <s v="225/45R17"/>
    <x v="6"/>
    <s v="SRMT2"/>
    <n v="1093"/>
    <n v="42"/>
    <n v="3424"/>
    <d v="2025-02-17T00:00:00"/>
    <n v="0.36299999999999999"/>
    <n v="0.35099999999999998"/>
    <n v="117"/>
    <n v="116"/>
    <n v="113"/>
    <n v="111"/>
    <n v="76"/>
    <m/>
    <n v="299"/>
    <n v="114.25"/>
    <m/>
    <m/>
    <m/>
    <m/>
    <m/>
    <m/>
    <n v="0.16690951585769653"/>
    <n v="0.17747853696346283"/>
    <n v="0.18145564198493958"/>
    <n v="0.18512590229511261"/>
    <n v="0.19311349093914032"/>
    <n v="0.2077338844537735"/>
    <n v="0.2205081582069397"/>
    <n v="0.23426042497158051"/>
    <n v="0.24821561574935913"/>
    <n v="0.2571406364440918"/>
    <n v="0.2630305290222168"/>
    <n v="0.266845703125"/>
    <n v="0.270499587059021"/>
    <n v="0.27232846617698669"/>
    <n v="0.27534008026123047"/>
    <n v="0.27900394797325134"/>
    <n v="0.28367140889167786"/>
    <n v="0.28845533728599548"/>
    <n v="0.29285112023353577"/>
    <n v="0.29397594928741455"/>
    <n v="0.2945200502872467"/>
    <n v="0.29510578513145447"/>
    <n v="0.2966189980506897"/>
    <n v="0.29971307516098022"/>
    <n v="0.30434069037437439"/>
    <n v="0.3087579607963562"/>
    <n v="0.31185975670814514"/>
    <n v="0.31284314393997192"/>
    <n v="0.31302821636199951"/>
    <n v="0.31495079398155212"/>
    <n v="0.3168313205242157"/>
    <n v="0.3183894157409668"/>
    <n v="0.32046401500701904"/>
    <n v="0.3217427134513855"/>
    <n v="0.32141605019569397"/>
    <n v="0.32176947593688965"/>
    <n v="0.32221722602844238"/>
    <n v="0.32210621237754822"/>
    <n v="0.3231528103351593"/>
    <n v="0.32447418570518494"/>
    <n v="0.32569849491119385"/>
    <n v="0.32718819379806519"/>
    <n v="0.32812809944152832"/>
    <n v="0.32916170358657837"/>
    <n v="0.32992753386497498"/>
    <n v="0.33076068758964539"/>
    <n v="0.33226341009140015"/>
    <n v="0.33511462807655334"/>
    <n v="0.33675619959831238"/>
    <n v="0.33633053302764893"/>
    <n v="0.33556964993476868"/>
    <n v="0.3350675106048584"/>
    <n v="0.33340364694595337"/>
    <n v="0.3321378231048584"/>
    <n v="0.33266350626945496"/>
    <n v="0.33372163772583008"/>
    <n v="0.33490288257598877"/>
    <n v="0.33654284477233887"/>
    <n v="0.33878609538078308"/>
    <n v="0.34196236729621887"/>
    <n v="0.34435930848121643"/>
    <n v="0.34560617804527283"/>
    <n v="0.34640669822692871"/>
    <n v="0.34735143184661865"/>
    <n v="0.34731921553611755"/>
    <n v="0.34725680947303772"/>
    <n v="0.34627443552017212"/>
    <n v="0.34577861428260803"/>
    <n v="0.34474834799766541"/>
    <n v="0.34344473481178284"/>
    <n v="0.34298554062843323"/>
    <n v="0.34304499626159668"/>
    <n v="0.34263110160827637"/>
    <n v="0.34264692664146423"/>
    <n v="0.34341362118721008"/>
    <n v="0.34269094467163086"/>
    <n v="0.34243962168693542"/>
    <n v="0.34231901168823242"/>
    <n v="0.34211650490760803"/>
    <n v="0.34162181615829468"/>
    <n v="0.34197521209716797"/>
    <n v="0.34225219488143921"/>
    <n v="0.34295135736465454"/>
    <n v="0.34352454543113708"/>
    <n v="0.34392789006233215"/>
    <n v="0.34451180696487427"/>
    <n v="0.3453361988067627"/>
    <n v="0.34578290581703186"/>
    <n v="0.34635871648788452"/>
    <n v="0.34701094031333923"/>
    <n v="0.3480219841003418"/>
    <n v="0.34886425733566284"/>
    <n v="0.34918099641799927"/>
    <n v="0.34795626997947693"/>
    <n v="0.34741568565368652"/>
    <n v="0.348126620054245"/>
    <n v="0.34712216258049011"/>
    <n v="0.34690937399864197"/>
    <n v="0.34797176718711853"/>
    <n v="0.34802484512329102"/>
    <n v="0.34640949964523315"/>
    <n v="0.34734731912612915"/>
    <n v="0.34838435053825378"/>
    <n v="0.34926876425743103"/>
    <n v="0.35066896677017212"/>
    <n v="0.35193204879760742"/>
    <n v="0.3524976372718811"/>
    <n v="0.35335153341293335"/>
    <n v="0.35335472226142883"/>
    <n v="0.3526536226272583"/>
    <n v="0.35183688998222351"/>
    <n v="0.3509306013584137"/>
    <n v="0.34966287016868591"/>
    <n v="0.34929966926574707"/>
    <n v="0.34958833456039429"/>
    <n v="0.34991222620010376"/>
    <n v="0.34935551881790161"/>
    <n v="0.34916394948959351"/>
    <n v="0.34986788034439087"/>
    <n v="0.35035666823387146"/>
    <n v="0.35117381811141968"/>
    <n v="0.35311451554298401"/>
    <n v="0.35480636358261108"/>
    <n v="0.35583606362342834"/>
    <n v="0.35628741979598999"/>
    <n v="0.35530707240104675"/>
    <n v="0.35517656803131104"/>
    <n v="0.35493484139442444"/>
    <n v="0.35468575358390808"/>
    <n v="0.35396146774291992"/>
    <n v="0.35383060574531555"/>
    <n v="0.35164240002632141"/>
    <n v="0.34898987412452698"/>
    <n v="0.3457808792591095"/>
    <n v="0.34377586841583252"/>
    <n v="0.34235697984695435"/>
    <n v="0.34175914525985718"/>
    <n v="0.34166440367698669"/>
    <n v="0.34217953681945801"/>
    <n v="0.3426763117313385"/>
    <n v="0.34337413311004639"/>
    <n v="0.34458568692207336"/>
    <n v="0.34612718224525452"/>
    <n v="0.34804126620292664"/>
    <n v="0.34992742538452148"/>
    <n v="0.35143393278121948"/>
    <n v="0.35135495662689209"/>
    <n v="0.3496120274066925"/>
    <n v="0.34781548380851746"/>
    <n v="0.34783756732940674"/>
    <n v="0.3480246365070343"/>
    <n v="0.34973746538162231"/>
    <n v="0.35317125916481018"/>
    <n v="0.35617297887802124"/>
    <n v="0.3554549515247345"/>
    <n v="0.35282766819000244"/>
    <n v="0.35011059045791626"/>
    <n v="0.34697628021240234"/>
    <n v="0.34416666626930237"/>
    <n v="0.34335944056510925"/>
    <n v="0.34509390592575073"/>
    <n v="0.34683248400688171"/>
    <n v="0.34831339120864868"/>
    <n v="0.35007134079933167"/>
    <n v="0.35213387012481689"/>
    <n v="0.3537614643573761"/>
    <n v="0.35461068153381348"/>
    <n v="0.35653874278068542"/>
    <n v="0.35802093148231506"/>
    <n v="0.35860037803649902"/>
    <n v="0.35895541310310364"/>
    <n v="0.3599030077457428"/>
    <n v="0.35762917995452881"/>
    <n v="0.35638055205345154"/>
    <n v="0.35577335953712463"/>
    <n v="0.35500752925872803"/>
    <n v="0.35484009981155396"/>
    <n v="0.35639438033103943"/>
    <n v="0.35675030946731567"/>
    <n v="0.35643276572227478"/>
    <n v="0.35668051242828369"/>
    <n v="0.35755831003189087"/>
    <n v="0.35885718464851379"/>
    <n v="0.35917165875434875"/>
    <n v="0.3597818911075592"/>
    <n v="0.35999652743339539"/>
    <n v="0.35919168591499329"/>
    <n v="0.35841277241706848"/>
    <n v="0.35793131589889526"/>
    <n v="0.35772719979286194"/>
    <n v="0.35878267884254456"/>
    <n v="0.35893461108207703"/>
    <n v="0.35864624381065369"/>
    <n v="0.35903972387313843"/>
    <n v="0.35900846123695374"/>
    <n v="0.35829320549964905"/>
    <n v="0.3608836829662323"/>
    <n v="0.36348414421081543"/>
    <n v="0.36535492539405823"/>
    <n v="0.36792990565299988"/>
    <n v="0.36841583251953125"/>
    <n v="0.3674333393573761"/>
    <n v="0.36730188131332397"/>
    <n v="0.36790376901626587"/>
    <n v="0.36811187863349915"/>
    <n v="0.3700825572013855"/>
    <n v="0.37087568640708923"/>
    <n v="0.37113082408905029"/>
    <n v="0.37126645445823669"/>
    <n v="0.37227529287338257"/>
    <n v="0.37253588438034058"/>
    <n v="0.37128192186355591"/>
    <n v="0.37085604667663574"/>
    <n v="0.37083524465560913"/>
    <n v="0.36976751685142517"/>
    <n v="0.36921244859695435"/>
    <n v="0.37017121911048889"/>
    <n v="0.37010353803634644"/>
    <n v="0.36965030431747437"/>
    <n v="0.36923137307167053"/>
    <n v="0.36883243918418884"/>
    <n v="0.36793473362922668"/>
    <n v="0.36713653802871704"/>
    <n v="0.36641836166381836"/>
    <n v="0.36472246050834656"/>
    <n v="0.36292386054992676"/>
    <n v="0.362333744764328"/>
    <n v="0.3621518611907959"/>
    <n v="0.36193341016769409"/>
    <n v="0.36289247870445251"/>
    <n v="0.36396566033363342"/>
    <n v="0.36489209532737732"/>
    <n v="0.36639675498008728"/>
    <n v="0.36697980761528015"/>
    <n v="0.36756762862205505"/>
    <n v="0.3685680627822876"/>
    <n v="0.36887657642364502"/>
    <n v="0.36939063668251038"/>
    <n v="0.37055143713951111"/>
    <n v="0.37130239605903625"/>
    <n v="0.37157067656517029"/>
    <n v="0.37224516272544861"/>
    <n v="0.3717215359210968"/>
    <n v="0.37151369452476501"/>
    <n v="0.37110486626625061"/>
    <n v="0.37136411666870117"/>
    <n v="0.3715725839138031"/>
    <n v="0.37259805202484131"/>
    <n v="0.37396132946014404"/>
    <n v="0.37602707743644714"/>
    <n v="0.377541184425354"/>
    <n v="0.37912777066230774"/>
    <n v="0.38068416714668274"/>
    <n v="0.38094955682754517"/>
    <n v="0.38235253095626831"/>
    <n v="0.38465258479118347"/>
    <n v="0.38767227530479431"/>
    <n v="0.39122000336647034"/>
    <n v="0.39524182677268982"/>
    <n v="0.39756998419761658"/>
    <n v="0.3991830050945282"/>
    <n v="0.39948287606239319"/>
    <n v="0.3995823860168457"/>
    <n v="0.39983314275741577"/>
    <n v="0.40046989917755127"/>
    <n v="0.4004518985748291"/>
    <n v="0.40046089887619019"/>
    <n v="0.39998790621757507"/>
    <n v="0.39984259009361267"/>
    <n v="0.39978933334350586"/>
    <n v="0.39986374974250793"/>
    <n v="0.39971509575843811"/>
    <n v="0.3994022011756897"/>
    <n v="0.39885979890823364"/>
    <n v="0.39793434739112854"/>
    <n v="0.3974209725856781"/>
    <n v="0.39735597372055054"/>
    <n v="0.39558380842208862"/>
    <n v="0.39430391788482666"/>
    <n v="0.3929334282875061"/>
    <n v="0.38971853256225586"/>
    <n v="0.38624992966651917"/>
    <n v="0.38436374068260193"/>
    <n v="0.38196134567260742"/>
    <n v="0.3799317479133606"/>
    <n v="0.37996020913124084"/>
    <n v="0.37998813390731812"/>
    <n v="0.38078019022941589"/>
    <n v="0.38151541352272034"/>
    <n v="0.3834373950958252"/>
    <n v="0.38611921668052673"/>
    <n v="0.388517826795578"/>
    <n v="0.38998845219612122"/>
    <n v="0.39112147688865662"/>
    <n v="0.39098834991455078"/>
    <n v="0.39021429419517517"/>
    <n v="0.39010277390480042"/>
    <n v="0.39032235741615295"/>
    <n v="0.39109763503074646"/>
    <n v="0.39190548658370972"/>
    <s v="17-3 -- NEW"/>
    <n v="0.35697971013941376"/>
    <n v="114.25"/>
    <n v="112.83950617283951"/>
    <n v="1.2000000000000011E-2"/>
    <n v="0.25911589576589561"/>
    <n v="0.25049326510711467"/>
    <n v="-0.20137864689626894"/>
    <x v="18"/>
    <x v="305"/>
  </r>
  <r>
    <x v="1"/>
    <n v="-2.7777777777777777"/>
    <n v="-8.3333333333333339"/>
    <s v="P225/60R16"/>
    <x v="1"/>
    <s v="SRTT05"/>
    <n v="1171"/>
    <n v="35"/>
    <n v="3324"/>
    <d v="2025-02-17T00:00:00"/>
    <n v="0.317"/>
    <n v="0.315"/>
    <n v="100"/>
    <n v="100"/>
    <n v="100"/>
    <n v="100"/>
    <n v="76"/>
    <m/>
    <n v="485"/>
    <n v="100"/>
    <m/>
    <m/>
    <m/>
    <m/>
    <m/>
    <m/>
    <n v="0.18916395306587219"/>
    <n v="0.20549610257148743"/>
    <n v="0.2112480103969574"/>
    <n v="0.22020027041435242"/>
    <n v="0.22627180814743042"/>
    <n v="0.24017819762229919"/>
    <n v="0.2493707686662674"/>
    <n v="0.25770983099937439"/>
    <n v="0.26367560029029846"/>
    <n v="0.27081659436225891"/>
    <n v="0.27659711241722107"/>
    <n v="0.28112497925758362"/>
    <n v="0.28677827119827271"/>
    <n v="0.29049158096313477"/>
    <n v="0.29214945435523987"/>
    <n v="0.29446405172348022"/>
    <n v="0.29571685194969177"/>
    <n v="0.29840764403343201"/>
    <n v="0.30050176382064819"/>
    <n v="0.30268624424934387"/>
    <n v="0.30317440629005432"/>
    <n v="0.30336558818817139"/>
    <n v="0.30012220144271851"/>
    <n v="0.29425880312919617"/>
    <n v="0.28878629207611084"/>
    <n v="0.28496390581130981"/>
    <n v="0.28351497650146484"/>
    <n v="0.28534132242202759"/>
    <n v="0.29013791680335999"/>
    <n v="0.29489946365356445"/>
    <n v="0.29765322804450989"/>
    <n v="0.29715880751609802"/>
    <n v="0.29741892218589783"/>
    <n v="0.29533445835113525"/>
    <n v="0.29183304309844971"/>
    <n v="0.29061612486839294"/>
    <n v="0.2903837263584137"/>
    <n v="0.28769144415855408"/>
    <n v="0.28837338089942932"/>
    <n v="0.29015111923217773"/>
    <n v="0.29033926129341125"/>
    <n v="0.29206791520118713"/>
    <n v="0.29419299960136414"/>
    <n v="0.29535067081451416"/>
    <n v="0.29685673117637634"/>
    <n v="0.29884102940559387"/>
    <n v="0.30118680000305176"/>
    <n v="0.3030465841293335"/>
    <n v="0.30461135506629944"/>
    <n v="0.30432265996932983"/>
    <n v="0.30368125438690186"/>
    <n v="0.30182868242263794"/>
    <n v="0.29956930875778198"/>
    <n v="0.29738935828208923"/>
    <n v="0.29697695374488831"/>
    <n v="0.29749602079391479"/>
    <n v="0.29800036549568176"/>
    <n v="0.29968792200088501"/>
    <n v="0.30127519369125366"/>
    <n v="0.30281063914299011"/>
    <n v="0.30446314811706543"/>
    <n v="0.3067517876625061"/>
    <n v="0.30862268805503845"/>
    <n v="0.31048181653022766"/>
    <n v="0.3124842643737793"/>
    <n v="0.3129085898399353"/>
    <n v="0.31273698806762695"/>
    <n v="0.31217935681343079"/>
    <n v="0.31146615743637085"/>
    <n v="0.31025323271751404"/>
    <n v="0.30987668037414551"/>
    <n v="0.30964741110801697"/>
    <n v="0.30941924452781677"/>
    <n v="0.30943700671195984"/>
    <n v="0.3096783459186554"/>
    <n v="0.30994105339050293"/>
    <n v="0.3100590705871582"/>
    <n v="0.31028977036476135"/>
    <n v="0.31074848771095276"/>
    <n v="0.31136265397071838"/>
    <n v="0.31207793951034546"/>
    <n v="0.31288248300552368"/>
    <n v="0.31374865770339966"/>
    <n v="0.31469094753265381"/>
    <n v="0.31503820419311523"/>
    <n v="0.31519734859466553"/>
    <n v="0.31344977021217346"/>
    <n v="0.3115900456905365"/>
    <n v="0.30980777740478516"/>
    <n v="0.30916419625282288"/>
    <n v="0.30777397751808167"/>
    <n v="0.30916258692741394"/>
    <n v="0.31064203381538391"/>
    <n v="0.31174913048744202"/>
    <n v="0.31100523471832275"/>
    <n v="0.31108734011650085"/>
    <n v="0.31027770042419434"/>
    <n v="0.3095288872718811"/>
    <n v="0.30870160460472107"/>
    <n v="0.30901476740837097"/>
    <n v="0.30891352891921997"/>
    <n v="0.30885815620422363"/>
    <n v="0.30882585048675537"/>
    <n v="0.30946603417396545"/>
    <n v="0.31010442972183228"/>
    <n v="0.31115221977233887"/>
    <n v="0.31186211109161377"/>
    <n v="0.31291550397872925"/>
    <n v="0.31329658627510071"/>
    <n v="0.31463885307312012"/>
    <n v="0.31562861800193787"/>
    <n v="0.31755915284156799"/>
    <n v="0.31979411840438843"/>
    <n v="0.32195588946342468"/>
    <n v="0.32320496439933777"/>
    <n v="0.32387903332710266"/>
    <n v="0.32307344675064087"/>
    <n v="0.32083508372306824"/>
    <n v="0.31917345523834229"/>
    <n v="0.31776589155197144"/>
    <n v="0.31760233640670776"/>
    <n v="0.31758725643157959"/>
    <n v="0.31826287508010864"/>
    <n v="0.31775957345962524"/>
    <n v="0.31693720817565918"/>
    <n v="0.31565651297569275"/>
    <n v="0.31500393152236938"/>
    <n v="0.31436023116111755"/>
    <n v="0.31494280695915222"/>
    <n v="0.31447136402130127"/>
    <n v="0.31522414088249207"/>
    <n v="0.31611379981040955"/>
    <n v="0.31662100553512573"/>
    <n v="0.31627660989761353"/>
    <n v="0.31694746017456055"/>
    <n v="0.31682834029197693"/>
    <n v="0.31677785515785217"/>
    <n v="0.31781637668609619"/>
    <n v="0.31898078322410583"/>
    <n v="0.32011684775352478"/>
    <n v="0.3209989070892334"/>
    <n v="0.32166656851768494"/>
    <n v="0.32114523649215698"/>
    <n v="0.31908643245697021"/>
    <n v="0.31650331616401672"/>
    <n v="0.31390303373336792"/>
    <n v="0.31139472126960754"/>
    <n v="0.31000718474388123"/>
    <n v="0.31051146984100342"/>
    <n v="0.31142178177833557"/>
    <n v="0.31242820620536804"/>
    <n v="0.31388777494430542"/>
    <n v="0.31523841619491577"/>
    <n v="0.31672883033752441"/>
    <n v="0.31854814291000366"/>
    <n v="0.3195357620716095"/>
    <n v="0.31996464729309082"/>
    <n v="0.31967455148696899"/>
    <n v="0.31883037090301514"/>
    <n v="0.31813076138496399"/>
    <n v="0.31810536980628967"/>
    <n v="0.31794059276580811"/>
    <n v="0.31791859865188599"/>
    <n v="0.3177979588508606"/>
    <n v="0.3171638548374176"/>
    <n v="0.31701931357383728"/>
    <n v="0.31774333119392395"/>
    <n v="0.31891298294067383"/>
    <n v="0.32038342952728271"/>
    <n v="0.32197156548500061"/>
    <n v="0.3230472207069397"/>
    <n v="0.32370233535766602"/>
    <n v="0.32355025410652161"/>
    <n v="0.32157596945762634"/>
    <n v="0.31949827075004578"/>
    <n v="0.31769990921020508"/>
    <n v="0.31574100255966187"/>
    <n v="0.31427830457687378"/>
    <n v="0.31468415260314941"/>
    <n v="0.31541991233825684"/>
    <n v="0.31600159406661987"/>
    <n v="0.31657654047012329"/>
    <n v="0.31588202714920044"/>
    <n v="0.31480997800827026"/>
    <n v="0.3154788613319397"/>
    <n v="0.31476971507072449"/>
    <n v="0.31506660580635071"/>
    <n v="0.31712895631790161"/>
    <n v="0.31949803233146667"/>
    <n v="0.32004883885383606"/>
    <n v="0.32218173146247864"/>
    <n v="0.32284253835678101"/>
    <n v="0.32277444005012512"/>
    <n v="0.32264935970306396"/>
    <n v="0.32102823257446289"/>
    <n v="0.31935635209083557"/>
    <n v="0.31733691692352295"/>
    <n v="0.31540954113006592"/>
    <n v="0.31432321667671204"/>
    <n v="0.31428182125091553"/>
    <n v="0.31389826536178589"/>
    <n v="0.31429949402809143"/>
    <n v="0.31478381156921387"/>
    <n v="0.31392022967338562"/>
    <n v="0.31346291303634644"/>
    <n v="0.31375503540039063"/>
    <n v="0.31448847055435181"/>
    <n v="0.3154606819152832"/>
    <n v="0.31689924001693726"/>
    <n v="0.31850436329841614"/>
    <n v="0.31990647315979004"/>
    <n v="0.32029628753662109"/>
    <n v="0.32002362608909607"/>
    <n v="0.32042935490608215"/>
    <n v="0.32127958536148071"/>
    <n v="0.32180771231651306"/>
    <n v="0.32282030582427979"/>
    <n v="0.3241598904132843"/>
    <n v="0.32516515254974365"/>
    <n v="0.32538452744483948"/>
    <n v="0.32543939352035522"/>
    <n v="0.32548075914382935"/>
    <n v="0.32576233148574829"/>
    <n v="0.32597053050994873"/>
    <n v="0.32649016380310059"/>
    <n v="0.32659339904785156"/>
    <n v="0.32653349637985229"/>
    <n v="0.32643097639083862"/>
    <n v="0.32658907771110535"/>
    <n v="0.32585060596466064"/>
    <n v="0.32563742995262146"/>
    <n v="0.32580715417861938"/>
    <n v="0.32601267099380493"/>
    <n v="0.32585486769676208"/>
    <n v="0.3264424204826355"/>
    <n v="0.32695427536964417"/>
    <n v="0.32772141695022583"/>
    <n v="0.32822027802467346"/>
    <n v="0.32830393314361572"/>
    <n v="0.32830941677093506"/>
    <n v="0.32820752263069153"/>
    <n v="0.32802009582519531"/>
    <n v="0.3261864185333252"/>
    <n v="0.32517558336257935"/>
    <n v="0.32389119267463684"/>
    <n v="0.32271409034729004"/>
    <n v="0.32095199823379517"/>
    <n v="0.32095858454704285"/>
    <n v="0.32070070505142212"/>
    <n v="0.32105016708374023"/>
    <n v="0.32078066468238831"/>
    <n v="0.32104474306106567"/>
    <n v="0.3210923969745636"/>
    <n v="0.32086250185966492"/>
    <n v="0.31858718395233154"/>
    <n v="0.31751179695129395"/>
    <n v="0.31624561548233032"/>
    <n v="0.315696120262146"/>
    <n v="0.31556367874145508"/>
    <n v="0.31730729341506958"/>
    <n v="0.31872135400772095"/>
    <n v="0.32009559869766235"/>
    <n v="0.32093793153762817"/>
    <n v="0.32142692804336548"/>
    <n v="0.32172125577926636"/>
    <n v="0.32218310236930847"/>
    <n v="0.32270526885986328"/>
    <n v="0.32320213317871094"/>
    <n v="0.32329025864601135"/>
    <n v="0.32330051064491272"/>
    <n v="0.32339304685592651"/>
    <n v="0.32320737838745117"/>
    <n v="0.32272970676422119"/>
    <n v="0.3229006826877594"/>
    <n v="0.32326516509056091"/>
    <n v="0.32327994704246521"/>
    <n v="0.32297408580780029"/>
    <n v="0.32301995158195496"/>
    <n v="0.32306820154190063"/>
    <n v="0.32302439212799072"/>
    <n v="0.32316526770591736"/>
    <n v="0.32383856177330017"/>
    <n v="0.32436776161193848"/>
    <n v="0.32473322749137878"/>
    <n v="0.32538563013076782"/>
    <n v="0.32633215188980103"/>
    <n v="0.32573851943016052"/>
    <n v="0.32515674829483032"/>
    <n v="0.32465833425521851"/>
    <n v="0.32417413592338562"/>
    <n v="0.3228810727596283"/>
    <n v="0.32272475957870483"/>
    <n v="0.32261109352111816"/>
    <n v="0.32237094640731812"/>
    <n v="0.32097050547599792"/>
    <n v="0.3199540376663208"/>
    <n v="0.31903403997421265"/>
    <n v="0.3184112012386322"/>
    <n v="0.31774908304214478"/>
    <n v="0.31805586814880371"/>
    <s v="CONTROL"/>
    <n v="0.31494537250427163"/>
    <n v="100"/>
    <n v="98.76543209876543"/>
    <n v="2.0000000000000018E-3"/>
    <n v="4.6800078811225554E-2"/>
    <n v="9.5440701483045134E-2"/>
    <n v="-4.6326083272199406E-2"/>
    <x v="18"/>
    <x v="306"/>
  </r>
  <r>
    <x v="1"/>
    <n v="-5"/>
    <n v="-7.7777777777777777"/>
    <s v="P225/60R16"/>
    <x v="1"/>
    <s v="SRTT05-R"/>
    <n v="1171"/>
    <n v="35"/>
    <s v="AP3324"/>
    <d v="2025-02-20T00:00:00"/>
    <n v="0.30499999999999999"/>
    <n v="0.307"/>
    <n v="100"/>
    <n v="100"/>
    <n v="100"/>
    <n v="100"/>
    <n v="76"/>
    <s v="rev"/>
    <n v="356"/>
    <n v="100"/>
    <m/>
    <m/>
    <m/>
    <m/>
    <m/>
    <m/>
    <n v="0.13045534491539001"/>
    <n v="0.14048922061920166"/>
    <n v="0.14411844313144684"/>
    <n v="0.1530475914478302"/>
    <n v="0.16141611337661743"/>
    <n v="0.18115757405757904"/>
    <n v="0.19925735890865326"/>
    <n v="0.21780025959014893"/>
    <n v="0.23205302655696869"/>
    <n v="0.24440814554691315"/>
    <n v="0.25043100118637085"/>
    <n v="0.25425666570663452"/>
    <n v="0.25820016860961914"/>
    <n v="0.2615382969379425"/>
    <n v="0.26471024751663208"/>
    <n v="0.26772886514663696"/>
    <n v="0.27104389667510986"/>
    <n v="0.27412566542625427"/>
    <n v="0.27667585015296936"/>
    <n v="0.27800250053405762"/>
    <n v="0.28050237894058228"/>
    <n v="0.2829013466835022"/>
    <n v="0.28506717085838318"/>
    <n v="0.28673827648162842"/>
    <n v="0.288474440574646"/>
    <n v="0.28941750526428223"/>
    <n v="0.29132625460624695"/>
    <n v="0.29275178909301758"/>
    <n v="0.29445347189903259"/>
    <n v="0.29657438397407532"/>
    <n v="0.29840704798698425"/>
    <n v="0.29834651947021484"/>
    <n v="0.29803666472434998"/>
    <n v="0.2977127730846405"/>
    <n v="0.29698160290718079"/>
    <n v="0.29582926630973816"/>
    <n v="0.29548507928848267"/>
    <n v="0.29629474878311157"/>
    <n v="0.29750406742095947"/>
    <n v="0.29920855164527893"/>
    <n v="0.30094501376152039"/>
    <n v="0.3030218780040741"/>
    <n v="0.30497479438781738"/>
    <n v="0.30679002404212952"/>
    <n v="0.30788972973823547"/>
    <n v="0.30848139524459839"/>
    <n v="0.3090064525604248"/>
    <n v="0.30889332294464111"/>
    <n v="0.30879202485084534"/>
    <n v="0.30915865302085876"/>
    <n v="0.30999833345413208"/>
    <n v="0.31025126576423645"/>
    <n v="0.31101757287979126"/>
    <n v="0.31147500872612"/>
    <n v="0.31197506189346313"/>
    <n v="0.31262567639350891"/>
    <n v="0.312938392162323"/>
    <n v="0.31170657277107239"/>
    <n v="0.31045660376548767"/>
    <n v="0.30900508165359497"/>
    <n v="0.30830159783363342"/>
    <n v="0.30853456258773804"/>
    <n v="0.31016507744789124"/>
    <n v="0.3120768666267395"/>
    <n v="0.31350702047348022"/>
    <n v="0.31412202119827271"/>
    <n v="0.31414926052093506"/>
    <n v="0.31376832723617554"/>
    <n v="0.31306207180023193"/>
    <n v="0.31295028328895569"/>
    <n v="0.31262928247451782"/>
    <n v="0.3126770555973053"/>
    <n v="0.31220072507858276"/>
    <n v="0.31181877851486206"/>
    <n v="0.31149232387542725"/>
    <n v="0.31138667464256287"/>
    <n v="0.31097385287284851"/>
    <n v="0.31100338697433472"/>
    <n v="0.31102263927459717"/>
    <n v="0.31088823080062866"/>
    <n v="0.3104722797870636"/>
    <n v="0.31004661321640015"/>
    <n v="0.31057122349739075"/>
    <n v="0.31109824776649475"/>
    <n v="0.31181159615516663"/>
    <n v="0.31276315450668335"/>
    <n v="0.31358343362808228"/>
    <n v="0.31354668736457825"/>
    <n v="0.31267902255058289"/>
    <n v="0.31171491742134094"/>
    <n v="0.31081965565681458"/>
    <n v="0.31036010384559631"/>
    <n v="0.3108002245426178"/>
    <n v="0.3113054633140564"/>
    <n v="0.31176877021789551"/>
    <n v="0.31222981214523315"/>
    <n v="0.31186723709106445"/>
    <n v="0.31006324291229248"/>
    <n v="0.30949655175209045"/>
    <n v="0.30976536870002747"/>
    <n v="0.30971845984458923"/>
    <n v="0.31021106243133545"/>
    <n v="0.31135991215705872"/>
    <n v="0.31091073155403137"/>
    <n v="0.30981636047363281"/>
    <n v="0.30840194225311279"/>
    <n v="0.30655992031097412"/>
    <n v="0.30483776330947876"/>
    <n v="0.30481821298599243"/>
    <n v="0.30440261960029602"/>
    <n v="0.30437964200973511"/>
    <n v="0.30486941337585449"/>
    <n v="0.30572384595870972"/>
    <n v="0.305837482213974"/>
    <n v="0.30674418807029724"/>
    <n v="0.30767276883125305"/>
    <n v="0.30792507529258728"/>
    <n v="0.30787569284439087"/>
    <n v="0.30813619494438171"/>
    <n v="0.30774077773094177"/>
    <n v="0.30712196230888367"/>
    <n v="0.30723986029624939"/>
    <n v="0.30706661939620972"/>
    <n v="0.30688109993934631"/>
    <n v="0.30639433860778809"/>
    <n v="0.30611678957939148"/>
    <n v="0.30714166164398193"/>
    <n v="0.30840164422988892"/>
    <n v="0.30963191390037537"/>
    <n v="0.31145015358924866"/>
    <n v="0.3132425844669342"/>
    <n v="0.31300505995750427"/>
    <n v="0.31274592876434326"/>
    <n v="0.31238457560539246"/>
    <n v="0.31230872869491577"/>
    <n v="0.3125934898853302"/>
    <n v="0.31342855095863342"/>
    <n v="0.31402149796485901"/>
    <n v="0.314634770154953"/>
    <n v="0.31464612483978271"/>
    <n v="0.31308141350746155"/>
    <n v="0.31147664785385132"/>
    <n v="0.30988511443138123"/>
    <n v="0.30812206864356995"/>
    <n v="0.30668929219245911"/>
    <n v="0.30743736028671265"/>
    <n v="0.30819264054298401"/>
    <n v="0.30879518389701843"/>
    <n v="0.30960729718208313"/>
    <n v="0.31049811840057373"/>
    <n v="0.31068801879882813"/>
    <n v="0.31078830361366272"/>
    <n v="0.30997568368911743"/>
    <n v="0.30882236361503601"/>
    <n v="0.30816537141799927"/>
    <n v="0.30724424123764038"/>
    <n v="0.30715644359588623"/>
    <n v="0.30839580297470093"/>
    <n v="0.31145477294921875"/>
    <n v="0.31149986386299133"/>
    <n v="0.3111673891544342"/>
    <n v="0.31066018342971802"/>
    <n v="0.31021827459335327"/>
    <n v="0.30792492628097534"/>
    <n v="0.30788567662239075"/>
    <n v="0.3086036741733551"/>
    <n v="0.30882620811462402"/>
    <n v="0.30798020958900452"/>
    <n v="0.30765187740325928"/>
    <n v="0.3068537712097168"/>
    <n v="0.30638822913169861"/>
    <n v="0.30652165412902832"/>
    <n v="0.30701175332069397"/>
    <n v="0.30626383423805237"/>
    <n v="0.30614188313484192"/>
    <n v="0.30553007125854492"/>
    <n v="0.30424010753631592"/>
    <n v="0.30345022678375244"/>
    <n v="0.30374437570571899"/>
    <n v="0.30388915538787842"/>
    <n v="0.30414831638336182"/>
    <n v="0.30486440658569336"/>
    <n v="0.3054664134979248"/>
    <n v="0.3059668242931366"/>
    <n v="0.30663320422172546"/>
    <n v="0.30734792351722717"/>
    <n v="0.30700036883354187"/>
    <n v="0.3070530891418457"/>
    <n v="0.30747315287590027"/>
    <n v="0.30773085355758667"/>
    <n v="0.30786740779876709"/>
    <n v="0.30919834971427917"/>
    <n v="0.31001034379005432"/>
    <n v="0.31057840585708618"/>
    <n v="0.31117492914199829"/>
    <n v="0.31207221746444702"/>
    <n v="0.31254395842552185"/>
    <n v="0.31335422396659851"/>
    <n v="0.3141503632068634"/>
    <n v="0.31503778696060181"/>
    <n v="0.31552949547767639"/>
    <n v="0.31601324677467346"/>
    <n v="0.3165067732334137"/>
    <n v="0.31689125299453735"/>
    <n v="0.31745079159736633"/>
    <n v="0.3177715539932251"/>
    <n v="0.31822127103805542"/>
    <n v="0.31839096546173096"/>
    <n v="0.31853762269020081"/>
    <n v="0.31827732920646667"/>
    <n v="0.3174043595790863"/>
    <n v="0.31667482852935791"/>
    <n v="0.31633669137954712"/>
    <n v="0.31611117720603943"/>
    <n v="0.31593513488769531"/>
    <n v="0.31665033102035522"/>
    <n v="0.31739231944084167"/>
    <n v="0.31770557165145874"/>
    <n v="0.31817063689231873"/>
    <n v="0.31864377856254578"/>
    <n v="0.31922221183776855"/>
    <n v="0.31952035427093506"/>
    <n v="0.31992337107658386"/>
    <n v="0.31994569301605225"/>
    <n v="0.32007291913032532"/>
    <n v="0.31986984610557556"/>
    <n v="0.31910046935081482"/>
    <n v="0.31823828816413879"/>
    <n v="0.31740739941596985"/>
    <n v="0.31663244962692261"/>
    <n v="0.31566232442855835"/>
    <n v="0.3148219883441925"/>
    <n v="0.3127436637878418"/>
    <n v="0.31141725182533264"/>
    <n v="0.30990010499954224"/>
    <n v="0.30871817469596863"/>
    <n v="0.30797606706619263"/>
    <n v="0.30852222442626953"/>
    <n v="0.30844849348068237"/>
    <n v="0.30840638279914856"/>
    <n v="0.30825132131576538"/>
    <n v="0.30805093050003052"/>
    <n v="0.30792313814163208"/>
    <n v="0.30766195058822632"/>
    <n v="0.30765253305435181"/>
    <n v="0.3076128363609314"/>
    <n v="0.30673199892044067"/>
    <n v="0.30480989813804626"/>
    <n v="0.30319914221763611"/>
    <n v="0.30144980549812317"/>
    <n v="0.29950067400932312"/>
    <n v="0.29860672354698181"/>
    <n v="0.29876816272735596"/>
    <n v="0.29928869009017944"/>
    <n v="0.29848122596740723"/>
    <n v="0.29896679520606995"/>
    <n v="0.29926255345344543"/>
    <n v="0.30012103915214539"/>
    <n v="0.2995283305644989"/>
    <n v="0.30050963163375854"/>
    <n v="0.30116775631904602"/>
    <n v="0.30181485414505005"/>
    <n v="0.30180844664573669"/>
    <n v="0.30330979824066162"/>
    <n v="0.30431389808654785"/>
    <n v="0.30467319488525391"/>
    <n v="0.30560341477394104"/>
    <n v="0.30613529682159424"/>
    <n v="0.30644518136978149"/>
    <n v="0.30592745542526245"/>
    <n v="0.3057762086391449"/>
    <n v="0.30486869812011719"/>
    <n v="0.30454683303833008"/>
    <n v="0.30435824394226074"/>
    <n v="0.30501526594161987"/>
    <n v="0.30506709218025208"/>
    <n v="0.30529874563217163"/>
    <n v="0.30569705367088318"/>
    <n v="0.30569598078727722"/>
    <n v="0.3058478832244873"/>
    <n v="0.30622896552085876"/>
    <n v="0.30650970339775085"/>
    <n v="0.30700770020484924"/>
    <n v="0.30762609839439392"/>
    <n v="0.30817866325378418"/>
    <n v="0.30886408686637878"/>
    <n v="0.30958399176597595"/>
    <n v="0.3098931610584259"/>
    <n v="0.3102269172668457"/>
    <n v="0.31096398830413818"/>
    <n v="0.31147351861000061"/>
    <n v="0.3119581937789917"/>
    <n v="0.31274139881134033"/>
    <n v="0.3134675920009613"/>
    <n v="0.31386667490005493"/>
    <n v="0.31437000632286072"/>
    <n v="0.31439849734306335"/>
    <n v="0.31394603848457336"/>
    <n v="0.31290051341056824"/>
    <n v="0.31202661991119385"/>
    <s v="CONTROL-REV"/>
    <n v="0.30838811249071169"/>
    <n v="100"/>
    <n v="101.26582278481013"/>
    <n v="-2.0000000000000018E-3"/>
    <n v="-3.7095092927333221E-3"/>
    <n v="2.0884347891159991E-2"/>
    <n v="-0.15947749408943546"/>
    <x v="19"/>
    <x v="307"/>
  </r>
  <r>
    <x v="1"/>
    <n v="-5"/>
    <n v="-7.7777777777777777"/>
    <s v="P195/75R14"/>
    <x v="0"/>
    <s v="14-2 SRTT"/>
    <n v="1031"/>
    <n v="35"/>
    <s v="AP0720"/>
    <d v="2025-02-20T00:00:00"/>
    <n v="0.28199999999999997"/>
    <n v="0.28499999999999998"/>
    <n v="91"/>
    <n v="92"/>
    <n v="90"/>
    <n v="92"/>
    <n v="76"/>
    <m/>
    <n v="252"/>
    <n v="91.25"/>
    <m/>
    <m/>
    <m/>
    <m/>
    <m/>
    <m/>
    <n v="0.10652579367160797"/>
    <n v="0.11288942396640778"/>
    <n v="0.11860138922929764"/>
    <n v="0.12995995581150055"/>
    <n v="0.14382894337177277"/>
    <n v="0.16603489220142365"/>
    <n v="0.18686611950397491"/>
    <n v="0.20696094632148743"/>
    <n v="0.22087785601615906"/>
    <n v="0.22780498862266541"/>
    <n v="0.23188795149326324"/>
    <n v="0.23571318387985229"/>
    <n v="0.23800002038478851"/>
    <n v="0.24049286544322968"/>
    <n v="0.24433456361293793"/>
    <n v="0.24683819711208344"/>
    <n v="0.24832049012184143"/>
    <n v="0.24976108968257904"/>
    <n v="0.25118157267570496"/>
    <n v="0.25155431032180786"/>
    <n v="0.25301215052604675"/>
    <n v="0.25528296828269958"/>
    <n v="0.25778886675834656"/>
    <n v="0.25887817144393921"/>
    <n v="0.25931885838508606"/>
    <n v="0.25958570837974548"/>
    <n v="0.25852677226066589"/>
    <n v="0.25799497961997986"/>
    <n v="0.25830897688865662"/>
    <n v="0.25970396399497986"/>
    <n v="0.26098591089248657"/>
    <n v="0.26329389214515686"/>
    <n v="0.26472321152687073"/>
    <n v="0.26574862003326416"/>
    <n v="0.26769992709159851"/>
    <n v="0.26842543482780457"/>
    <n v="0.26882180571556091"/>
    <n v="0.26969674229621887"/>
    <n v="0.27040505409240723"/>
    <n v="0.26950877904891968"/>
    <n v="0.26970726251602173"/>
    <n v="0.26982423663139343"/>
    <n v="0.2708490788936615"/>
    <n v="0.2715800404548645"/>
    <n v="0.2724507749080658"/>
    <n v="0.27330458164215088"/>
    <n v="0.27503293752670288"/>
    <n v="0.27571862936019897"/>
    <n v="0.27619770169258118"/>
    <n v="0.27646604180335999"/>
    <n v="0.27707156538963318"/>
    <n v="0.27743619680404663"/>
    <n v="0.2779579758644104"/>
    <n v="0.2792772650718689"/>
    <n v="0.28064048290252686"/>
    <n v="0.2818472683429718"/>
    <n v="0.28258040547370911"/>
    <n v="0.28330352902412415"/>
    <n v="0.28385645151138306"/>
    <n v="0.28423184156417847"/>
    <n v="0.28497397899627686"/>
    <n v="0.28605887293815613"/>
    <n v="0.28709205985069275"/>
    <n v="0.28968319296836853"/>
    <n v="0.2912239134311676"/>
    <n v="0.29215410351753235"/>
    <n v="0.29299035668373108"/>
    <n v="0.2933727502822876"/>
    <n v="0.29140657186508179"/>
    <n v="0.2905171811580658"/>
    <n v="0.28931033611297607"/>
    <n v="0.28795289993286133"/>
    <n v="0.28697341680526733"/>
    <n v="0.28803706169128418"/>
    <n v="0.28947368264198303"/>
    <n v="0.29117333889007568"/>
    <n v="0.29232314229011536"/>
    <n v="0.29368722438812256"/>
    <n v="0.29452317953109741"/>
    <n v="0.29439866542816162"/>
    <n v="0.29324826598167419"/>
    <n v="0.29235735535621643"/>
    <n v="0.29072460532188416"/>
    <n v="0.28814759850502014"/>
    <n v="0.28502130508422852"/>
    <n v="0.28313139081001282"/>
    <n v="0.28180941939353943"/>
    <n v="0.28143462538719177"/>
    <n v="0.28124234080314636"/>
    <n v="0.28180864453315735"/>
    <n v="0.28210574388504028"/>
    <n v="0.28203481435775757"/>
    <n v="0.28204566240310669"/>
    <n v="0.28264856338500977"/>
    <n v="0.28374263644218445"/>
    <n v="0.28469601273536682"/>
    <n v="0.28528755903244019"/>
    <n v="0.28502848744392395"/>
    <n v="0.28445816040039063"/>
    <n v="0.28429651260375977"/>
    <n v="0.2849946916103363"/>
    <n v="0.28612157702445984"/>
    <n v="0.28745913505554199"/>
    <n v="0.28861695528030396"/>
    <n v="0.28814265131950378"/>
    <n v="0.28784266114234924"/>
    <n v="0.28781059384346008"/>
    <n v="0.28675949573516846"/>
    <n v="0.28508815169334412"/>
    <n v="0.28474894165992737"/>
    <n v="0.283620685338974"/>
    <n v="0.28273740410804749"/>
    <n v="0.2828955352306366"/>
    <n v="0.28388744592666626"/>
    <n v="0.28396743535995483"/>
    <n v="0.28444209694862366"/>
    <n v="0.2846376895904541"/>
    <n v="0.28483018279075623"/>
    <n v="0.28468793630599976"/>
    <n v="0.28569591045379639"/>
    <n v="0.28592956066131592"/>
    <n v="0.28506499528884888"/>
    <n v="0.28513631224632263"/>
    <n v="0.28426375985145569"/>
    <n v="0.28299921751022339"/>
    <n v="0.28202769160270691"/>
    <n v="0.28164306282997131"/>
    <n v="0.28035697340965271"/>
    <n v="0.28030630946159363"/>
    <n v="0.28024730086326599"/>
    <n v="0.28052744269371033"/>
    <n v="0.28209355473518372"/>
    <n v="0.2831561267375946"/>
    <n v="0.28468123078346252"/>
    <n v="0.28631550073623657"/>
    <n v="0.28766176104545593"/>
    <n v="0.28769323229789734"/>
    <n v="0.2885386049747467"/>
    <n v="0.28955018520355225"/>
    <n v="0.29045939445495605"/>
    <n v="0.29153156280517578"/>
    <n v="0.2925434410572052"/>
    <n v="0.29226428270339966"/>
    <n v="0.2914716899394989"/>
    <n v="0.29070165753364563"/>
    <n v="0.28996679186820984"/>
    <n v="0.28939643502235413"/>
    <n v="0.28979182243347168"/>
    <n v="0.2906615138053894"/>
    <n v="0.29146412014961243"/>
    <n v="0.2926601767539978"/>
    <n v="0.29443854093551636"/>
    <n v="0.29628676176071167"/>
    <n v="0.29756790399551392"/>
    <n v="0.29914507269859314"/>
    <n v="0.30029234290122986"/>
    <n v="0.30082762241363525"/>
    <n v="0.30158033967018127"/>
    <n v="0.30207034945487976"/>
    <n v="0.30156099796295166"/>
    <n v="0.30112665891647339"/>
    <n v="0.30030211806297302"/>
    <n v="0.29891791939735413"/>
    <n v="0.29786276817321777"/>
    <n v="0.29768848419189453"/>
    <n v="0.29726636409759521"/>
    <n v="0.29741805791854858"/>
    <n v="0.29808184504508972"/>
    <n v="0.29877704381942749"/>
    <n v="0.29908061027526855"/>
    <n v="0.29936671257019043"/>
    <n v="0.29937341809272766"/>
    <n v="0.2992689311504364"/>
    <n v="0.29903250932693481"/>
    <n v="0.29938003420829773"/>
    <n v="0.2992674708366394"/>
    <n v="0.29955217242240906"/>
    <n v="0.29990571737289429"/>
    <n v="0.30011728405952454"/>
    <n v="0.29895991086959839"/>
    <n v="0.2982507050037384"/>
    <n v="0.29736459255218506"/>
    <n v="0.29677313566207886"/>
    <n v="0.29600098729133606"/>
    <n v="0.29560607671737671"/>
    <n v="0.29494091868400574"/>
    <n v="0.29420468211174011"/>
    <n v="0.29358217120170593"/>
    <n v="0.29332771897315979"/>
    <n v="0.29373744130134583"/>
    <n v="0.29424792528152466"/>
    <n v="0.29483121633529663"/>
    <n v="0.29475000500679016"/>
    <n v="0.29437676072120667"/>
    <n v="0.2943914532661438"/>
    <n v="0.29485133290290833"/>
    <n v="0.2954433262348175"/>
    <n v="0.29602348804473877"/>
    <n v="0.29698508977890015"/>
    <n v="0.29766038060188293"/>
    <n v="0.29802322387695313"/>
    <n v="0.29830491542816162"/>
    <n v="0.29840713739395142"/>
    <n v="0.29805794358253479"/>
    <n v="0.2977508008480072"/>
    <n v="0.29745641350746155"/>
    <n v="0.29685705900192261"/>
    <n v="0.29628291726112366"/>
    <n v="0.29604461789131165"/>
    <n v="0.29552990198135376"/>
    <n v="0.29519346356391907"/>
    <n v="0.29478508234024048"/>
    <n v="0.2947450578212738"/>
    <n v="0.294781893491745"/>
    <n v="0.29525384306907654"/>
    <n v="0.29595103859901428"/>
    <n v="0.29659765958786011"/>
    <n v="0.29742857813835144"/>
    <n v="0.29868248105049133"/>
    <n v="0.29965713620185852"/>
    <n v="0.30021598935127258"/>
    <n v="0.3001592755317688"/>
    <n v="0.29901483654975891"/>
    <n v="0.29747095704078674"/>
    <n v="0.29589444398880005"/>
    <n v="0.29480552673339844"/>
    <n v="0.2946159839630127"/>
    <n v="0.29539713263511658"/>
    <n v="0.29636320471763611"/>
    <n v="0.29738914966583252"/>
    <n v="0.29799318313598633"/>
    <n v="0.29818826913833618"/>
    <n v="0.29934653639793396"/>
    <n v="0.30035185813903809"/>
    <n v="0.30144801735877991"/>
    <n v="0.30294662714004517"/>
    <n v="0.30522817373275757"/>
    <n v="0.30641838908195496"/>
    <n v="0.30781814455986023"/>
    <n v="0.30922141671180725"/>
    <n v="0.30999118089675903"/>
    <n v="0.30975785851478577"/>
    <n v="0.30939537286758423"/>
    <n v="0.30874231457710266"/>
    <n v="0.30736368894577026"/>
    <n v="0.30591422319412231"/>
    <n v="0.30487444996833801"/>
    <n v="0.30361092090606689"/>
    <n v="0.3020937442779541"/>
    <n v="0.3010687530040741"/>
    <n v="0.30025458335876465"/>
    <n v="0.299599289894104"/>
    <n v="0.29940488934516907"/>
    <n v="0.29983332753181458"/>
    <n v="0.30038866400718689"/>
    <n v="0.30091443657875061"/>
    <n v="0.30064597725868225"/>
    <n v="0.30161485075950623"/>
    <n v="0.30261909961700439"/>
    <n v="0.30279174447059631"/>
    <n v="0.30290830135345459"/>
    <n v="0.30383890867233276"/>
    <n v="0.3013935387134552"/>
    <n v="0.29814633727073669"/>
    <n v="0.29587757587432861"/>
    <n v="0.29410994052886963"/>
    <n v="0.2921927273273468"/>
    <n v="0.29222056269645691"/>
    <n v="0.29256165027618408"/>
    <n v="0.29263833165168762"/>
    <n v="0.29225754737854004"/>
    <n v="0.29224100708961487"/>
    <n v="0.29147946834564209"/>
    <n v="0.28994420170783997"/>
    <n v="0.28894862532615662"/>
    <n v="0.28808620572090149"/>
    <n v="0.28843745589256287"/>
    <n v="0.28842675685882568"/>
    <n v="0.28915652632713318"/>
    <n v="0.2894972562789917"/>
    <n v="0.28980547189712524"/>
    <n v="0.2886008620262146"/>
    <n v="0.28864741325378418"/>
    <n v="0.28904923796653748"/>
    <n v="0.28995826840400696"/>
    <n v="0.29123309254646301"/>
    <n v="0.29309162497520447"/>
    <n v="0.29325947165489197"/>
    <n v="0.29340451955795288"/>
    <n v="0.29412376880645752"/>
    <n v="0.29450973868370056"/>
    <n v="0.29452183842658997"/>
    <n v="0.29635411500930786"/>
    <n v="0.2976873517036438"/>
    <n v="0.29786321520805359"/>
    <n v="0.29833757877349854"/>
    <n v="0.29891639947891235"/>
    <n v="0.29923921823501587"/>
    <n v="0.29975742101669312"/>
    <n v="0.30027559399604797"/>
    <s v="GM SRTT14 - 50 SPIN"/>
    <n v="0.28997548057091194"/>
    <n v="91.25"/>
    <n v="92.405063291139243"/>
    <n v="-3.0000000000000027E-3"/>
    <n v="5.8509449945060577E-2"/>
    <n v="0.10267543735214689"/>
    <n v="-0.24126858355042236"/>
    <x v="19"/>
    <x v="308"/>
  </r>
  <r>
    <x v="1"/>
    <n v="-5"/>
    <n v="-7.7777777777777777"/>
    <s v="P225/60R16"/>
    <x v="12"/>
    <s v="SRTT06"/>
    <n v="1171"/>
    <n v="35"/>
    <m/>
    <d v="2025-02-20T00:00:00"/>
    <e v="#N/A"/>
    <e v="#N/A"/>
    <e v="#N/A"/>
    <e v="#N/A"/>
    <e v="#N/A"/>
    <e v="#N/A"/>
    <e v="#N/A"/>
    <e v="#N/A"/>
    <e v="#N/A"/>
    <e v="#N/A"/>
    <m/>
    <m/>
    <m/>
    <m/>
    <m/>
    <m/>
    <n v="0.12612976133823395"/>
    <n v="0.13418114185333252"/>
    <n v="0.14277338981628418"/>
    <n v="0.15331485867500305"/>
    <n v="0.16299921274185181"/>
    <n v="0.1824449896812439"/>
    <n v="0.20013459026813507"/>
    <n v="0.21533016860485077"/>
    <n v="0.2277388721704483"/>
    <n v="0.23777633905410767"/>
    <n v="0.2444525808095932"/>
    <n v="0.25027051568031311"/>
    <n v="0.25530201196670532"/>
    <n v="0.25829911231994629"/>
    <n v="0.2623504102230072"/>
    <n v="0.26557907462120056"/>
    <n v="0.26955267786979675"/>
    <n v="0.27350291609764099"/>
    <n v="0.27832373976707458"/>
    <n v="0.28213903307914734"/>
    <n v="0.28548750281333923"/>
    <n v="0.28743675351142883"/>
    <n v="0.2889799177646637"/>
    <n v="0.28935077786445618"/>
    <n v="0.28826257586479187"/>
    <n v="0.288685142993927"/>
    <n v="0.29104423522949219"/>
    <n v="0.29232668876647949"/>
    <n v="0.29394906759262085"/>
    <n v="0.29580271244049072"/>
    <n v="0.29672029614448547"/>
    <n v="0.29565218091011047"/>
    <n v="0.2957271933555603"/>
    <n v="0.29599776864051819"/>
    <n v="0.29683446884155273"/>
    <n v="0.29664713144302368"/>
    <n v="0.29659256339073181"/>
    <n v="0.29750576615333557"/>
    <n v="0.2981376051902771"/>
    <n v="0.2981981635093689"/>
    <n v="0.29943719506263733"/>
    <n v="0.30106326937675476"/>
    <n v="0.30196601152420044"/>
    <n v="0.3037276566028595"/>
    <n v="0.30565968155860901"/>
    <n v="0.30715316534042358"/>
    <n v="0.30779662728309631"/>
    <n v="0.30761179327964783"/>
    <n v="0.30647626519203186"/>
    <n v="0.30554088950157166"/>
    <n v="0.30484926700592041"/>
    <n v="0.30479699373245239"/>
    <n v="0.30562031269073486"/>
    <n v="0.30662134289741516"/>
    <n v="0.30736151337623596"/>
    <n v="0.30797597765922546"/>
    <n v="0.30776980519294739"/>
    <n v="0.30777779221534729"/>
    <n v="0.3077227771282196"/>
    <n v="0.30769807100296021"/>
    <n v="0.30747348070144653"/>
    <n v="0.30747348070144653"/>
    <n v="0.30664271116256714"/>
    <n v="0.30565834045410156"/>
    <n v="0.30498850345611572"/>
    <n v="0.3052944540977478"/>
    <n v="0.30580103397369385"/>
    <n v="0.3067018985748291"/>
    <n v="0.3076336681842804"/>
    <n v="0.30860686302185059"/>
    <n v="0.30894312262535095"/>
    <n v="0.30975770950317383"/>
    <n v="0.31052187085151672"/>
    <n v="0.31076911091804504"/>
    <n v="0.31058040261268616"/>
    <n v="0.31034079194068909"/>
    <n v="0.3095933198928833"/>
    <n v="0.30824664235115051"/>
    <n v="0.30694359540939331"/>
    <n v="0.30558452010154724"/>
    <n v="0.30487951636314392"/>
    <n v="0.30435127019882202"/>
    <n v="0.30465126037597656"/>
    <n v="0.30545839667320251"/>
    <n v="0.30629011988639832"/>
    <n v="0.30598819255828857"/>
    <n v="0.30501165986061096"/>
    <n v="0.30354019999504089"/>
    <n v="0.30184724926948547"/>
    <n v="0.30055621266365051"/>
    <n v="0.3000989556312561"/>
    <n v="0.30070355534553528"/>
    <n v="0.30187955498695374"/>
    <n v="0.30340182781219482"/>
    <n v="0.30469527840614319"/>
    <n v="0.30596885085105896"/>
    <n v="0.30713096261024475"/>
    <n v="0.30749803781509399"/>
    <n v="0.30750983953475952"/>
    <n v="0.30712816119194031"/>
    <n v="0.30624181032180786"/>
    <n v="0.30536279082298279"/>
    <n v="0.30483317375183105"/>
    <n v="0.30438598990440369"/>
    <n v="0.30448853969573975"/>
    <n v="0.30608227849006653"/>
    <n v="0.30594411492347717"/>
    <n v="0.30527293682098389"/>
    <n v="0.30478009581565857"/>
    <n v="0.30418705940246582"/>
    <n v="0.30241754651069641"/>
    <n v="0.30248132348060608"/>
    <n v="0.30305925011634827"/>
    <n v="0.30311363935470581"/>
    <n v="0.3049694299697876"/>
    <n v="0.30515384674072266"/>
    <n v="0.30507346987724304"/>
    <n v="0.30527636408805847"/>
    <n v="0.30723631381988525"/>
    <n v="0.30647501349449158"/>
    <n v="0.30665299296379089"/>
    <n v="0.30666276812553406"/>
    <n v="0.30681365728378296"/>
    <n v="0.30613276362419128"/>
    <n v="0.30593588948249817"/>
    <n v="0.3065052330493927"/>
    <n v="0.30658894777297974"/>
    <n v="0.30779734253883362"/>
    <n v="0.30897212028503418"/>
    <n v="0.31051424145698547"/>
    <n v="0.31075230240821838"/>
    <n v="0.31233575940132141"/>
    <n v="0.31081545352935791"/>
    <n v="0.30877760052680969"/>
    <n v="0.30687627196311951"/>
    <n v="0.30653116106987"/>
    <n v="0.30486583709716797"/>
    <n v="0.305196613073349"/>
    <n v="0.30556058883666992"/>
    <n v="0.30620911717414856"/>
    <n v="0.30687373876571655"/>
    <n v="0.30682322382926941"/>
    <n v="0.30769896507263184"/>
    <n v="0.30928802490234375"/>
    <n v="0.31045475602149963"/>
    <n v="0.3110237717628479"/>
    <n v="0.31239303946495056"/>
    <n v="0.31250831484794617"/>
    <n v="0.31192836165428162"/>
    <n v="0.31159624457359314"/>
    <n v="0.31142646074295044"/>
    <n v="0.31145104765892029"/>
    <n v="0.31192958354949951"/>
    <n v="0.31233149766921997"/>
    <n v="0.31322047114372253"/>
    <n v="0.31414172053337097"/>
    <n v="0.31567457318305969"/>
    <n v="0.317557692527771"/>
    <n v="0.31927639245986938"/>
    <n v="0.32044702768325806"/>
    <n v="0.3217390775680542"/>
    <n v="0.32272067666053772"/>
    <n v="0.32298436760902405"/>
    <n v="0.32313403487205505"/>
    <n v="0.32341894507408142"/>
    <n v="0.32237312197685242"/>
    <n v="0.32143935561180115"/>
    <n v="0.32110464572906494"/>
    <n v="0.32122111320495605"/>
    <n v="0.32135570049285889"/>
    <n v="0.3210805356502533"/>
    <n v="0.31998711824417114"/>
    <n v="0.31803348660469055"/>
    <n v="0.31566604971885681"/>
    <n v="0.31309664249420166"/>
    <n v="0.31209200620651245"/>
    <n v="0.3116837739944458"/>
    <n v="0.3119584321975708"/>
    <n v="0.31309470534324646"/>
    <n v="0.31402221322059631"/>
    <n v="0.31455627083778381"/>
    <n v="0.31471031904220581"/>
    <n v="0.3121056854724884"/>
    <n v="0.30892246961593628"/>
    <n v="0.3062768280506134"/>
    <n v="0.30471199750900269"/>
    <n v="0.30509376525878906"/>
    <n v="0.30712544918060303"/>
    <n v="0.30941477417945862"/>
    <n v="0.31143641471862793"/>
    <n v="0.3123970627784729"/>
    <n v="0.31149008870124817"/>
    <n v="0.30857008695602417"/>
    <n v="0.30672654509544373"/>
    <n v="0.30580449104309082"/>
    <n v="0.3059980571269989"/>
    <n v="0.30677831172943115"/>
    <n v="0.30993065237998962"/>
    <n v="0.31173786520957947"/>
    <n v="0.31095221638679504"/>
    <n v="0.30933612585067749"/>
    <n v="0.30553305149078369"/>
    <n v="0.29990264773368835"/>
    <n v="0.29440575838088989"/>
    <n v="0.29072949290275574"/>
    <n v="0.28694528341293335"/>
    <n v="0.28524067997932434"/>
    <n v="0.28593027591705322"/>
    <n v="0.28681790828704834"/>
    <n v="0.28785750269889832"/>
    <n v="0.28904768824577332"/>
    <n v="0.29028645157814026"/>
    <n v="0.29156970977783203"/>
    <n v="0.29301729798316956"/>
    <n v="0.29395896196365356"/>
    <n v="0.29519951343536377"/>
    <n v="0.29676643013954163"/>
    <n v="0.29822072386741638"/>
    <n v="0.29973986744880676"/>
    <n v="0.30266901850700378"/>
    <n v="0.30654209852218628"/>
    <n v="0.31047013401985168"/>
    <n v="0.31422099471092224"/>
    <n v="0.31761720776557922"/>
    <n v="0.32016536593437195"/>
    <n v="0.32066363096237183"/>
    <n v="0.3192121684551239"/>
    <n v="0.31779003143310547"/>
    <n v="0.31620734930038452"/>
    <n v="0.3142511248588562"/>
    <n v="0.31348779797554016"/>
    <n v="0.3137129545211792"/>
    <n v="0.31378030776977539"/>
    <n v="0.31457677483558655"/>
    <n v="0.31578326225280762"/>
    <n v="0.31657373905181885"/>
    <n v="0.31752064824104309"/>
    <n v="0.31872403621673584"/>
    <n v="0.31932079792022705"/>
    <n v="0.31937858462333679"/>
    <n v="0.31958109140396118"/>
    <n v="0.31969541311264038"/>
    <n v="0.31966283917427063"/>
    <n v="0.31948113441467285"/>
    <n v="0.31916767358779907"/>
    <n v="0.31852445006370544"/>
    <n v="0.31789115071296692"/>
    <n v="0.31733089685440063"/>
    <n v="0.3165193498134613"/>
    <n v="0.31530001759529114"/>
    <n v="0.31418156623840332"/>
    <n v="0.3133615255355835"/>
    <n v="0.31360369920730591"/>
    <n v="0.31357985734939575"/>
    <n v="0.31335967779159546"/>
    <n v="0.31206253170967102"/>
    <n v="0.31091263890266418"/>
    <n v="0.30732956528663635"/>
    <n v="0.30358174443244934"/>
    <n v="0.30219095945358276"/>
    <n v="0.30059832334518433"/>
    <n v="0.29875752329826355"/>
    <n v="0.29826256632804871"/>
    <n v="0.29860860109329224"/>
    <n v="0.29717552661895752"/>
    <n v="0.29695257544517517"/>
    <n v="0.29656243324279785"/>
    <n v="0.29607707262039185"/>
    <n v="0.29536709189414978"/>
    <n v="0.29518020153045654"/>
    <n v="0.2948402464389801"/>
    <n v="0.29528799653053284"/>
    <n v="0.29589983820915222"/>
    <n v="0.29685139656066895"/>
    <n v="0.29740524291992188"/>
    <n v="0.2981814444065094"/>
    <n v="0.29879671335220337"/>
    <n v="0.29932436347007751"/>
    <n v="0.29974082112312317"/>
    <n v="0.3020801842212677"/>
    <n v="0.30408808588981628"/>
    <n v="0.30537199974060059"/>
    <n v="0.30668362975120544"/>
    <n v="0.30738267302513123"/>
    <n v="0.30622446537017822"/>
    <n v="0.30648967623710632"/>
    <n v="0.30733701586723328"/>
    <n v="0.30814743041992188"/>
    <n v="0.30948853492736816"/>
    <n v="0.30965563654899597"/>
    <n v="0.31045061349868774"/>
    <n v="0.3111322820186615"/>
    <n v="0.31222927570343018"/>
    <n v="0.31388911604881287"/>
    <n v="0.31715613603591919"/>
    <n v="0.3191106915473938"/>
    <n v="0.32123914361000061"/>
    <n v="0.3232387900352478"/>
    <n v="0.32403218746185303"/>
    <n v="0.32479038834571838"/>
    <m/>
    <n v="0.30695782776829189"/>
    <m/>
    <m/>
    <m/>
    <n v="-3.7135536356763055E-3"/>
    <n v="2.9923612817366448E-2"/>
    <n v="-0.16851675901564192"/>
    <x v="19"/>
    <x v="309"/>
  </r>
  <r>
    <x v="1"/>
    <n v="-5"/>
    <n v="-7.7777777777777777"/>
    <s v="P225/60R16"/>
    <x v="1"/>
    <s v="SRTT05-R"/>
    <n v="1171"/>
    <n v="35"/>
    <s v="AP3324"/>
    <d v="2025-02-20T00:00:00"/>
    <n v="0.30599999999999999"/>
    <n v="0.312"/>
    <n v="100"/>
    <n v="100"/>
    <n v="100"/>
    <n v="100"/>
    <n v="76"/>
    <s v="rev"/>
    <n v="368"/>
    <n v="100"/>
    <m/>
    <m/>
    <m/>
    <m/>
    <m/>
    <m/>
    <n v="0.14274789392948151"/>
    <n v="0.14600041508674622"/>
    <n v="0.15751342475414276"/>
    <n v="0.16607633233070374"/>
    <n v="0.17461144924163818"/>
    <n v="0.19390372931957245"/>
    <n v="0.21374836564064026"/>
    <n v="0.230042964220047"/>
    <n v="0.2451082319021225"/>
    <n v="0.25850465893745422"/>
    <n v="0.26532852649688721"/>
    <n v="0.27086025476455688"/>
    <n v="0.27497115731239319"/>
    <n v="0.27863520383834839"/>
    <n v="0.28085783123970032"/>
    <n v="0.28436660766601563"/>
    <n v="0.29020923376083374"/>
    <n v="0.29413112998008728"/>
    <n v="0.29586178064346313"/>
    <n v="0.29730764031410217"/>
    <n v="0.29778477549552917"/>
    <n v="0.29613906145095825"/>
    <n v="0.29590749740600586"/>
    <n v="0.29718109965324402"/>
    <n v="0.29875731468200684"/>
    <n v="0.30054518580436707"/>
    <n v="0.30234456062316895"/>
    <n v="0.30446213483810425"/>
    <n v="0.30641433596611023"/>
    <n v="0.30641120672225952"/>
    <n v="0.30516716837882996"/>
    <n v="0.3033580482006073"/>
    <n v="0.3008364737033844"/>
    <n v="0.29930016398429871"/>
    <n v="0.29919376969337463"/>
    <n v="0.30125084519386292"/>
    <n v="0.30285564064979553"/>
    <n v="0.30361539125442505"/>
    <n v="0.30434674024581909"/>
    <n v="0.30493941903114319"/>
    <n v="0.30436119437217712"/>
    <n v="0.30572021007537842"/>
    <n v="0.3094099760055542"/>
    <n v="0.31154206395149231"/>
    <n v="0.31420847773551941"/>
    <n v="0.31711071729660034"/>
    <n v="0.31859728693962097"/>
    <n v="0.31815716624259949"/>
    <n v="0.31884440779685974"/>
    <n v="0.31939044594764709"/>
    <n v="0.31982487440109253"/>
    <n v="0.32002663612365723"/>
    <n v="0.32016882300376892"/>
    <n v="0.32029715180397034"/>
    <n v="0.31863400340080261"/>
    <n v="0.31696712970733643"/>
    <n v="0.31477028131484985"/>
    <n v="0.31292766332626343"/>
    <n v="0.30988377332687378"/>
    <n v="0.30941104888916016"/>
    <n v="0.31075501441955566"/>
    <n v="0.31337994337081909"/>
    <n v="0.31599324941635132"/>
    <n v="0.31962481141090393"/>
    <n v="0.32159221172332764"/>
    <n v="0.32187020778656006"/>
    <n v="0.32199278473854065"/>
    <n v="0.32127556204795837"/>
    <n v="0.32052513957023621"/>
    <n v="0.32066375017166138"/>
    <n v="0.32090070843696594"/>
    <n v="0.32051506638526917"/>
    <n v="0.32078790664672852"/>
    <n v="0.32098609209060669"/>
    <n v="0.32117721438407898"/>
    <n v="0.32124778628349304"/>
    <n v="0.32076898217201233"/>
    <n v="0.31841489672660828"/>
    <n v="0.3145497739315033"/>
    <n v="0.31141370534896851"/>
    <n v="0.30793121457099915"/>
    <n v="0.30561316013336182"/>
    <n v="0.30518767237663269"/>
    <n v="0.30589792132377625"/>
    <n v="0.30739140510559082"/>
    <n v="0.30787321925163269"/>
    <n v="0.30679425597190857"/>
    <n v="0.30716782808303833"/>
    <n v="0.30783158540725708"/>
    <n v="0.30695685744285583"/>
    <n v="0.30735522508621216"/>
    <n v="0.30871656537055969"/>
    <n v="0.30880895256996155"/>
    <n v="0.3092353343963623"/>
    <n v="0.30968666076660156"/>
    <n v="0.31023320555686951"/>
    <n v="0.31071656942367554"/>
    <n v="0.31087633967399597"/>
    <n v="0.31081387400627136"/>
    <n v="0.31055593490600586"/>
    <n v="0.31052076816558838"/>
    <n v="0.31069076061248779"/>
    <n v="0.31091365218162537"/>
    <n v="0.31120008230209351"/>
    <n v="0.31181260943412781"/>
    <n v="0.31225788593292236"/>
    <n v="0.31306785345077515"/>
    <n v="0.31362077593803406"/>
    <n v="0.31348246335983276"/>
    <n v="0.31342864036560059"/>
    <n v="0.31316298246383667"/>
    <n v="0.30753061175346375"/>
    <n v="0.3021082878112793"/>
    <n v="0.29846197366714478"/>
    <n v="0.29482573270797729"/>
    <n v="0.29166883230209351"/>
    <n v="0.2932373583316803"/>
    <n v="0.2949155867099762"/>
    <n v="0.29542466998100281"/>
    <n v="0.2952515184879303"/>
    <n v="0.29452750086784363"/>
    <n v="0.29369115829467773"/>
    <n v="0.29286611080169678"/>
    <n v="0.29357889294624329"/>
    <n v="0.29528331756591797"/>
    <n v="0.29733040928840637"/>
    <n v="0.29966479539871216"/>
    <n v="0.30208283662796021"/>
    <n v="0.30319002270698547"/>
    <n v="0.3038383424282074"/>
    <n v="0.30424016714096069"/>
    <n v="0.30462175607681274"/>
    <n v="0.30541884899139404"/>
    <n v="0.30618312954902649"/>
    <n v="0.30689027905464172"/>
    <n v="0.30735534429550171"/>
    <n v="0.3079325258731842"/>
    <n v="0.30716365575790405"/>
    <n v="0.30610427260398865"/>
    <n v="0.30544951558113098"/>
    <n v="0.30284950137138367"/>
    <n v="0.30001640319824219"/>
    <n v="0.2969626784324646"/>
    <n v="0.29414382576942444"/>
    <n v="0.29126268625259399"/>
    <n v="0.29069685935974121"/>
    <n v="0.29107096791267395"/>
    <n v="0.2928316593170166"/>
    <n v="0.29456815123558044"/>
    <n v="0.29590523242950439"/>
    <n v="0.29717624187469482"/>
    <n v="0.29798984527587891"/>
    <n v="0.2990519106388092"/>
    <n v="0.30141541361808777"/>
    <n v="0.30403596162796021"/>
    <n v="0.30705499649047852"/>
    <n v="0.30967837572097778"/>
    <n v="0.31178778409957886"/>
    <n v="0.31214988231658936"/>
    <n v="0.31191572546958923"/>
    <n v="0.31095972657203674"/>
    <n v="0.31001010537147522"/>
    <n v="0.30872088670730591"/>
    <n v="0.30747482180595398"/>
    <n v="0.306561678647995"/>
    <n v="0.30560898780822754"/>
    <n v="0.30563449859619141"/>
    <n v="0.30689862370491028"/>
    <n v="0.30879893898963928"/>
    <n v="0.3090609610080719"/>
    <n v="0.30995044112205505"/>
    <n v="0.30996808409690857"/>
    <n v="0.30851835012435913"/>
    <n v="0.3066481351852417"/>
    <n v="0.30607610940933228"/>
    <n v="0.30489277839660645"/>
    <n v="0.30354121327400208"/>
    <n v="0.30266869068145752"/>
    <n v="0.30242389440536499"/>
    <n v="0.30346471071243286"/>
    <n v="0.30486729741096497"/>
    <n v="0.30651706457138062"/>
    <n v="0.30826294422149658"/>
    <n v="0.30950841307640076"/>
    <n v="0.30992931127548218"/>
    <n v="0.31052693724632263"/>
    <n v="0.31007954478263855"/>
    <n v="0.30835855007171631"/>
    <n v="0.30675506591796875"/>
    <n v="0.30509606003761292"/>
    <n v="0.30473849177360535"/>
    <n v="0.30481165647506714"/>
    <n v="0.30591434240341187"/>
    <n v="0.30693915486335754"/>
    <n v="0.3076883852481842"/>
    <n v="0.30577903985977173"/>
    <n v="0.30472949147224426"/>
    <n v="0.30463790893554688"/>
    <n v="0.30450239777565002"/>
    <n v="0.30452093482017517"/>
    <n v="0.30573576688766479"/>
    <n v="0.30654838681221008"/>
    <n v="0.30673637986183167"/>
    <n v="0.30727770924568176"/>
    <n v="0.30756455659866333"/>
    <n v="0.30797505378723145"/>
    <n v="0.30831840634346008"/>
    <n v="0.30726924538612366"/>
    <n v="0.30632752180099487"/>
    <n v="0.30596107244491577"/>
    <n v="0.30553355813026428"/>
    <n v="0.30560305714607239"/>
    <n v="0.3067704439163208"/>
    <n v="0.30768761038780212"/>
    <n v="0.30850547552108765"/>
    <n v="0.30943760275840759"/>
    <n v="0.30999299883842468"/>
    <n v="0.31071045994758606"/>
    <n v="0.31134617328643799"/>
    <n v="0.31219178438186646"/>
    <n v="0.31082242727279663"/>
    <n v="0.31146895885467529"/>
    <n v="0.31149712204933167"/>
    <n v="0.3108857274055481"/>
    <n v="0.310060054063797"/>
    <n v="0.31143882870674133"/>
    <n v="0.31133374571800232"/>
    <n v="0.31260237097740173"/>
    <n v="0.31444206833839417"/>
    <n v="0.31623092293739319"/>
    <n v="0.31785687804222107"/>
    <n v="0.31901311874389648"/>
    <n v="0.31958797574043274"/>
    <n v="0.32002142071723938"/>
    <n v="0.32039326429367065"/>
    <n v="0.32081857323646545"/>
    <n v="0.32102406024932861"/>
    <n v="0.32096651196479797"/>
    <n v="0.32119551301002502"/>
    <n v="0.3208213746547699"/>
    <n v="0.31977513432502747"/>
    <n v="0.31851446628570557"/>
    <n v="0.31745260953903198"/>
    <n v="0.31597903370857239"/>
    <n v="0.31499373912811279"/>
    <n v="0.31545513868331909"/>
    <n v="0.31611800193786621"/>
    <n v="0.316008061170578"/>
    <n v="0.3161284327507019"/>
    <n v="0.31568613648414612"/>
    <n v="0.31379148364067078"/>
    <n v="0.31209075450897217"/>
    <n v="0.31096401810646057"/>
    <n v="0.30979472398757935"/>
    <n v="0.30951520800590515"/>
    <n v="0.30992451310157776"/>
    <n v="0.31046420335769653"/>
    <n v="0.31183916330337524"/>
    <n v="0.31323707103729248"/>
    <n v="0.31475558876991272"/>
    <n v="0.31572949886322021"/>
    <n v="0.31615221500396729"/>
    <n v="0.31600254774093628"/>
    <n v="0.31571489572525024"/>
    <n v="0.31504729390144348"/>
    <n v="0.31478381156921387"/>
    <n v="0.31504681706428528"/>
    <n v="0.31461769342422485"/>
    <n v="0.31424066424369812"/>
    <n v="0.31391796469688416"/>
    <n v="0.31349554657936096"/>
    <n v="0.31280755996704102"/>
    <n v="0.31275674700737"/>
    <n v="0.31264781951904297"/>
    <n v="0.31229817867279053"/>
    <n v="0.31201711297035217"/>
    <n v="0.31194773316383362"/>
    <n v="0.31168609857559204"/>
    <n v="0.31155604124069214"/>
    <n v="0.31130203604698181"/>
    <n v="0.31183192133903503"/>
    <n v="0.31205111742019653"/>
    <n v="0.31237098574638367"/>
    <n v="0.31233760714530945"/>
    <n v="0.31283676624298096"/>
    <n v="0.31186419725418091"/>
    <n v="0.31099951267242432"/>
    <n v="0.30955368280410767"/>
    <n v="0.30847355723381042"/>
    <n v="0.30697432160377502"/>
    <n v="0.30638524889945984"/>
    <n v="0.3057807981967926"/>
    <n v="0.30561727285385132"/>
    <n v="0.30532440543174744"/>
    <n v="0.30492648482322693"/>
    <n v="0.30430904030799866"/>
    <n v="0.30375552177429199"/>
    <n v="0.30323374271392822"/>
    <n v="0.30284130573272705"/>
    <n v="0.30278968811035156"/>
    <s v="CONTROL-REV"/>
    <n v="0.30883466964090422"/>
    <n v="100"/>
    <n v="101.26582278481013"/>
    <n v="-6.0000000000000053E-3"/>
    <n v="5.9215601374554491E-2"/>
    <n v="1.311620064354981E-2"/>
    <n v="-0.1517093468418253"/>
    <x v="19"/>
    <x v="310"/>
  </r>
  <r>
    <x v="1"/>
    <n v="-5"/>
    <n v="-7.7777777777777777"/>
    <s v="P225/60R16"/>
    <x v="2"/>
    <s v="16-4 SRTT"/>
    <n v="1171"/>
    <n v="35"/>
    <s v="AP3324"/>
    <d v="2025-02-20T00:00:00"/>
    <n v="0.27200000000000002"/>
    <n v="0.28199999999999997"/>
    <n v="88"/>
    <n v="88"/>
    <n v="89"/>
    <n v="90"/>
    <n v="76"/>
    <m/>
    <n v="83"/>
    <n v="88.75"/>
    <m/>
    <m/>
    <m/>
    <m/>
    <m/>
    <m/>
    <n v="0.1447499692440033"/>
    <n v="0.15942026674747467"/>
    <n v="0.17192640900611877"/>
    <n v="0.18433742225170135"/>
    <n v="0.19574849307537079"/>
    <n v="0.2155570387840271"/>
    <n v="0.23097117245197296"/>
    <n v="0.24281580746173859"/>
    <n v="0.2500532865524292"/>
    <n v="0.25367778539657593"/>
    <n v="0.2569219172000885"/>
    <n v="0.25964480638504028"/>
    <n v="0.26139774918556213"/>
    <n v="0.26239767670631409"/>
    <n v="0.26354047656059265"/>
    <n v="0.26433968544006348"/>
    <n v="0.26373040676116943"/>
    <n v="0.26333492994308472"/>
    <n v="0.26365301012992859"/>
    <n v="0.26360738277435303"/>
    <n v="0.26396071910858154"/>
    <n v="0.26417896151542664"/>
    <n v="0.26460891962051392"/>
    <n v="0.26537227630615234"/>
    <n v="0.26623395085334778"/>
    <n v="0.2649594247341156"/>
    <n v="0.26601961255073547"/>
    <n v="0.26749858260154724"/>
    <n v="0.26854801177978516"/>
    <n v="0.26997947692871094"/>
    <n v="0.27346912026405334"/>
    <n v="0.2745329737663269"/>
    <n v="0.2737598717212677"/>
    <n v="0.27378049492835999"/>
    <n v="0.27293682098388672"/>
    <n v="0.2713281512260437"/>
    <n v="0.2703728973865509"/>
    <n v="0.27057179808616638"/>
    <n v="0.27109691500663757"/>
    <n v="0.2718147337436676"/>
    <n v="0.27269789576530457"/>
    <n v="0.27444875240325928"/>
    <n v="0.27639058232307434"/>
    <n v="0.27688002586364746"/>
    <n v="0.27773842215538025"/>
    <n v="0.27936258912086487"/>
    <n v="0.28022018074989319"/>
    <n v="0.28070056438446045"/>
    <n v="0.28141051530838013"/>
    <n v="0.28182569146156311"/>
    <n v="0.28148499131202698"/>
    <n v="0.28098148107528687"/>
    <n v="0.28056123852729797"/>
    <n v="0.28067806363105774"/>
    <n v="0.28055098652839661"/>
    <n v="0.27937108278274536"/>
    <n v="0.27726823091506958"/>
    <n v="0.27570816874504089"/>
    <n v="0.27324569225311279"/>
    <n v="0.27116429805755615"/>
    <n v="0.27055436372756958"/>
    <n v="0.27123692631721497"/>
    <n v="0.27335003018379211"/>
    <n v="0.27570244669914246"/>
    <n v="0.27790394425392151"/>
    <n v="0.28040602803230286"/>
    <n v="0.28208118677139282"/>
    <n v="0.28321453928947449"/>
    <n v="0.28479999303817749"/>
    <n v="0.28579080104827881"/>
    <n v="0.28754648566246033"/>
    <n v="0.28964918851852417"/>
    <n v="0.2899005115032196"/>
    <n v="0.2904200553894043"/>
    <n v="0.29058170318603516"/>
    <n v="0.28950327634811401"/>
    <n v="0.28934291005134583"/>
    <n v="0.28878438472747803"/>
    <n v="0.28752020001411438"/>
    <n v="0.28762015700340271"/>
    <n v="0.28580752015113831"/>
    <n v="0.28325504064559937"/>
    <n v="0.28246986865997314"/>
    <n v="0.28310626745223999"/>
    <n v="0.28338271379470825"/>
    <n v="0.28599435091018677"/>
    <n v="0.28910970687866211"/>
    <n v="0.29153403639793396"/>
    <n v="0.29219540953636169"/>
    <n v="0.29242685437202454"/>
    <n v="0.29309222102165222"/>
    <n v="0.29371541738510132"/>
    <n v="0.29265475273132324"/>
    <n v="0.2916906476020813"/>
    <n v="0.29119977355003357"/>
    <n v="0.29020443558692932"/>
    <n v="0.28881186246871948"/>
    <n v="0.28924193978309631"/>
    <n v="0.28688672184944153"/>
    <n v="0.28410574793815613"/>
    <n v="0.28180485963821411"/>
    <n v="0.27892342209815979"/>
    <n v="0.27575224637985229"/>
    <n v="0.27570998668670654"/>
    <n v="0.27608785033226013"/>
    <n v="0.27819854021072388"/>
    <n v="0.28089985251426697"/>
    <n v="0.2833913266658783"/>
    <n v="0.28582713007926941"/>
    <n v="0.28817698359489441"/>
    <n v="0.28770244121551514"/>
    <n v="0.28737246990203857"/>
    <n v="0.28723078966140747"/>
    <n v="0.28726831078529358"/>
    <n v="0.28685206174850464"/>
    <n v="0.28641554713249207"/>
    <n v="0.28578433394432068"/>
    <n v="0.28482401371002197"/>
    <n v="0.28357166051864624"/>
    <n v="0.28280919790267944"/>
    <n v="0.28237989544868469"/>
    <n v="0.28179579973220825"/>
    <n v="0.28151491284370422"/>
    <n v="0.27905797958374023"/>
    <n v="0.27645391225814819"/>
    <n v="0.27418190240859985"/>
    <n v="0.27236196398735046"/>
    <n v="0.27054274082183838"/>
    <n v="0.27071550488471985"/>
    <n v="0.27117294073104858"/>
    <n v="0.27115631103515625"/>
    <n v="0.27154067158699036"/>
    <n v="0.27264085412025452"/>
    <n v="0.27410987019538879"/>
    <n v="0.27533122897148132"/>
    <n v="0.27615979313850403"/>
    <n v="0.27644795179367065"/>
    <n v="0.27575355768203735"/>
    <n v="0.27503085136413574"/>
    <n v="0.27321502566337585"/>
    <n v="0.27216708660125732"/>
    <n v="0.2709614634513855"/>
    <n v="0.26965838670730591"/>
    <n v="0.26975235342979431"/>
    <n v="0.27098748087882996"/>
    <n v="0.27210664749145508"/>
    <n v="0.27292859554290771"/>
    <n v="0.27373126149177551"/>
    <n v="0.27346280217170715"/>
    <n v="0.27343213558197021"/>
    <n v="0.2728058397769928"/>
    <n v="0.27229192852973938"/>
    <n v="0.27214962244033813"/>
    <n v="0.27158254384994507"/>
    <n v="0.27043634653091431"/>
    <n v="0.27011319994926453"/>
    <n v="0.26997905969619751"/>
    <n v="0.26983693242073059"/>
    <n v="0.26968041062355042"/>
    <n v="0.27056640386581421"/>
    <n v="0.27136024832725525"/>
    <n v="0.2724820077419281"/>
    <n v="0.27358579635620117"/>
    <n v="0.2748304009437561"/>
    <n v="0.27543434500694275"/>
    <n v="0.27603384852409363"/>
    <n v="0.27649357914924622"/>
    <n v="0.27609840035438538"/>
    <n v="0.27541151642799377"/>
    <n v="0.27500215172767639"/>
    <n v="0.27502593398094177"/>
    <n v="0.27551347017288208"/>
    <n v="0.27765673398971558"/>
    <n v="0.27883899211883545"/>
    <n v="0.28035667538642883"/>
    <n v="0.28136232495307922"/>
    <n v="0.28196904063224792"/>
    <n v="0.28148147463798523"/>
    <n v="0.28248056769371033"/>
    <n v="0.28349670767784119"/>
    <n v="0.2846691906452179"/>
    <n v="0.28577357530593872"/>
    <n v="0.28709623217582703"/>
    <n v="0.28793215751647949"/>
    <n v="0.28845128417015076"/>
    <n v="0.28886055946350098"/>
    <n v="0.28928795456886292"/>
    <n v="0.2897922694683075"/>
    <n v="0.29028037190437317"/>
    <n v="0.29023033380508423"/>
    <n v="0.29037073254585266"/>
    <n v="0.29022830724716187"/>
    <n v="0.29043814539909363"/>
    <n v="0.2906944751739502"/>
    <n v="0.29090434312820435"/>
    <n v="0.29051762819290161"/>
    <n v="0.28931224346160889"/>
    <n v="0.28696748614311218"/>
    <n v="0.28479108214378357"/>
    <n v="0.28291815519332886"/>
    <n v="0.28140202164649963"/>
    <n v="0.28019145131111145"/>
    <n v="0.27956622838973999"/>
    <n v="0.27929052710533142"/>
    <n v="0.2789396345615387"/>
    <n v="0.27940627932548523"/>
    <n v="0.27995401620864868"/>
    <n v="0.28045380115509033"/>
    <n v="0.28095069527626038"/>
    <n v="0.28104174137115479"/>
    <n v="0.2800089418888092"/>
    <n v="0.27924323081970215"/>
    <n v="0.27884820103645325"/>
    <n v="0.27821171283721924"/>
    <n v="0.27757397294044495"/>
    <n v="0.27726796269416809"/>
    <n v="0.27729374170303345"/>
    <n v="0.27710986137390137"/>
    <n v="0.27632546424865723"/>
    <n v="0.27585691213607788"/>
    <n v="0.27503037452697754"/>
    <n v="0.27390271425247192"/>
    <n v="0.27271798253059387"/>
    <n v="0.27195063233375549"/>
    <n v="0.2711673378944397"/>
    <n v="0.27177107334136963"/>
    <n v="0.27285531163215637"/>
    <n v="0.27424317598342896"/>
    <n v="0.2758147120475769"/>
    <n v="0.27767634391784668"/>
    <n v="0.2786216139793396"/>
    <n v="0.27929702401161194"/>
    <n v="0.27960199117660522"/>
    <n v="0.2795678973197937"/>
    <n v="0.27871337532997131"/>
    <n v="0.27780434489250183"/>
    <n v="0.27702277898788452"/>
    <n v="0.27674064040184021"/>
    <n v="0.27689361572265625"/>
    <n v="0.27779069542884827"/>
    <n v="0.27876520156860352"/>
    <n v="0.27953538298606873"/>
    <n v="0.27999356389045715"/>
    <n v="0.27976655960083008"/>
    <n v="0.27952677011489868"/>
    <n v="0.27992570400238037"/>
    <n v="0.28007292747497559"/>
    <n v="0.28039982914924622"/>
    <n v="0.28066545724868774"/>
    <n v="0.28110593557357788"/>
    <n v="0.28070873022079468"/>
    <n v="0.28072658181190491"/>
    <n v="0.28064975142478943"/>
    <n v="0.28122812509536743"/>
    <n v="0.28175017237663269"/>
    <n v="0.28237524628639221"/>
    <n v="0.28248366713523865"/>
    <n v="0.2820819616317749"/>
    <n v="0.28175443410873413"/>
    <n v="0.28139761090278625"/>
    <n v="0.28072139620780945"/>
    <n v="0.28103893995285034"/>
    <n v="0.28156876564025879"/>
    <n v="0.2821410596370697"/>
    <n v="0.28263884782791138"/>
    <n v="0.28348210453987122"/>
    <n v="0.28385290503501892"/>
    <n v="0.28317743539810181"/>
    <n v="0.28229245543479919"/>
    <n v="0.28129222989082336"/>
    <n v="0.28025627136230469"/>
    <n v="0.27929845452308655"/>
    <n v="0.27962484955787659"/>
    <n v="0.27988901734352112"/>
    <n v="0.27894487977027893"/>
    <n v="0.27833470702171326"/>
    <n v="0.27804350852966309"/>
    <n v="0.27769827842712402"/>
    <n v="0.27767485380172729"/>
    <n v="0.27865177392959595"/>
    <n v="0.27928853034973145"/>
    <n v="0.27950429916381836"/>
    <n v="0.27988776564598083"/>
    <n v="0.27930006384849548"/>
    <n v="0.27869343757629395"/>
    <n v="0.27786600589752197"/>
    <n v="0.27782195806503296"/>
    <n v="0.27714031934738159"/>
    <n v="0.2762453556060791"/>
    <n v="0.27575135231018066"/>
    <n v="0.27468192577362061"/>
    <n v="0.2723056972026825"/>
    <n v="0.26969325542449951"/>
    <n v="0.26741915941238403"/>
    <n v="0.26505160331726074"/>
    <n v="0.26353305578231812"/>
    <n v="0.26274168491363525"/>
    <n v="0.26291739940643311"/>
    <n v="0.26328557729721069"/>
    <n v="0.26298043131828308"/>
    <s v="200 MILE-CIRCUIT 1 TX"/>
    <n v="0.27877974435952213"/>
    <n v="88.75"/>
    <n v="89.87341772151899"/>
    <n v="-9.9999999999999534E-3"/>
    <n v="-9.2065951329875825E-3"/>
    <n v="-1.0536926208080497E-3"/>
    <n v="-0.13753945357746744"/>
    <x v="19"/>
    <x v="311"/>
  </r>
  <r>
    <x v="1"/>
    <n v="-5"/>
    <n v="-7.7777777777777777"/>
    <s v="P225/60R16"/>
    <x v="5"/>
    <s v="TPI-06"/>
    <n v="1171"/>
    <n v="35"/>
    <s v="AP3324"/>
    <d v="2025-02-20T00:00:00"/>
    <n v="0.30099999999999999"/>
    <n v="0.316"/>
    <n v="97"/>
    <n v="98"/>
    <n v="100"/>
    <n v="100"/>
    <n v="76"/>
    <m/>
    <n v="13"/>
    <n v="98.75"/>
    <m/>
    <m/>
    <m/>
    <m/>
    <m/>
    <m/>
    <n v="0.13378323614597321"/>
    <n v="0.13882923126220703"/>
    <n v="0.14800161123275757"/>
    <n v="0.15821947157382965"/>
    <n v="0.17029006779193878"/>
    <n v="0.19133532047271729"/>
    <n v="0.21133612096309662"/>
    <n v="0.22770920395851135"/>
    <n v="0.24162161350250244"/>
    <n v="0.25185543298721313"/>
    <n v="0.25954678654670715"/>
    <n v="0.26840206980705261"/>
    <n v="0.27612549066543579"/>
    <n v="0.28440862894058228"/>
    <n v="0.29044446349143982"/>
    <n v="0.29492676258087158"/>
    <n v="0.29641434550285339"/>
    <n v="0.29832574725151062"/>
    <n v="0.29888197779655457"/>
    <n v="0.29969576001167297"/>
    <n v="0.30006605386734009"/>
    <n v="0.30155092477798462"/>
    <n v="0.30330798029899597"/>
    <n v="0.30522274971008301"/>
    <n v="0.30669236183166504"/>
    <n v="0.30871924757957458"/>
    <n v="0.31064093112945557"/>
    <n v="0.31181702017784119"/>
    <n v="0.31241065263748169"/>
    <n v="0.31295418739318848"/>
    <n v="0.31354004144668579"/>
    <n v="0.31421974301338196"/>
    <n v="0.31438207626342773"/>
    <n v="0.31437608599662781"/>
    <n v="0.3146800696849823"/>
    <n v="0.31460800766944885"/>
    <n v="0.31376540660858154"/>
    <n v="0.31422403454780579"/>
    <n v="0.3130771815776825"/>
    <n v="0.3134627640247345"/>
    <n v="0.31413829326629639"/>
    <n v="0.3158729076385498"/>
    <n v="0.31817778944969177"/>
    <n v="0.3208547830581665"/>
    <n v="0.32159009575843811"/>
    <n v="0.32255867123603821"/>
    <n v="0.32199490070343018"/>
    <n v="0.3199724555015564"/>
    <n v="0.31834053993225098"/>
    <n v="0.3171822726726532"/>
    <n v="0.3157200813293457"/>
    <n v="0.31492406129837036"/>
    <n v="0.31441590189933777"/>
    <n v="0.31444671750068665"/>
    <n v="0.31513330340385437"/>
    <n v="0.31586900353431702"/>
    <n v="0.31687140464782715"/>
    <n v="0.31818771362304688"/>
    <n v="0.31936728954315186"/>
    <n v="0.31999042630195618"/>
    <n v="0.3206673264503479"/>
    <n v="0.32141587138175964"/>
    <n v="0.32232534885406494"/>
    <n v="0.32253354787826538"/>
    <n v="0.32259151339530945"/>
    <n v="0.32371678948402405"/>
    <n v="0.32338562607765198"/>
    <n v="0.32320654392242432"/>
    <n v="0.32345074415206909"/>
    <n v="0.32370162010192871"/>
    <n v="0.32297283411026001"/>
    <n v="0.32333460450172424"/>
    <n v="0.32301083207130432"/>
    <n v="0.32291805744171143"/>
    <n v="0.32265207171440125"/>
    <n v="0.32215389609336853"/>
    <n v="0.32211920619010925"/>
    <n v="0.32278108596801758"/>
    <n v="0.32348895072937012"/>
    <n v="0.32415080070495605"/>
    <n v="0.32461908459663391"/>
    <n v="0.32506883144378662"/>
    <n v="0.32499316334724426"/>
    <n v="0.32475924491882324"/>
    <n v="0.32419010996818542"/>
    <n v="0.32387810945510864"/>
    <n v="0.32348012924194336"/>
    <n v="0.32282143831253052"/>
    <n v="0.32223588228225708"/>
    <n v="0.32228809595108032"/>
    <n v="0.32218459248542786"/>
    <n v="0.32146337628364563"/>
    <n v="0.3213936984539032"/>
    <n v="0.32163876295089722"/>
    <n v="0.32139056921005249"/>
    <n v="0.32194650173187256"/>
    <n v="0.32375642657279968"/>
    <n v="0.32570308446884155"/>
    <n v="0.32735973596572876"/>
    <n v="0.32870864868164063"/>
    <n v="0.32931935787200928"/>
    <n v="0.32892179489135742"/>
    <n v="0.32877072691917419"/>
    <n v="0.32858350872993469"/>
    <n v="0.32746338844299316"/>
    <n v="0.32533776760101318"/>
    <n v="0.32380226254463196"/>
    <n v="0.32145863771438599"/>
    <n v="0.31865477561950684"/>
    <n v="0.31854212284088135"/>
    <n v="0.32019388675689697"/>
    <n v="0.32135632634162903"/>
    <n v="0.32215061783790588"/>
    <n v="0.32326072454452515"/>
    <n v="0.3244917094707489"/>
    <n v="0.32502475380897522"/>
    <n v="0.3258005678653717"/>
    <n v="0.32735159993171692"/>
    <n v="0.32961711287498474"/>
    <n v="0.33008673787117004"/>
    <n v="0.33047166466712952"/>
    <n v="0.32943296432495117"/>
    <n v="0.32816752791404724"/>
    <n v="0.32549169659614563"/>
    <n v="0.32334384322166443"/>
    <n v="0.3218340277671814"/>
    <n v="0.32161608338356018"/>
    <n v="0.32146668434143066"/>
    <n v="0.32193422317504883"/>
    <n v="0.32289424538612366"/>
    <n v="0.32313543558120728"/>
    <n v="0.32314205169677734"/>
    <n v="0.32225260138511658"/>
    <n v="0.32046616077423096"/>
    <n v="0.31820803880691528"/>
    <n v="0.31641429662704468"/>
    <n v="0.3141167163848877"/>
    <n v="0.31353297829627991"/>
    <n v="0.31377166509628296"/>
    <n v="0.31370791792869568"/>
    <n v="0.31363847851753235"/>
    <n v="0.31388729810714722"/>
    <n v="0.31260135769844055"/>
    <n v="0.31139251589775085"/>
    <n v="0.31099855899810791"/>
    <n v="0.31049218773841858"/>
    <n v="0.31086626648902893"/>
    <n v="0.31163772940635681"/>
    <n v="0.31235906481742859"/>
    <n v="0.31230491399765015"/>
    <n v="0.31220740079879761"/>
    <n v="0.31189396977424622"/>
    <n v="0.31174182891845703"/>
    <n v="0.31198984384536743"/>
    <n v="0.31254926323890686"/>
    <n v="0.31268128752708435"/>
    <n v="0.30973723530769348"/>
    <n v="0.30661183595657349"/>
    <n v="0.30329233407974243"/>
    <n v="0.30137139558792114"/>
    <n v="0.29912781715393066"/>
    <n v="0.30162882804870605"/>
    <n v="0.30504286289215088"/>
    <n v="0.30851519107818604"/>
    <n v="0.31061795353889465"/>
    <n v="0.31345152854919434"/>
    <n v="0.31417718529701233"/>
    <n v="0.31373900175094604"/>
    <n v="0.3134722113609314"/>
    <n v="0.31316810846328735"/>
    <n v="0.31295180320739746"/>
    <n v="0.3129221498966217"/>
    <n v="0.3132070004940033"/>
    <n v="0.31323307752609253"/>
    <n v="0.3134046196937561"/>
    <n v="0.31342804431915283"/>
    <n v="0.31129983067512512"/>
    <n v="0.30915853381156921"/>
    <n v="0.30685237050056458"/>
    <n v="0.3042357861995697"/>
    <n v="0.30156233906745911"/>
    <n v="0.30125996470451355"/>
    <n v="0.30114221572875977"/>
    <n v="0.30260378122329712"/>
    <n v="0.3056800365447998"/>
    <n v="0.3089090883731842"/>
    <n v="0.31215795874595642"/>
    <n v="0.31589594483375549"/>
    <n v="0.31775981187820435"/>
    <n v="0.31811317801475525"/>
    <n v="0.31846773624420166"/>
    <n v="0.31918996572494507"/>
    <n v="0.31928533315658569"/>
    <n v="0.32000875473022461"/>
    <n v="0.32082685828208923"/>
    <n v="0.32049116492271423"/>
    <n v="0.31843870878219604"/>
    <n v="0.3164953887462616"/>
    <n v="0.31369927525520325"/>
    <n v="0.30862733721733093"/>
    <n v="0.30533891916275024"/>
    <n v="0.30380946397781372"/>
    <n v="0.3033042848110199"/>
    <n v="0.30367499589920044"/>
    <n v="0.30622687935829163"/>
    <n v="0.30824396014213562"/>
    <n v="0.30958852171897888"/>
    <n v="0.30962106585502625"/>
    <n v="0.30671197175979614"/>
    <n v="0.30392536520957947"/>
    <n v="0.3010249137878418"/>
    <n v="0.2982175350189209"/>
    <n v="0.29575029015541077"/>
    <n v="0.29709374904632568"/>
    <n v="0.29940208792686462"/>
    <n v="0.30151483416557312"/>
    <n v="0.30478975176811218"/>
    <n v="0.30626890063285828"/>
    <n v="0.30751404166221619"/>
    <n v="0.30744430422782898"/>
    <n v="0.30684611201286316"/>
    <n v="0.30420753359794617"/>
    <n v="0.30306592583656311"/>
    <n v="0.30103451013565063"/>
    <n v="0.29988616704940796"/>
    <n v="0.29723328351974487"/>
    <n v="0.2954653799533844"/>
    <n v="0.29383614659309387"/>
    <n v="0.28946095705032349"/>
    <n v="0.2846311628818512"/>
    <n v="0.28162059187889099"/>
    <n v="0.28098514676094055"/>
    <n v="0.28065437078475952"/>
    <n v="0.28406897187232971"/>
    <n v="0.2880922257900238"/>
    <n v="0.29282751679420471"/>
    <n v="0.29535773396492004"/>
    <n v="0.29769319295883179"/>
    <n v="0.29728111624717712"/>
    <n v="0.29642710089683533"/>
    <n v="0.29519471526145935"/>
    <n v="0.29443866014480591"/>
    <n v="0.29363140463829041"/>
    <n v="0.2948651909828186"/>
    <n v="0.29593256115913391"/>
    <n v="0.29706689715385437"/>
    <n v="0.29857233166694641"/>
    <n v="0.30107152462005615"/>
    <n v="0.3023734986782074"/>
    <n v="0.30346000194549561"/>
    <n v="0.3044893741607666"/>
    <n v="0.30472224950790405"/>
    <n v="0.30416885018348694"/>
    <n v="0.30434608459472656"/>
    <n v="0.30445131659507751"/>
    <n v="0.30189535021781921"/>
    <n v="0.29758992791175842"/>
    <n v="0.29397422075271606"/>
    <n v="0.29102951288223267"/>
    <n v="0.28743237257003784"/>
    <n v="0.28679761290550232"/>
    <n v="0.28762710094451904"/>
    <n v="0.28725716471672058"/>
    <n v="0.28592336177825928"/>
    <n v="0.28669235110282898"/>
    <n v="0.28699180483818054"/>
    <n v="0.28690803050994873"/>
    <n v="0.28633934259414673"/>
    <n v="0.28634321689605713"/>
    <n v="0.28498294949531555"/>
    <n v="0.28362923860549927"/>
    <n v="0.28308531641960144"/>
    <n v="0.28329873085021973"/>
    <n v="0.28312939405441284"/>
    <n v="0.2826063334941864"/>
    <n v="0.28255251049995422"/>
    <n v="0.28222835063934326"/>
    <n v="0.2819201648235321"/>
    <n v="0.28185710310935974"/>
    <n v="0.28233334422111511"/>
    <n v="0.28261688351631165"/>
    <n v="0.28186967968940735"/>
    <n v="0.28051352500915527"/>
    <n v="0.27948763966560364"/>
    <n v="0.27621626853942871"/>
    <n v="0.27371677756309509"/>
    <n v="0.27537232637405396"/>
    <n v="0.27748772501945496"/>
    <n v="0.27934369444847107"/>
    <n v="0.28340440988540649"/>
    <n v="0.28637811541557312"/>
    <n v="0.28638869524002075"/>
    <n v="0.28679466247558594"/>
    <n v="0.28743019700050354"/>
    <n v="0.28786858916282654"/>
    <n v="0.28798618912696838"/>
    <n v="0.2873014509677887"/>
    <n v="0.2864825427532196"/>
    <n v="0.28527384996414185"/>
    <n v="0.28376376628875732"/>
    <s v="WITNESS SRTT FWD-1"/>
    <n v="0.30844348329666249"/>
    <n v="98.75"/>
    <n v="100"/>
    <n v="-1.5000000000000013E-2"/>
    <n v="-0.22779524379173269"/>
    <n v="-0.13859314619827548"/>
    <n v="0"/>
    <x v="19"/>
    <x v="312"/>
  </r>
  <r>
    <x v="1"/>
    <n v="-5"/>
    <n v="-7.7777777777777777"/>
    <s v="P225/60R16"/>
    <x v="1"/>
    <s v="SRTT05-R"/>
    <n v="1171"/>
    <n v="35"/>
    <s v="AP3324"/>
    <d v="2025-02-20T00:00:00"/>
    <n v="0.308"/>
    <n v="0.318"/>
    <n v="100"/>
    <n v="100"/>
    <n v="100"/>
    <n v="100"/>
    <n v="76"/>
    <s v="rev"/>
    <n v="379"/>
    <n v="100"/>
    <m/>
    <m/>
    <m/>
    <m/>
    <m/>
    <m/>
    <n v="0.16104161739349365"/>
    <n v="0.16060692071914673"/>
    <n v="0.16284555196762085"/>
    <n v="0.17469386756420135"/>
    <n v="0.1859462708234787"/>
    <n v="0.19883134961128235"/>
    <n v="0.21523800492286682"/>
    <n v="0.23075631260871887"/>
    <n v="0.23996059596538544"/>
    <n v="0.24667049944400787"/>
    <n v="0.2561192512512207"/>
    <n v="0.26247954368591309"/>
    <n v="0.26947766542434692"/>
    <n v="0.27435535192489624"/>
    <n v="0.27840045094490051"/>
    <n v="0.28203630447387695"/>
    <n v="0.28505197167396545"/>
    <n v="0.2875860333442688"/>
    <n v="0.29039964079856873"/>
    <n v="0.29265913367271423"/>
    <n v="0.29422512650489807"/>
    <n v="0.29751724004745483"/>
    <n v="0.29975000023841858"/>
    <n v="0.3019234836101532"/>
    <n v="0.30424681305885315"/>
    <n v="0.30670779943466187"/>
    <n v="0.30869308114051819"/>
    <n v="0.31105834245681763"/>
    <n v="0.31314215064048767"/>
    <n v="0.31469902396202087"/>
    <n v="0.31523582339286804"/>
    <n v="0.31504377722740173"/>
    <n v="0.31513389945030212"/>
    <n v="0.31542843580245972"/>
    <n v="0.31593060493469238"/>
    <n v="0.31727585196495056"/>
    <n v="0.31909024715423584"/>
    <n v="0.32096177339553833"/>
    <n v="0.32172158360481262"/>
    <n v="0.32261726260185242"/>
    <n v="0.32309842109680176"/>
    <n v="0.3233969509601593"/>
    <n v="0.32396242022514343"/>
    <n v="0.32511419057846069"/>
    <n v="0.32581043243408203"/>
    <n v="0.32648572325706482"/>
    <n v="0.32647377252578735"/>
    <n v="0.3258320689201355"/>
    <n v="0.32562315464019775"/>
    <n v="0.32575768232345581"/>
    <n v="0.32514229416847229"/>
    <n v="0.32504355907440186"/>
    <n v="0.32512179017066956"/>
    <n v="0.32471731305122375"/>
    <n v="0.32437336444854736"/>
    <n v="0.32476058602333069"/>
    <n v="0.32486867904663086"/>
    <n v="0.32488563656806946"/>
    <n v="0.32538506388664246"/>
    <n v="0.32687970995903015"/>
    <n v="0.32740628719329834"/>
    <n v="0.32828834652900696"/>
    <n v="0.32978948950767517"/>
    <n v="0.32943633198738098"/>
    <n v="0.32812395691871643"/>
    <n v="0.32776874303817749"/>
    <n v="0.32681110501289368"/>
    <n v="0.32530570030212402"/>
    <n v="0.32558199763298035"/>
    <n v="0.32589077949523926"/>
    <n v="0.32663118839263916"/>
    <n v="0.32740429043769836"/>
    <n v="0.32817783951759338"/>
    <n v="0.32897308468818665"/>
    <n v="0.32952415943145752"/>
    <n v="0.32960176467895508"/>
    <n v="0.33034083247184753"/>
    <n v="0.33097547292709351"/>
    <n v="0.33126413822174072"/>
    <n v="0.33137273788452148"/>
    <n v="0.33172985911369324"/>
    <n v="0.33207365870475769"/>
    <n v="0.33186507225036621"/>
    <n v="0.33130490779876709"/>
    <n v="0.33083704113960266"/>
    <n v="0.32989943027496338"/>
    <n v="0.32859814167022705"/>
    <n v="0.32787197828292847"/>
    <n v="0.32763689756393433"/>
    <n v="0.32708489894866943"/>
    <n v="0.3261779248714447"/>
    <n v="0.32629913091659546"/>
    <n v="0.32577130198478699"/>
    <n v="0.32533147931098938"/>
    <n v="0.32533308863639832"/>
    <n v="0.32518351078033447"/>
    <n v="0.32439592480659485"/>
    <n v="0.32404685020446777"/>
    <n v="0.32408478856086731"/>
    <n v="0.32369333505630493"/>
    <n v="0.32397955656051636"/>
    <n v="0.32413563132286072"/>
    <n v="0.32467725872993469"/>
    <n v="0.32506629824638367"/>
    <n v="0.32613635063171387"/>
    <n v="0.32777285575866699"/>
    <n v="0.32980725169181824"/>
    <n v="0.33070847392082214"/>
    <n v="0.33139047026634216"/>
    <n v="0.33191809058189392"/>
    <n v="0.33161842823028564"/>
    <n v="0.32978188991546631"/>
    <n v="0.32892537117004395"/>
    <n v="0.3282686173915863"/>
    <n v="0.32765433192253113"/>
    <n v="0.32740762829780579"/>
    <n v="0.32820022106170654"/>
    <n v="0.32899713516235352"/>
    <n v="0.32949179410934448"/>
    <n v="0.32975617051124573"/>
    <n v="0.32999232411384583"/>
    <n v="0.33057865500450134"/>
    <n v="0.33057963848114014"/>
    <n v="0.33126798272132874"/>
    <n v="0.33166897296905518"/>
    <n v="0.3321288526058197"/>
    <n v="0.33199721574783325"/>
    <n v="0.33227330446243286"/>
    <n v="0.33221074938774109"/>
    <n v="0.33258089423179626"/>
    <n v="0.33265107870101929"/>
    <n v="0.33277085423469543"/>
    <n v="0.33305230736732483"/>
    <n v="0.3330748975276947"/>
    <n v="0.33259373903274536"/>
    <n v="0.33254259824752808"/>
    <n v="0.33253943920135498"/>
    <n v="0.33256462216377258"/>
    <n v="0.33305934071540833"/>
    <n v="0.33224979043006897"/>
    <n v="0.33103948831558228"/>
    <n v="0.32851102948188782"/>
    <n v="0.32580384612083435"/>
    <n v="0.32258510589599609"/>
    <n v="0.32125386595726013"/>
    <n v="0.319703608751297"/>
    <n v="0.31903520226478577"/>
    <n v="0.31850320100784302"/>
    <n v="0.31807592511177063"/>
    <n v="0.31769686937332153"/>
    <n v="0.31753170490264893"/>
    <n v="0.31679871678352356"/>
    <n v="0.31598219275474548"/>
    <n v="0.31518015265464783"/>
    <n v="0.31511300802230835"/>
    <n v="0.31468579173088074"/>
    <n v="0.31565073132514954"/>
    <n v="0.31674399971961975"/>
    <n v="0.31758961081504822"/>
    <n v="0.31742614507675171"/>
    <n v="0.31796696782112122"/>
    <n v="0.31765648722648621"/>
    <n v="0.31767809391021729"/>
    <n v="0.31829267740249634"/>
    <n v="0.31776198744773865"/>
    <n v="0.31858417391777039"/>
    <n v="0.32004520297050476"/>
    <n v="0.32045009732246399"/>
    <n v="0.31983491778373718"/>
    <n v="0.32024115324020386"/>
    <n v="0.3188500702381134"/>
    <n v="0.31722387671470642"/>
    <n v="0.31624278426170349"/>
    <n v="0.31589138507843018"/>
    <n v="0.31576091051101685"/>
    <n v="0.3159673810005188"/>
    <n v="0.31603607535362244"/>
    <n v="0.31595915555953979"/>
    <n v="0.31535154581069946"/>
    <n v="0.31503769755363464"/>
    <n v="0.31490147113800049"/>
    <n v="0.31495964527130127"/>
    <n v="0.31513026356697083"/>
    <n v="0.31581982970237732"/>
    <n v="0.31707820296287537"/>
    <n v="0.31716424226760864"/>
    <n v="0.31709510087966919"/>
    <n v="0.31702008843421936"/>
    <n v="0.31590071320533752"/>
    <n v="0.31420522928237915"/>
    <n v="0.31422150135040283"/>
    <n v="0.31431195139884949"/>
    <n v="0.31445199251174927"/>
    <n v="0.31610581278800964"/>
    <n v="0.31777521967887878"/>
    <n v="0.31868839263916016"/>
    <n v="0.31980541348457336"/>
    <n v="0.32079151272773743"/>
    <n v="0.32161667943000793"/>
    <n v="0.3220512866973877"/>
    <n v="0.32281553745269775"/>
    <n v="0.32308557629585266"/>
    <n v="0.32311761379241943"/>
    <n v="0.32283326983451843"/>
    <n v="0.32269185781478882"/>
    <n v="0.32225507497787476"/>
    <n v="0.32235985994338989"/>
    <n v="0.32305839657783508"/>
    <n v="0.3237120509147644"/>
    <n v="0.32441285252571106"/>
    <n v="0.32358413934707642"/>
    <n v="0.32381004095077515"/>
    <n v="0.32403749227523804"/>
    <n v="0.3248479962348938"/>
    <n v="0.32484683394432068"/>
    <n v="0.32617866992950439"/>
    <n v="0.32642945647239685"/>
    <n v="0.32638952136039734"/>
    <n v="0.32568171620368958"/>
    <n v="0.32571706175804138"/>
    <n v="0.32580158114433289"/>
    <n v="0.32563278079032898"/>
    <n v="0.32577911019325256"/>
    <n v="0.32604801654815674"/>
    <n v="0.3252159059047699"/>
    <n v="0.3247336745262146"/>
    <n v="0.32452666759490967"/>
    <n v="0.32429191470146179"/>
    <n v="0.32356619834899902"/>
    <n v="0.32323437929153442"/>
    <n v="0.3227611780166626"/>
    <n v="0.32166400551795959"/>
    <n v="0.32047289609909058"/>
    <n v="0.31979629397392273"/>
    <n v="0.3197442889213562"/>
    <n v="0.31951910257339478"/>
    <n v="0.31967097520828247"/>
    <n v="0.3196118175983429"/>
    <n v="0.31952106952667236"/>
    <n v="0.31925833225250244"/>
    <n v="0.31898346543312073"/>
    <n v="0.31841424107551575"/>
    <n v="0.31793451309204102"/>
    <n v="0.31717708706855774"/>
    <n v="0.31665083765983582"/>
    <n v="0.31611886620521545"/>
    <n v="0.31566423177719116"/>
    <n v="0.31539452075958252"/>
    <n v="0.31530025601387024"/>
    <n v="0.31496798992156982"/>
    <n v="0.31473210453987122"/>
    <n v="0.31425103545188904"/>
    <n v="0.31313559412956238"/>
    <n v="0.31229323148727417"/>
    <n v="0.31153020262718201"/>
    <n v="0.31086638569831848"/>
    <n v="0.31088587641716003"/>
    <n v="0.31143006682395935"/>
    <n v="0.31187409162521362"/>
    <n v="0.31271460652351379"/>
    <n v="0.31355905532836914"/>
    <n v="0.31418243050575256"/>
    <n v="0.3148193359375"/>
    <n v="0.31559464335441589"/>
    <n v="0.31576246023178101"/>
    <n v="0.31561189889907837"/>
    <n v="0.31524094939231873"/>
    <n v="0.31495419144630432"/>
    <n v="0.3140140175819397"/>
    <n v="0.31354963779449463"/>
    <n v="0.31347450613975525"/>
    <n v="0.31373506784439087"/>
    <n v="0.31378388404846191"/>
    <n v="0.31318625807762146"/>
    <n v="0.3118385374546051"/>
    <n v="0.3110833466053009"/>
    <n v="0.31017786264419556"/>
    <n v="0.30914995074272156"/>
    <n v="0.30928272008895874"/>
    <n v="0.3099333643913269"/>
    <n v="0.31012269854545593"/>
    <n v="0.31013551354408264"/>
    <n v="0.31073430180549622"/>
    <n v="0.31166258454322815"/>
    <n v="0.31315553188323975"/>
    <n v="0.31366509199142456"/>
    <n v="0.31438776850700378"/>
    <n v="0.31457316875457764"/>
    <n v="0.31351429224014282"/>
    <n v="0.31196796894073486"/>
    <n v="0.31077820062637329"/>
    <n v="0.30939877033233643"/>
    <n v="0.30832976102828979"/>
    <n v="0.30772912502288818"/>
    <n v="0.3067450225353241"/>
    <n v="0.30601373314857483"/>
    <n v="0.30562523007392883"/>
    <n v="0.30483672022819519"/>
    <n v="0.3043442964553833"/>
    <n v="0.30416110157966614"/>
    <s v="CONTROL-REV"/>
    <n v="0.32065636874093706"/>
    <n v="100"/>
    <n v="101.26582278481013"/>
    <n v="-1.0000000000000009E-2"/>
    <n v="-9.1549138938621433E-2"/>
    <n v="-3.9672591252758106E-2"/>
    <n v="-9.892055494551738E-2"/>
    <x v="19"/>
    <x v="313"/>
  </r>
  <r>
    <x v="1"/>
    <n v="-5"/>
    <n v="-7.7777777777777777"/>
    <s v="225/45R17"/>
    <x v="6"/>
    <s v="SRMT2"/>
    <n v="1093"/>
    <n v="42"/>
    <n v="3424"/>
    <d v="2025-02-20T00:00:00"/>
    <n v="0.35899999999999999"/>
    <n v="0.35"/>
    <n v="116"/>
    <n v="115"/>
    <n v="111"/>
    <n v="110"/>
    <n v="76"/>
    <m/>
    <n v="322"/>
    <n v="113"/>
    <m/>
    <m/>
    <m/>
    <m/>
    <m/>
    <m/>
    <n v="0.1244732066988945"/>
    <n v="0.13512562215328217"/>
    <n v="0.14700967073440552"/>
    <n v="0.15341879427433014"/>
    <n v="0.15431934595108032"/>
    <n v="0.16659483313560486"/>
    <n v="0.17997026443481445"/>
    <n v="0.18989264965057373"/>
    <n v="0.20136532187461853"/>
    <n v="0.21776494383811951"/>
    <n v="0.23089484870433807"/>
    <n v="0.23949895799160004"/>
    <n v="0.24858318269252777"/>
    <n v="0.2565043568611145"/>
    <n v="0.26281791925430298"/>
    <n v="0.2668604850769043"/>
    <n v="0.26984661817550659"/>
    <n v="0.27171611785888672"/>
    <n v="0.27322098612785339"/>
    <n v="0.27455854415893555"/>
    <n v="0.27592805027961731"/>
    <n v="0.27763652801513672"/>
    <n v="0.28034859895706177"/>
    <n v="0.28358975052833557"/>
    <n v="0.28713873028755188"/>
    <n v="0.290749192237854"/>
    <n v="0.29366335272789001"/>
    <n v="0.29491803050041199"/>
    <n v="0.29531636834144592"/>
    <n v="0.29597803950309753"/>
    <n v="0.29679024219512939"/>
    <n v="0.29750871658325195"/>
    <n v="0.29835280776023865"/>
    <n v="0.29951372742652893"/>
    <n v="0.30158427357673645"/>
    <n v="0.3030814528465271"/>
    <n v="0.30593720078468323"/>
    <n v="0.30821424722671509"/>
    <n v="0.31025519967079163"/>
    <n v="0.31146854162216187"/>
    <n v="0.31326234340667725"/>
    <n v="0.3146049976348877"/>
    <n v="0.31691136956214905"/>
    <n v="0.31917652487754822"/>
    <n v="0.32260900735855103"/>
    <n v="0.32518339157104492"/>
    <n v="0.32629474997520447"/>
    <n v="0.32586339116096497"/>
    <n v="0.32599127292633057"/>
    <n v="0.32515838742256165"/>
    <n v="0.32497072219848633"/>
    <n v="0.32665279507637024"/>
    <n v="0.32899868488311768"/>
    <n v="0.33127525448799133"/>
    <n v="0.33245939016342163"/>
    <n v="0.33436855673789978"/>
    <n v="0.33610245585441589"/>
    <n v="0.33801651000976563"/>
    <n v="0.33926740288734436"/>
    <n v="0.34046491980552673"/>
    <n v="0.34091410040855408"/>
    <n v="0.34134119749069214"/>
    <n v="0.34129872918128967"/>
    <n v="0.34147042036056519"/>
    <n v="0.34173610806465149"/>
    <n v="0.3417055606842041"/>
    <n v="0.34158337116241455"/>
    <n v="0.34221735596656799"/>
    <n v="0.34307047724723816"/>
    <n v="0.34382811188697815"/>
    <n v="0.34490478038787842"/>
    <n v="0.3451087474822998"/>
    <n v="0.34492909908294678"/>
    <n v="0.34436279535293579"/>
    <n v="0.34312298893928528"/>
    <n v="0.34051379561424255"/>
    <n v="0.3403179943561554"/>
    <n v="0.33991974592208862"/>
    <n v="0.33961829543113708"/>
    <n v="0.33997556567192078"/>
    <n v="0.34160423278808594"/>
    <n v="0.34104433655738831"/>
    <n v="0.34071454405784607"/>
    <n v="0.34051623940467834"/>
    <n v="0.34019365906715393"/>
    <n v="0.33891984820365906"/>
    <n v="0.33821401000022888"/>
    <n v="0.33762070536613464"/>
    <n v="0.33690011501312256"/>
    <n v="0.33639633655548096"/>
    <n v="0.3370400071144104"/>
    <n v="0.33866730332374573"/>
    <n v="0.34040156006813049"/>
    <n v="0.34116941690444946"/>
    <n v="0.34179848432540894"/>
    <n v="0.34247282147407532"/>
    <n v="0.3412206768989563"/>
    <n v="0.34076493978500366"/>
    <n v="0.34168216586112976"/>
    <n v="0.34290188550949097"/>
    <n v="0.34421491622924805"/>
    <n v="0.34606245160102844"/>
    <n v="0.34591743350028992"/>
    <n v="0.34436896443367004"/>
    <n v="0.34042215347290039"/>
    <n v="0.33562740683555603"/>
    <n v="0.331950843334198"/>
    <n v="0.33033004403114319"/>
    <n v="0.32964110374450684"/>
    <n v="0.33139127492904663"/>
    <n v="0.33464756608009338"/>
    <n v="0.33814680576324463"/>
    <n v="0.34091198444366455"/>
    <n v="0.34342601895332336"/>
    <n v="0.34576505422592163"/>
    <n v="0.34740233421325684"/>
    <n v="0.34829092025756836"/>
    <n v="0.34896880388259888"/>
    <n v="0.3502655029296875"/>
    <n v="0.35166952013969421"/>
    <n v="0.35222434997558594"/>
    <n v="0.35247325897216797"/>
    <n v="0.35263535380363464"/>
    <n v="0.352865070104599"/>
    <n v="0.35342466831207275"/>
    <n v="0.35483893752098083"/>
    <n v="0.35571673512458801"/>
    <n v="0.35605236887931824"/>
    <n v="0.35579299926757813"/>
    <n v="0.35502821207046509"/>
    <n v="0.35421821475028992"/>
    <n v="0.35425341129302979"/>
    <n v="0.35549995303153992"/>
    <n v="0.3569847047328949"/>
    <n v="0.35855266451835632"/>
    <n v="0.36012199521064758"/>
    <n v="0.36153519153594971"/>
    <n v="0.36227184534072876"/>
    <n v="0.36299130320549011"/>
    <n v="0.36348319053649902"/>
    <n v="0.36363810300827026"/>
    <n v="0.36349910497665405"/>
    <n v="0.36329826712608337"/>
    <n v="0.36270055174827576"/>
    <n v="0.36171266436576843"/>
    <n v="0.36125779151916504"/>
    <n v="0.36173105239868164"/>
    <n v="0.3626619279384613"/>
    <n v="0.36329415440559387"/>
    <n v="0.36435014009475708"/>
    <n v="0.36432984471321106"/>
    <n v="0.36367014050483704"/>
    <n v="0.36252221465110779"/>
    <n v="0.36184892058372498"/>
    <n v="0.36119461059570313"/>
    <n v="0.3615795373916626"/>
    <n v="0.3618798553943634"/>
    <n v="0.36250117421150208"/>
    <n v="0.36261680722236633"/>
    <n v="0.36299401521682739"/>
    <n v="0.36376529932022095"/>
    <n v="0.36413806676864624"/>
    <n v="0.36446845531463623"/>
    <n v="0.36582309007644653"/>
    <n v="0.36711397767066956"/>
    <n v="0.36765056848526001"/>
    <n v="0.36831089854240417"/>
    <n v="0.36864489316940308"/>
    <n v="0.36712944507598877"/>
    <n v="0.36558613181114197"/>
    <n v="0.36461037397384644"/>
    <n v="0.36387467384338379"/>
    <n v="0.36343508958816528"/>
    <n v="0.36455804109573364"/>
    <n v="0.36503410339355469"/>
    <n v="0.36490881443023682"/>
    <n v="0.36505842208862305"/>
    <n v="0.36480537056922913"/>
    <n v="0.36454004049301147"/>
    <n v="0.36481362581253052"/>
    <n v="0.36524409055709839"/>
    <n v="0.36592763662338257"/>
    <n v="0.366514652967453"/>
    <n v="0.36735865473747253"/>
    <n v="0.36838272213935852"/>
    <n v="0.36962509155273438"/>
    <n v="0.37026083469390869"/>
    <n v="0.37147215008735657"/>
    <n v="0.3716411292552948"/>
    <n v="0.3720209002494812"/>
    <n v="0.37194395065307617"/>
    <n v="0.37254586815834045"/>
    <n v="0.37298703193664551"/>
    <n v="0.37464770674705505"/>
    <n v="0.37575805187225342"/>
    <n v="0.37704595923423767"/>
    <n v="0.37711650133132935"/>
    <n v="0.37719517946243286"/>
    <n v="0.37720218300819397"/>
    <n v="0.37775710225105286"/>
    <n v="0.37873739004135132"/>
    <n v="0.37903779745101929"/>
    <n v="0.37819242477416992"/>
    <n v="0.37795159220695496"/>
    <n v="0.37744781374931335"/>
    <n v="0.37664440274238586"/>
    <n v="0.3775685727596283"/>
    <n v="0.37967672944068909"/>
    <n v="0.38077151775360107"/>
    <n v="0.38190218806266785"/>
    <n v="0.38285765051841736"/>
    <n v="0.38280737400054932"/>
    <n v="0.38254651427268982"/>
    <n v="0.38172557950019836"/>
    <n v="0.37993147969245911"/>
    <n v="0.37763288617134094"/>
    <n v="0.37597739696502686"/>
    <n v="0.3744255006313324"/>
    <n v="0.37303498387336731"/>
    <n v="0.37253743410110474"/>
    <n v="0.37255662679672241"/>
    <n v="0.37139874696731567"/>
    <n v="0.37094709277153015"/>
    <n v="0.3715674877166748"/>
    <n v="0.37198594212532043"/>
    <n v="0.37284001708030701"/>
    <n v="0.37529575824737549"/>
    <n v="0.37706354260444641"/>
    <n v="0.37823581695556641"/>
    <n v="0.37980785965919495"/>
    <n v="0.38088259100914001"/>
    <n v="0.38115081191062927"/>
    <n v="0.38006901741027832"/>
    <n v="0.37809664011001587"/>
    <n v="0.37588435411453247"/>
    <n v="0.37428313493728638"/>
    <n v="0.37277573347091675"/>
    <n v="0.37271597981452942"/>
    <n v="0.37348282337188721"/>
    <n v="0.37440919876098633"/>
    <n v="0.37470844388008118"/>
    <n v="0.3752422034740448"/>
    <n v="0.37553924322128296"/>
    <n v="0.37542238831520081"/>
    <n v="0.37463968992233276"/>
    <n v="0.37446892261505127"/>
    <n v="0.37372031807899475"/>
    <n v="0.37359604239463806"/>
    <n v="0.37386098504066467"/>
    <n v="0.37486171722412109"/>
    <n v="0.37538543343544006"/>
    <n v="0.37645107507705688"/>
    <n v="0.37676838040351868"/>
    <n v="0.37732097506523132"/>
    <n v="0.37690132856369019"/>
    <n v="0.37665298581123352"/>
    <n v="0.37624454498291016"/>
    <n v="0.37585151195526123"/>
    <n v="0.37565797567367554"/>
    <n v="0.3760560154914856"/>
    <n v="0.37618449330329895"/>
    <n v="0.37555274367332458"/>
    <n v="0.37578415870666504"/>
    <n v="0.37513956427574158"/>
    <n v="0.37453699111938477"/>
    <n v="0.3732168972492218"/>
    <n v="0.37309363484382629"/>
    <n v="0.37268492579460144"/>
    <n v="0.37287920713424683"/>
    <n v="0.37327435612678528"/>
    <n v="0.37413960695266724"/>
    <n v="0.37494394183158875"/>
    <n v="0.37497210502624512"/>
    <n v="0.37484121322631836"/>
    <n v="0.3745473325252533"/>
    <n v="0.37426543235778809"/>
    <n v="0.37336310744285583"/>
    <n v="0.37190064787864685"/>
    <n v="0.37087538838386536"/>
    <n v="0.36809942126274109"/>
    <n v="0.36632642149925232"/>
    <n v="0.36521655321121216"/>
    <n v="0.36529427766799927"/>
    <n v="0.36494505405426025"/>
    <n v="0.36673340201377869"/>
    <n v="0.36793601512908936"/>
    <n v="0.36874744296073914"/>
    <n v="0.36911234259605408"/>
    <n v="0.37037146091461182"/>
    <n v="0.37117081880569458"/>
    <n v="0.37166959047317505"/>
    <n v="0.37183043360710144"/>
    <n v="0.37205660343170166"/>
    <n v="0.36920216679573059"/>
    <n v="0.36883887648582458"/>
    <n v="0.36738267540931702"/>
    <n v="0.36608368158340454"/>
    <n v="0.36535447835922241"/>
    <n v="0.36662352085113525"/>
    <n v="0.36496740579605103"/>
    <s v="17-3 -- NEW"/>
    <n v="0.35500816518301642"/>
    <n v="113"/>
    <n v="114.43037974683546"/>
    <n v="9.000000000000008E-3"/>
    <n v="0.14071070621192275"/>
    <n v="0.24959452178763492"/>
    <n v="-0.38818766798591042"/>
    <x v="19"/>
    <x v="314"/>
  </r>
  <r>
    <x v="1"/>
    <n v="-5"/>
    <n v="-7.7777777777777777"/>
    <s v="205/55R16"/>
    <x v="7"/>
    <s v="SRMT1"/>
    <n v="1093"/>
    <n v="42"/>
    <s v="16Y2X7YAA4024"/>
    <d v="2025-02-20T00:00:00"/>
    <n v="0.34100000000000003"/>
    <n v="0.33700000000000002"/>
    <n v="110"/>
    <n v="109"/>
    <n v="107"/>
    <n v="105"/>
    <n v="76"/>
    <m/>
    <n v="86"/>
    <n v="107.75"/>
    <m/>
    <m/>
    <m/>
    <m/>
    <m/>
    <m/>
    <n v="0.15644904971122742"/>
    <n v="0.17002986371517181"/>
    <n v="0.18108652532100677"/>
    <n v="0.18865983188152313"/>
    <n v="0.19622436165809631"/>
    <n v="0.21483373641967773"/>
    <n v="0.22873237729072571"/>
    <n v="0.23951295018196106"/>
    <n v="0.24979099631309509"/>
    <n v="0.25791209936141968"/>
    <n v="0.26172119379043579"/>
    <n v="0.26567801833152771"/>
    <n v="0.26966482400894165"/>
    <n v="0.2734246551990509"/>
    <n v="0.2772800624370575"/>
    <n v="0.28128546476364136"/>
    <n v="0.28496253490447998"/>
    <n v="0.28855246305465698"/>
    <n v="0.2914680540561676"/>
    <n v="0.29474848508834839"/>
    <n v="0.29774731397628784"/>
    <n v="0.29995596408843994"/>
    <n v="0.3016379177570343"/>
    <n v="0.30417105555534363"/>
    <n v="0.30629131197929382"/>
    <n v="0.30758452415466309"/>
    <n v="0.30981150269508362"/>
    <n v="0.31129372119903564"/>
    <n v="0.3117445707321167"/>
    <n v="0.31111741065979004"/>
    <n v="0.31170666217803955"/>
    <n v="0.31201264262199402"/>
    <n v="0.31373625993728638"/>
    <n v="0.31549391150474548"/>
    <n v="0.31730195879936218"/>
    <n v="0.31864684820175171"/>
    <n v="0.31894952058792114"/>
    <n v="0.31768316030502319"/>
    <n v="0.31581655144691467"/>
    <n v="0.31393060088157654"/>
    <n v="0.31207564473152161"/>
    <n v="0.31104189157485962"/>
    <n v="0.31141051650047302"/>
    <n v="0.31284749507904053"/>
    <n v="0.31473779678344727"/>
    <n v="0.31679290533065796"/>
    <n v="0.31915241479873657"/>
    <n v="0.3210223913192749"/>
    <n v="0.32219970226287842"/>
    <n v="0.32304194569587708"/>
    <n v="0.32376423478126526"/>
    <n v="0.32381698489189148"/>
    <n v="0.32389107346534729"/>
    <n v="0.32406690716743469"/>
    <n v="0.32397991418838501"/>
    <n v="0.32356747984886169"/>
    <n v="0.32400810718536377"/>
    <n v="0.32426849007606506"/>
    <n v="0.32429483532905579"/>
    <n v="0.32503676414489746"/>
    <n v="0.32621520757675171"/>
    <n v="0.32591384649276733"/>
    <n v="0.32536214590072632"/>
    <n v="0.32568717002868652"/>
    <n v="0.32614663243293762"/>
    <n v="0.3264528214931488"/>
    <n v="0.32723015546798706"/>
    <n v="0.32791566848754883"/>
    <n v="0.32763379812240601"/>
    <n v="0.32668137550354004"/>
    <n v="0.32580435276031494"/>
    <n v="0.32533723115921021"/>
    <n v="0.32534915208816528"/>
    <n v="0.32645997405052185"/>
    <n v="0.32785120606422424"/>
    <n v="0.32798114418983459"/>
    <n v="0.32811379432678223"/>
    <n v="0.32822227478027344"/>
    <n v="0.32664409279823303"/>
    <n v="0.32498976588249207"/>
    <n v="0.32586848735809326"/>
    <n v="0.32633623480796814"/>
    <n v="0.32625240087509155"/>
    <n v="0.32725340127944946"/>
    <n v="0.32818448543548584"/>
    <n v="0.32774323225021362"/>
    <n v="0.3274972140789032"/>
    <n v="0.32670706510543823"/>
    <n v="0.32531878352165222"/>
    <n v="0.32417201995849609"/>
    <n v="0.32291984558105469"/>
    <n v="0.32211288809776306"/>
    <n v="0.32251730561256409"/>
    <n v="0.32405006885528564"/>
    <n v="0.32619073987007141"/>
    <n v="0.32721677422523499"/>
    <n v="0.32814934849739075"/>
    <n v="0.32872298359870911"/>
    <n v="0.33015191555023193"/>
    <n v="0.33069273829460144"/>
    <n v="0.33186674118041992"/>
    <n v="0.33254891633987427"/>
    <n v="0.33335447311401367"/>
    <n v="0.3327203094959259"/>
    <n v="0.33219799399375916"/>
    <n v="0.33217459917068481"/>
    <n v="0.3326869010925293"/>
    <n v="0.3327939510345459"/>
    <n v="0.33271110057830811"/>
    <n v="0.33252173662185669"/>
    <n v="0.33234050869941711"/>
    <n v="0.33277472853660583"/>
    <n v="0.33399239182472229"/>
    <n v="0.33432421088218689"/>
    <n v="0.33400565385818481"/>
    <n v="0.33375042676925659"/>
    <n v="0.33256745338439941"/>
    <n v="0.33084103465080261"/>
    <n v="0.32912251353263855"/>
    <n v="0.32852351665496826"/>
    <n v="0.3284318745136261"/>
    <n v="0.32886970043182373"/>
    <n v="0.32957148551940918"/>
    <n v="0.3312772810459137"/>
    <n v="0.33273148536682129"/>
    <n v="0.33359053730964661"/>
    <n v="0.33398044109344482"/>
    <n v="0.33420711755752563"/>
    <n v="0.3340553343296051"/>
    <n v="0.33368924260139465"/>
    <n v="0.33342579007148743"/>
    <n v="0.33361423015594482"/>
    <n v="0.33333897590637207"/>
    <n v="0.33332926034927368"/>
    <n v="0.33335447311401367"/>
    <n v="0.33363360166549683"/>
    <n v="0.33345532417297363"/>
    <n v="0.33359158039093018"/>
    <n v="0.33402529358863831"/>
    <n v="0.33471688628196716"/>
    <n v="0.33508926630020142"/>
    <n v="0.33535391092300415"/>
    <n v="0.33561009168624878"/>
    <n v="0.3353869616985321"/>
    <n v="0.33405032753944397"/>
    <n v="0.33252641558647156"/>
    <n v="0.33112397789955139"/>
    <n v="0.32972937822341919"/>
    <n v="0.32847809791564941"/>
    <n v="0.32803994417190552"/>
    <n v="0.32851547002792358"/>
    <n v="0.32911169528961182"/>
    <n v="0.33030566573143005"/>
    <n v="0.33187416195869446"/>
    <n v="0.33351689577102661"/>
    <n v="0.33401837944984436"/>
    <n v="0.33456248044967651"/>
    <n v="0.33466032147407532"/>
    <n v="0.33462542295455933"/>
    <n v="0.33543255925178528"/>
    <n v="0.33657124638557434"/>
    <n v="0.33757096529006958"/>
    <n v="0.33717808127403259"/>
    <n v="0.33646318316459656"/>
    <n v="0.33478462696075439"/>
    <n v="0.33325442671775818"/>
    <n v="0.33182674646377563"/>
    <n v="0.33092609047889709"/>
    <n v="0.32992115616798401"/>
    <n v="0.32922989130020142"/>
    <n v="0.32874321937561035"/>
    <n v="0.32789063453674316"/>
    <n v="0.32780700922012329"/>
    <n v="0.32807934284210205"/>
    <n v="0.32778230309486389"/>
    <n v="0.32752323150634766"/>
    <n v="0.32784253358840942"/>
    <n v="0.327522873878479"/>
    <n v="0.32855704426765442"/>
    <n v="0.33027666807174683"/>
    <n v="0.33098441362380981"/>
    <n v="0.33190155029296875"/>
    <n v="0.33399561047554016"/>
    <n v="0.33510485291481018"/>
    <n v="0.33610871434211731"/>
    <n v="0.33856856822967529"/>
    <n v="0.34049209952354431"/>
    <n v="0.3417072594165802"/>
    <n v="0.34264081716537476"/>
    <n v="0.34273988008499146"/>
    <n v="0.34209495782852173"/>
    <n v="0.34131684899330139"/>
    <n v="0.34081760048866272"/>
    <n v="0.3407859206199646"/>
    <n v="0.34150609374046326"/>
    <n v="0.34249505400657654"/>
    <n v="0.34377142786979675"/>
    <n v="0.34510320425033569"/>
    <n v="0.34544163942337036"/>
    <n v="0.34512215852737427"/>
    <n v="0.34486791491508484"/>
    <n v="0.3445872962474823"/>
    <n v="0.34413227438926697"/>
    <n v="0.34412467479705811"/>
    <n v="0.34400790929794312"/>
    <n v="0.34369134902954102"/>
    <n v="0.34271484613418579"/>
    <n v="0.34174871444702148"/>
    <n v="0.34113788604736328"/>
    <n v="0.34130162000656128"/>
    <n v="0.34140285849571228"/>
    <n v="0.34227144718170166"/>
    <n v="0.3441396951675415"/>
    <n v="0.34552264213562012"/>
    <n v="0.34604889154434204"/>
    <n v="0.34589129686355591"/>
    <n v="0.34582045674324036"/>
    <n v="0.34501871466636658"/>
    <n v="0.34415325522422791"/>
    <n v="0.34396129846572876"/>
    <n v="0.34443080425262451"/>
    <n v="0.34522858262062073"/>
    <n v="0.34617844223976135"/>
    <n v="0.34714928269386292"/>
    <n v="0.34797993302345276"/>
    <n v="0.34808534383773804"/>
    <n v="0.34700962901115417"/>
    <n v="0.34583428502082825"/>
    <n v="0.34464952349662781"/>
    <n v="0.34368985891342163"/>
    <n v="0.34357514977455139"/>
    <n v="0.34440261125564575"/>
    <n v="0.34515553712844849"/>
    <n v="0.34622818231582642"/>
    <n v="0.3472084105014801"/>
    <n v="0.34808748960494995"/>
    <n v="0.34857815504074097"/>
    <n v="0.34885531663894653"/>
    <n v="0.34913346171379089"/>
    <n v="0.34968274831771851"/>
    <n v="0.35033887624740601"/>
    <n v="0.35105454921722412"/>
    <n v="0.35116544365882874"/>
    <n v="0.35127568244934082"/>
    <n v="0.35133984684944153"/>
    <n v="0.35094490647315979"/>
    <n v="0.35005548596382141"/>
    <n v="0.35000219941139221"/>
    <n v="0.35004842281341553"/>
    <n v="0.3500078022480011"/>
    <n v="0.35036826133728027"/>
    <n v="0.35124680399894714"/>
    <n v="0.35262215137481689"/>
    <n v="0.3530515730381012"/>
    <n v="0.35347861051559448"/>
    <n v="0.35378044843673706"/>
    <n v="0.35384294390678406"/>
    <n v="0.35386288166046143"/>
    <n v="0.35536691546440125"/>
    <n v="0.35633173584938049"/>
    <n v="0.35687050223350525"/>
    <n v="0.35760918259620667"/>
    <n v="0.35764023661613464"/>
    <n v="0.35693114995956421"/>
    <n v="0.3565574586391449"/>
    <n v="0.35675221681594849"/>
    <n v="0.35697689652442932"/>
    <n v="0.35695254802703857"/>
    <n v="0.35684597492218018"/>
    <n v="0.35635775327682495"/>
    <n v="0.3551267683506012"/>
    <n v="0.35368391871452332"/>
    <n v="0.35260763764381409"/>
    <n v="0.35181289911270142"/>
    <n v="0.35206183791160583"/>
    <n v="0.35270780324935913"/>
    <n v="0.35380223393440247"/>
    <n v="0.35387933254241943"/>
    <n v="0.35233578085899353"/>
    <n v="0.3490527868270874"/>
    <n v="0.34592694044113159"/>
    <n v="0.34418442845344543"/>
    <n v="0.34517788887023926"/>
    <n v="0.34755596518516541"/>
    <n v="0.35135522484779358"/>
    <n v="0.35528513789176941"/>
    <n v="0.35705482959747314"/>
    <n v="0.35663905739784241"/>
    <n v="0.35618248581886292"/>
    <n v="0.35547876358032227"/>
    <n v="0.35436716675758362"/>
    <n v="0.35372957587242126"/>
    <n v="0.3536321222782135"/>
    <n v="0.35433176159858704"/>
    <n v="0.35539400577545166"/>
    <n v="0.3564009964466095"/>
    <n v="0.35727992653846741"/>
    <n v="0.35791301727294922"/>
    <n v="0.35705709457397461"/>
    <n v="0.35509264469146729"/>
    <s v="WET CIRCLE BREAKIN"/>
    <n v="0.3358366436381357"/>
    <n v="107.75"/>
    <n v="109.11392405063292"/>
    <n v="4.0000000000000036E-3"/>
    <n v="0.14777534726241393"/>
    <n v="0.15364520018116909"/>
    <n v="-0.29223834637944457"/>
    <x v="19"/>
    <x v="315"/>
  </r>
  <r>
    <x v="1"/>
    <n v="-4.4444444444444446"/>
    <n v="-7.7777777777777777"/>
    <s v="P225/60R16"/>
    <x v="1"/>
    <s v="SRTT05-R"/>
    <n v="1171"/>
    <n v="35"/>
    <s v="AP3324"/>
    <d v="2025-02-20T00:00:00"/>
    <n v="0.312"/>
    <n v="0.32100000000000001"/>
    <n v="100"/>
    <n v="100"/>
    <n v="100"/>
    <n v="100"/>
    <n v="76"/>
    <s v="rev"/>
    <n v="389"/>
    <n v="100"/>
    <m/>
    <m/>
    <m/>
    <m/>
    <m/>
    <m/>
    <n v="0.13862316310405731"/>
    <n v="0.13476462662220001"/>
    <n v="0.13383392989635468"/>
    <n v="0.13794375956058502"/>
    <n v="0.14669393002986908"/>
    <n v="0.16319549083709717"/>
    <n v="0.18309438228607178"/>
    <n v="0.20229543745517731"/>
    <n v="0.22219683229923248"/>
    <n v="0.23785410821437836"/>
    <n v="0.24741524457931519"/>
    <n v="0.25537821650505066"/>
    <n v="0.26325705647468567"/>
    <n v="0.26530629396438599"/>
    <n v="0.26806756854057312"/>
    <n v="0.26896929740905762"/>
    <n v="0.26989641785621643"/>
    <n v="0.27167481184005737"/>
    <n v="0.27558514475822449"/>
    <n v="0.27677309513092041"/>
    <n v="0.27719989418983459"/>
    <n v="0.2781757116317749"/>
    <n v="0.27917000651359558"/>
    <n v="0.27927598357200623"/>
    <n v="0.28018540143966675"/>
    <n v="0.28294077515602112"/>
    <n v="0.28461062908172607"/>
    <n v="0.28557544946670532"/>
    <n v="0.28810447454452515"/>
    <n v="0.29046967625617981"/>
    <n v="0.29191753268241882"/>
    <n v="0.29184445738792419"/>
    <n v="0.29158857464790344"/>
    <n v="0.28950256109237671"/>
    <n v="0.28696832060813904"/>
    <n v="0.28353714942932129"/>
    <n v="0.282816082239151"/>
    <n v="0.28293311595916748"/>
    <n v="0.28552669286727905"/>
    <n v="0.28823846578598022"/>
    <n v="0.29206308722496033"/>
    <n v="0.29434666037559509"/>
    <n v="0.29704591631889343"/>
    <n v="0.2980218231678009"/>
    <n v="0.29792842268943787"/>
    <n v="0.29817742109298706"/>
    <n v="0.30097442865371704"/>
    <n v="0.30329596996307373"/>
    <n v="0.3055708110332489"/>
    <n v="0.31010043621063232"/>
    <n v="0.3127714991569519"/>
    <n v="0.31374019384384155"/>
    <n v="0.31464013457298279"/>
    <n v="0.31556600332260132"/>
    <n v="0.31535196304321289"/>
    <n v="0.31644025444984436"/>
    <n v="0.31716054677963257"/>
    <n v="0.31778481602668762"/>
    <n v="0.3179437518119812"/>
    <n v="0.31796950101852417"/>
    <n v="0.31867426633834839"/>
    <n v="0.31955760717391968"/>
    <n v="0.32147142291069031"/>
    <n v="0.32345718145370483"/>
    <n v="0.32470962405204773"/>
    <n v="0.32545390725135803"/>
    <n v="0.32689356803894043"/>
    <n v="0.32828667759895325"/>
    <n v="0.32890546321868896"/>
    <n v="0.32981356978416443"/>
    <n v="0.33046430349349976"/>
    <n v="0.33075213432312012"/>
    <n v="0.32954847812652588"/>
    <n v="0.32919847965240479"/>
    <n v="0.32905840873718262"/>
    <n v="0.32907631993293762"/>
    <n v="0.32848477363586426"/>
    <n v="0.32814133167266846"/>
    <n v="0.32792934775352478"/>
    <n v="0.32765066623687744"/>
    <n v="0.32750058174133301"/>
    <n v="0.32812249660491943"/>
    <n v="0.32819387316703796"/>
    <n v="0.32829201221466064"/>
    <n v="0.32849153876304626"/>
    <n v="0.32859927415847778"/>
    <n v="0.32825902104377747"/>
    <n v="0.32864269614219666"/>
    <n v="0.32925847172737122"/>
    <n v="0.33010721206665039"/>
    <n v="0.33073103427886963"/>
    <n v="0.33162117004394531"/>
    <n v="0.3331010639667511"/>
    <n v="0.33434200286865234"/>
    <n v="0.33527567982673645"/>
    <n v="0.33638653159141541"/>
    <n v="0.33721247315406799"/>
    <n v="0.33757671713829041"/>
    <n v="0.33769026398658752"/>
    <n v="0.33785915374755859"/>
    <n v="0.33767694234848022"/>
    <n v="0.33724337816238403"/>
    <n v="0.33676248788833618"/>
    <n v="0.33598548173904419"/>
    <n v="0.33549153804779053"/>
    <n v="0.33539766073226929"/>
    <n v="0.33604508638381958"/>
    <n v="0.33463835716247559"/>
    <n v="0.33382430672645569"/>
    <n v="0.33270671963691711"/>
    <n v="0.33148834109306335"/>
    <n v="0.32982927560806274"/>
    <n v="0.33037719130516052"/>
    <n v="0.3312838077545166"/>
    <n v="0.33143618702888489"/>
    <n v="0.33118489384651184"/>
    <n v="0.33073621988296509"/>
    <n v="0.33016705513000488"/>
    <n v="0.32924062013626099"/>
    <n v="0.32982876896858215"/>
    <n v="0.33066168427467346"/>
    <n v="0.3315979540348053"/>
    <n v="0.33225557208061218"/>
    <n v="0.33273974061012268"/>
    <n v="0.33232343196868896"/>
    <n v="0.33081275224685669"/>
    <n v="0.32916679978370667"/>
    <n v="0.32749581336975098"/>
    <n v="0.32526189088821411"/>
    <n v="0.32244369387626648"/>
    <n v="0.32085701823234558"/>
    <n v="0.31957647204399109"/>
    <n v="0.31857368350028992"/>
    <n v="0.31825739145278931"/>
    <n v="0.31911489367485046"/>
    <n v="0.32029792666435242"/>
    <n v="0.32132673263549805"/>
    <n v="0.32218176126480103"/>
    <n v="0.32286077737808228"/>
    <n v="0.32314896583557129"/>
    <n v="0.32318797707557678"/>
    <n v="0.32342305779457092"/>
    <n v="0.32347998023033142"/>
    <n v="0.32421019673347473"/>
    <n v="0.32557117938995361"/>
    <n v="0.3263796865940094"/>
    <n v="0.32690516114234924"/>
    <n v="0.32768398523330688"/>
    <n v="0.32804322242736816"/>
    <n v="0.32807454466819763"/>
    <n v="0.32882785797119141"/>
    <n v="0.32975473999977112"/>
    <n v="0.3301205039024353"/>
    <n v="0.33034628629684448"/>
    <n v="0.33016201853752136"/>
    <n v="0.32964363694190979"/>
    <n v="0.32895782589912415"/>
    <n v="0.32905226945877075"/>
    <n v="0.32896476984024048"/>
    <n v="0.32882434129714966"/>
    <n v="0.32819488644599915"/>
    <n v="0.3278040885925293"/>
    <n v="0.32767093181610107"/>
    <n v="0.32746800780296326"/>
    <n v="0.32805076241493225"/>
    <n v="0.32899636030197144"/>
    <n v="0.32981947064399719"/>
    <n v="0.33042401075363159"/>
    <n v="0.33163642883300781"/>
    <n v="0.33208572864532471"/>
    <n v="0.33239325881004333"/>
    <n v="0.33233845233917236"/>
    <n v="0.33124950528144836"/>
    <n v="0.33043161034584045"/>
    <n v="0.32969072461128235"/>
    <n v="0.32915991544723511"/>
    <n v="0.32962688803672791"/>
    <n v="0.33091497421264648"/>
    <n v="0.330219566822052"/>
    <n v="0.32957816123962402"/>
    <n v="0.32986554503440857"/>
    <n v="0.32939937710762024"/>
    <n v="0.32922294735908508"/>
    <n v="0.3304506242275238"/>
    <n v="0.33200782537460327"/>
    <n v="0.33269917964935303"/>
    <n v="0.33357080817222595"/>
    <n v="0.33466607332229614"/>
    <n v="0.33502805233001709"/>
    <n v="0.33375060558319092"/>
    <n v="0.33282113075256348"/>
    <n v="0.33201307058334351"/>
    <n v="0.33035075664520264"/>
    <n v="0.3293953537940979"/>
    <n v="0.32964390516281128"/>
    <n v="0.32956281304359436"/>
    <n v="0.32911592721939087"/>
    <n v="0.32921099662780762"/>
    <n v="0.32933884859085083"/>
    <n v="0.32912188768386841"/>
    <n v="0.32881611585617065"/>
    <n v="0.32496142387390137"/>
    <n v="0.32267504930496216"/>
    <n v="0.32254275679588318"/>
    <n v="0.32279187440872192"/>
    <n v="0.32358202338218689"/>
    <n v="0.32820156216621399"/>
    <n v="0.33102786540985107"/>
    <n v="0.33173519372940063"/>
    <n v="0.33160728216171265"/>
    <n v="0.32995712757110596"/>
    <n v="0.32839325070381165"/>
    <n v="0.32594954967498779"/>
    <n v="0.32296842336654663"/>
    <n v="0.32095924019813538"/>
    <n v="0.32010716199874878"/>
    <n v="0.31926116347312927"/>
    <n v="0.31936877965927124"/>
    <n v="0.32014670968055725"/>
    <n v="0.32119309902191162"/>
    <n v="0.32214340567588806"/>
    <n v="0.32254233956336975"/>
    <n v="0.32300150394439697"/>
    <n v="0.32313957810401917"/>
    <n v="0.32317277789115906"/>
    <n v="0.32345625758171082"/>
    <n v="0.32341849803924561"/>
    <n v="0.32329058647155762"/>
    <n v="0.32244414091110229"/>
    <n v="0.321562260389328"/>
    <n v="0.32049098610877991"/>
    <n v="0.31982046365737915"/>
    <n v="0.31942686438560486"/>
    <n v="0.31972593069076538"/>
    <n v="0.31991314888000488"/>
    <n v="0.31984421610832214"/>
    <n v="0.32048848271369934"/>
    <n v="0.32089203596115112"/>
    <n v="0.32155275344848633"/>
    <n v="0.32140782475471497"/>
    <n v="0.3227374255657196"/>
    <n v="0.32281181216239929"/>
    <n v="0.32284575700759888"/>
    <n v="0.32275593280792236"/>
    <n v="0.32323235273361206"/>
    <n v="0.32265233993530273"/>
    <n v="0.32281100749969482"/>
    <n v="0.32309964299201965"/>
    <n v="0.32328712940216064"/>
    <n v="0.32355877757072449"/>
    <n v="0.32371589541435242"/>
    <n v="0.32398870587348938"/>
    <n v="0.32432299852371216"/>
    <n v="0.3247363269329071"/>
    <n v="0.32201442122459412"/>
    <n v="0.31899207830429077"/>
    <n v="0.31601911783218384"/>
    <n v="0.31360074877738953"/>
    <n v="0.31077161431312561"/>
    <n v="0.31079494953155518"/>
    <n v="0.31131812930107117"/>
    <n v="0.31148558855056763"/>
    <n v="0.31075185537338257"/>
    <n v="0.31048977375030518"/>
    <n v="0.31058758497238159"/>
    <n v="0.31145647168159485"/>
    <n v="0.31202793121337891"/>
    <n v="0.31269001960754395"/>
    <n v="0.31334108114242554"/>
    <n v="0.31411749124526978"/>
    <n v="0.31150758266448975"/>
    <n v="0.30987885594367981"/>
    <n v="0.30875006318092346"/>
    <n v="0.3070991039276123"/>
    <n v="0.30521199107170105"/>
    <n v="0.30561813712120056"/>
    <n v="0.30564326047897339"/>
    <n v="0.30562645196914673"/>
    <n v="0.30447268486022949"/>
    <n v="0.30285146832466125"/>
    <n v="0.30202734470367432"/>
    <n v="0.30105513334274292"/>
    <n v="0.29980310797691345"/>
    <n v="0.30065974593162537"/>
    <n v="0.30193957686424255"/>
    <n v="0.30146986246109009"/>
    <n v="0.30111661553382874"/>
    <n v="0.30078542232513428"/>
    <n v="0.30155536532402039"/>
    <n v="0.30241042375564575"/>
    <n v="0.30426734685897827"/>
    <n v="0.30618232488632202"/>
    <n v="0.30800339579582214"/>
    <n v="0.3086683452129364"/>
    <n v="0.30975836515426636"/>
    <n v="0.31066963076591492"/>
    <n v="0.31096142530441284"/>
    <n v="0.31135731935501099"/>
    <n v="0.31128397583961487"/>
    <n v="0.31062531471252441"/>
    <s v="CONTROL-REV"/>
    <n v="0.31985122697209123"/>
    <n v="100"/>
    <n v="101.26582278481013"/>
    <n v="-9.000000000000008E-3"/>
    <n v="-0.12953901869587975"/>
    <n v="1.8034376500831433E-2"/>
    <n v="-0.1566275226991069"/>
    <x v="19"/>
    <x v="316"/>
  </r>
  <r>
    <x v="1"/>
    <n v="-4.4444444444444446"/>
    <n v="-7.7777777777777777"/>
    <s v="LT245/75R16"/>
    <x v="8"/>
    <s v="3PMSF LT"/>
    <n v="1502"/>
    <n v="45"/>
    <s v="1KABMD39R3524"/>
    <d v="2025-02-20T00:00:00"/>
    <n v="0.24399999999999999"/>
    <n v="0.26400000000000001"/>
    <n v="79"/>
    <n v="78"/>
    <n v="84"/>
    <n v="82"/>
    <n v="76"/>
    <m/>
    <n v="90"/>
    <n v="80.75"/>
    <m/>
    <m/>
    <m/>
    <m/>
    <m/>
    <m/>
    <n v="0.11759820580482483"/>
    <n v="0.12996923923492432"/>
    <n v="0.13930144906044006"/>
    <n v="0.1482766717672348"/>
    <n v="0.15641899406909943"/>
    <n v="0.17103773355484009"/>
    <n v="0.18196293711662292"/>
    <n v="0.19276160001754761"/>
    <n v="0.2001359760761261"/>
    <n v="0.20591875910758972"/>
    <n v="0.21177253127098083"/>
    <n v="0.21711555123329163"/>
    <n v="0.21905712783336639"/>
    <n v="0.22143508493900299"/>
    <n v="0.22437745332717896"/>
    <n v="0.22721824049949646"/>
    <n v="0.23074992001056671"/>
    <n v="0.23621849715709686"/>
    <n v="0.2412312775850296"/>
    <n v="0.24470067024230957"/>
    <n v="0.24878349900245667"/>
    <n v="0.25097697973251343"/>
    <n v="0.2518010139465332"/>
    <n v="0.25318446755409241"/>
    <n v="0.25510650873184204"/>
    <n v="0.25608035922050476"/>
    <n v="0.25744077563285828"/>
    <n v="0.25878575444221497"/>
    <n v="0.26005032658576965"/>
    <n v="0.26092627644538879"/>
    <n v="0.26245468854904175"/>
    <n v="0.26399090886116028"/>
    <n v="0.26547789573669434"/>
    <n v="0.26666194200515747"/>
    <n v="0.26772075891494751"/>
    <n v="0.26692336797714233"/>
    <n v="0.26444900035858154"/>
    <n v="0.26339113712310791"/>
    <n v="0.26302251219749451"/>
    <n v="0.26234254240989685"/>
    <n v="0.26262795925140381"/>
    <n v="0.26430481672286987"/>
    <n v="0.2643342912197113"/>
    <n v="0.26360476016998291"/>
    <n v="0.26295837759971619"/>
    <n v="0.26262018084526062"/>
    <n v="0.26270735263824463"/>
    <n v="0.26301082968711853"/>
    <n v="0.26325339078903198"/>
    <n v="0.26397305727005005"/>
    <n v="0.26439106464385986"/>
    <n v="0.26497361063957214"/>
    <n v="0.26562905311584473"/>
    <n v="0.26639366149902344"/>
    <n v="0.26611143350601196"/>
    <n v="0.26612290740013123"/>
    <n v="0.26622682809829712"/>
    <n v="0.26578643918037415"/>
    <n v="0.26524585485458374"/>
    <n v="0.26457571983337402"/>
    <n v="0.26484730839729309"/>
    <n v="0.26422154903411865"/>
    <n v="0.26365360617637634"/>
    <n v="0.26293289661407471"/>
    <n v="0.26323997974395752"/>
    <n v="0.2620241641998291"/>
    <n v="0.26131355762481689"/>
    <n v="0.26076266169548035"/>
    <n v="0.25903904438018799"/>
    <n v="0.25795698165893555"/>
    <n v="0.25742471218109131"/>
    <n v="0.25688844919204712"/>
    <n v="0.2576909065246582"/>
    <n v="0.25865942239761353"/>
    <n v="0.25860100984573364"/>
    <n v="0.25919646024703979"/>
    <n v="0.25968697667121887"/>
    <n v="0.25945872068405151"/>
    <n v="0.26057013869285583"/>
    <n v="0.26185920834541321"/>
    <n v="0.26192569732666016"/>
    <n v="0.26229116320610046"/>
    <n v="0.26234138011932373"/>
    <n v="0.2623286247253418"/>
    <n v="0.26302048563957214"/>
    <n v="0.26395818591117859"/>
    <n v="0.26513180136680603"/>
    <n v="0.26628831028938293"/>
    <n v="0.26768863201141357"/>
    <n v="0.26723051071166992"/>
    <n v="0.2664874792098999"/>
    <n v="0.26504087448120117"/>
    <n v="0.26404130458831787"/>
    <n v="0.26211398839950562"/>
    <n v="0.26156508922576904"/>
    <n v="0.26183715462684631"/>
    <n v="0.2625407874584198"/>
    <n v="0.26303794980049133"/>
    <n v="0.26419949531555176"/>
    <n v="0.26510941982269287"/>
    <n v="0.26550114154815674"/>
    <n v="0.26598072052001953"/>
    <n v="0.26603221893310547"/>
    <n v="0.26606833934783936"/>
    <n v="0.26546889543533325"/>
    <n v="0.26525703072547913"/>
    <n v="0.2651907205581665"/>
    <n v="0.26513835787773132"/>
    <n v="0.26495426893234253"/>
    <n v="0.26476231217384338"/>
    <n v="0.26469561457633972"/>
    <n v="0.26428264379501343"/>
    <n v="0.26412197947502136"/>
    <n v="0.26428061723709106"/>
    <n v="0.2648281455039978"/>
    <n v="0.26529443264007568"/>
    <n v="0.26683542132377625"/>
    <n v="0.26820471882820129"/>
    <n v="0.26943930983543396"/>
    <n v="0.27021691203117371"/>
    <n v="0.27089902758598328"/>
    <n v="0.2706160843372345"/>
    <n v="0.27025559544563293"/>
    <n v="0.26966223120689392"/>
    <n v="0.26911267638206482"/>
    <n v="0.26817026734352112"/>
    <n v="0.26716914772987366"/>
    <n v="0.26623192429542542"/>
    <n v="0.26565676927566528"/>
    <n v="0.26600438356399536"/>
    <n v="0.26683619618415833"/>
    <n v="0.26695069670677185"/>
    <n v="0.2660754919052124"/>
    <n v="0.26626691222190857"/>
    <n v="0.26580318808555603"/>
    <n v="0.26509875059127808"/>
    <n v="0.26496478915214539"/>
    <n v="0.26584047079086304"/>
    <n v="0.26597288250923157"/>
    <n v="0.26696464419364929"/>
    <n v="0.2679578959941864"/>
    <n v="0.26853090524673462"/>
    <n v="0.26964280009269714"/>
    <n v="0.27021056413650513"/>
    <n v="0.27076750993728638"/>
    <n v="0.27139261364936829"/>
    <n v="0.27264174818992615"/>
    <n v="0.2734324038028717"/>
    <n v="0.27415499091148376"/>
    <n v="0.27420768141746521"/>
    <n v="0.27456948161125183"/>
    <n v="0.27453848719596863"/>
    <n v="0.27436926960945129"/>
    <n v="0.2740975022315979"/>
    <n v="0.27410897612571716"/>
    <n v="0.27333199977874756"/>
    <n v="0.27367591857910156"/>
    <n v="0.27399727702140808"/>
    <n v="0.27456197142601013"/>
    <n v="0.27355408668518066"/>
    <n v="0.27338775992393494"/>
    <n v="0.27402105927467346"/>
    <n v="0.27481484413146973"/>
    <n v="0.27520808577537537"/>
    <n v="0.27698609232902527"/>
    <n v="0.27811220288276672"/>
    <n v="0.27767696976661682"/>
    <n v="0.2772161066532135"/>
    <n v="0.27692517638206482"/>
    <n v="0.27694886922836304"/>
    <n v="0.27749061584472656"/>
    <n v="0.27809068560600281"/>
    <n v="0.27882522344589233"/>
    <n v="0.27861049771308899"/>
    <n v="0.27832695841789246"/>
    <n v="0.27787041664123535"/>
    <n v="0.27728924155235291"/>
    <n v="0.27625170350074768"/>
    <n v="0.27566555142402649"/>
    <n v="0.27534565329551697"/>
    <n v="0.27497342228889465"/>
    <n v="0.27442929148674011"/>
    <n v="0.2733929455280304"/>
    <n v="0.27245312929153442"/>
    <n v="0.27063167095184326"/>
    <n v="0.26811215281486511"/>
    <n v="0.26710054278373718"/>
    <n v="0.26663428544998169"/>
    <n v="0.26654291152954102"/>
    <n v="0.26689136028289795"/>
    <n v="0.26806259155273438"/>
    <n v="0.2684970498085022"/>
    <n v="0.26853546500205994"/>
    <n v="0.26879823207855225"/>
    <n v="0.26903995871543884"/>
    <n v="0.26924806833267212"/>
    <n v="0.26908379793167114"/>
    <n v="0.26922658085823059"/>
    <n v="0.26933008432388306"/>
    <n v="0.26962527632713318"/>
    <n v="0.27062228322029114"/>
    <n v="0.26987922191619873"/>
    <n v="0.26934653520584106"/>
    <n v="0.26857024431228638"/>
    <n v="0.26719757914543152"/>
    <n v="0.26508989930152893"/>
    <n v="0.26410746574401855"/>
    <n v="0.26297175884246826"/>
    <n v="0.26214852929115295"/>
    <n v="0.2613237202167511"/>
    <n v="0.26088285446166992"/>
    <n v="0.26104915142059326"/>
    <n v="0.26161360740661621"/>
    <n v="0.26222637295722961"/>
    <n v="0.26332613825798035"/>
    <n v="0.26411646604537964"/>
    <n v="0.26502785086631775"/>
    <n v="0.2657548189163208"/>
    <n v="0.26629734039306641"/>
    <n v="0.26691365242004395"/>
    <n v="0.26727518439292908"/>
    <n v="0.2672579288482666"/>
    <n v="0.26722574234008789"/>
    <n v="0.26672819256782532"/>
    <n v="0.26577046513557434"/>
    <n v="0.26508024334907532"/>
    <n v="0.26385205984115601"/>
    <n v="0.26137110590934753"/>
    <n v="0.25922134518623352"/>
    <n v="0.25793737173080444"/>
    <n v="0.25625401735305786"/>
    <n v="0.25541818141937256"/>
    <n v="0.2553943395614624"/>
    <n v="0.25554835796356201"/>
    <n v="0.25568300485610962"/>
    <n v="0.25552645325660706"/>
    <n v="0.25501954555511475"/>
    <n v="0.25504261255264282"/>
    <n v="0.25567701458930969"/>
    <n v="0.25528731942176819"/>
    <n v="0.25546473264694214"/>
    <n v="0.2558307945728302"/>
    <n v="0.25618547201156616"/>
    <n v="0.25511589646339417"/>
    <n v="0.25521600246429443"/>
    <n v="0.25530076026916504"/>
    <n v="0.25518423318862915"/>
    <n v="0.25506117939949036"/>
    <n v="0.25572875142097473"/>
    <n v="0.2555827796459198"/>
    <n v="0.25556960701942444"/>
    <n v="0.25558093190193176"/>
    <n v="0.25522559881210327"/>
    <n v="0.25502735376358032"/>
    <n v="0.25506424903869629"/>
    <n v="0.25496917963027954"/>
    <n v="0.25472250580787659"/>
    <n v="0.25488525629043579"/>
    <n v="0.25468233227729797"/>
    <n v="0.25425541400909424"/>
    <n v="0.25382286310195923"/>
    <n v="0.25376975536346436"/>
    <n v="0.25346472859382629"/>
    <n v="0.2533208429813385"/>
    <n v="0.25311261415481567"/>
    <n v="0.25305271148681641"/>
    <n v="0.25279435515403748"/>
    <n v="0.25233003497123718"/>
    <n v="0.25172466039657593"/>
    <n v="0.25110524892807007"/>
    <n v="0.25060737133026123"/>
    <n v="0.24961705505847931"/>
    <n v="0.24888400733470917"/>
    <n v="0.24804316461086273"/>
    <n v="0.24736060202121735"/>
    <n v="0.24629753828048706"/>
    <n v="0.24582856893539429"/>
    <n v="0.24525755643844604"/>
    <n v="0.2448364645242691"/>
    <n v="0.24446162581443787"/>
    <n v="0.24442483484745026"/>
    <n v="0.24404901266098022"/>
    <n v="0.24387016892433167"/>
    <n v="0.24335959553718567"/>
    <n v="0.24250936508178711"/>
    <n v="0.24148429930210114"/>
    <n v="0.2406318336725235"/>
    <n v="0.23979046940803528"/>
    <n v="0.23928573727607727"/>
    <n v="0.23938500881195068"/>
    <n v="0.23941405117511749"/>
    <n v="0.23954609036445618"/>
    <n v="0.23952020704746246"/>
    <n v="0.23945227265357971"/>
    <n v="0.23903220891952515"/>
    <n v="0.23860724270343781"/>
    <n v="0.23829829692840576"/>
    <n v="0.23814274370670319"/>
    <n v="0.23811435699462891"/>
    <n v="0.23816345632076263"/>
    <s v="NEW"/>
    <n v="0.26216481721486062"/>
    <n v="80.75"/>
    <n v="81.77215189873418"/>
    <n v="-2.0000000000000018E-2"/>
    <n v="-0.14789004804236475"/>
    <n v="-5.1395975907658244E-2"/>
    <n v="-8.7197170290617243E-2"/>
    <x v="19"/>
    <x v="317"/>
  </r>
  <r>
    <x v="1"/>
    <n v="-4.4444444444444446"/>
    <n v="-7.7777777777777777"/>
    <s v="LT245/75R16"/>
    <x v="10"/>
    <s v="SRMT3"/>
    <n v="1250"/>
    <n v="51"/>
    <s v="7X1125V4323"/>
    <d v="2025-02-20T00:00:00"/>
    <n v="0.23799999999999999"/>
    <n v="0.251"/>
    <n v="77"/>
    <n v="76"/>
    <n v="79"/>
    <n v="78"/>
    <n v="76"/>
    <m/>
    <n v="66"/>
    <n v="77.5"/>
    <m/>
    <m/>
    <m/>
    <m/>
    <m/>
    <m/>
    <n v="9.7436070442199707E-2"/>
    <n v="0.10924682766199112"/>
    <n v="0.11848175525665283"/>
    <n v="0.12710629403591156"/>
    <n v="0.13279324769973755"/>
    <n v="0.14352405071258545"/>
    <n v="0.1512947678565979"/>
    <n v="0.16010119020938873"/>
    <n v="0.16708305478096008"/>
    <n v="0.17442470788955688"/>
    <n v="0.18455328047275543"/>
    <n v="0.19386203587055206"/>
    <n v="0.19918213784694672"/>
    <n v="0.20372267067432404"/>
    <n v="0.20663048326969147"/>
    <n v="0.20765268802642822"/>
    <n v="0.20795826613903046"/>
    <n v="0.20952728390693665"/>
    <n v="0.2124946117401123"/>
    <n v="0.21659483015537262"/>
    <n v="0.22138261795043945"/>
    <n v="0.22633932530879974"/>
    <n v="0.23007623851299286"/>
    <n v="0.23225982487201691"/>
    <n v="0.23451875150203705"/>
    <n v="0.23665201663970947"/>
    <n v="0.23800268769264221"/>
    <n v="0.23946326971054077"/>
    <n v="0.24023808538913727"/>
    <n v="0.24070839583873749"/>
    <n v="0.24090243875980377"/>
    <n v="0.24175736308097839"/>
    <n v="0.24227486550807953"/>
    <n v="0.24363695085048676"/>
    <n v="0.24502462148666382"/>
    <n v="0.24659322202205658"/>
    <n v="0.24729390442371368"/>
    <n v="0.24818255007266998"/>
    <n v="0.24855500459671021"/>
    <n v="0.24907809495925903"/>
    <n v="0.24872994422912598"/>
    <n v="0.24899275600910187"/>
    <n v="0.24910551309585571"/>
    <n v="0.2495587170124054"/>
    <n v="0.24895171821117401"/>
    <n v="0.24886223673820496"/>
    <n v="0.24865573644638062"/>
    <n v="0.25033369660377502"/>
    <n v="0.25181853771209717"/>
    <n v="0.25416156649589539"/>
    <n v="0.2560616135597229"/>
    <n v="0.25809064507484436"/>
    <n v="0.25823965668678284"/>
    <n v="0.25809609889984131"/>
    <n v="0.25788319110870361"/>
    <n v="0.25800839066505432"/>
    <n v="0.25805941224098206"/>
    <n v="0.25785014033317566"/>
    <n v="0.25759857892990112"/>
    <n v="0.25733372569084167"/>
    <n v="0.25725078582763672"/>
    <n v="0.25740647315979004"/>
    <n v="0.25762197375297546"/>
    <n v="0.25833645462989807"/>
    <n v="0.25806504487991333"/>
    <n v="0.25910627841949463"/>
    <n v="0.25875937938690186"/>
    <n v="0.25875037908554077"/>
    <n v="0.25831234455108643"/>
    <n v="0.25905430316925049"/>
    <n v="0.25858250260353088"/>
    <n v="0.25810942053794861"/>
    <n v="0.25821346044540405"/>
    <n v="0.2584221363067627"/>
    <n v="0.25855210423469543"/>
    <n v="0.25825875997543335"/>
    <n v="0.25919431447982788"/>
    <n v="0.25919786095619202"/>
    <n v="0.25929984450340271"/>
    <n v="0.25817891955375671"/>
    <n v="0.25694739818572998"/>
    <n v="0.25564092397689819"/>
    <n v="0.2544865608215332"/>
    <n v="0.25319415330886841"/>
    <n v="0.25266611576080322"/>
    <n v="0.25233566761016846"/>
    <n v="0.25195801258087158"/>
    <n v="0.25161111354827881"/>
    <n v="0.25129839777946472"/>
    <n v="0.25136259198188782"/>
    <n v="0.2514050304889679"/>
    <n v="0.25168994069099426"/>
    <n v="0.25122299790382385"/>
    <n v="0.25086489319801331"/>
    <n v="0.2500605583190918"/>
    <n v="0.24939161539077759"/>
    <n v="0.24868498742580414"/>
    <n v="0.24862143397331238"/>
    <n v="0.24862417578697205"/>
    <n v="0.24903300404548645"/>
    <n v="0.24950827658176422"/>
    <n v="0.25028541684150696"/>
    <n v="0.25123003125190735"/>
    <n v="0.25197172164916992"/>
    <n v="0.25271618366241455"/>
    <n v="0.25339263677597046"/>
    <n v="0.25388941168785095"/>
    <n v="0.25390657782554626"/>
    <n v="0.25360107421875"/>
    <n v="0.25339949131011963"/>
    <n v="0.25327929854393005"/>
    <n v="0.2531987726688385"/>
    <n v="0.25360763072967529"/>
    <n v="0.25404760241508484"/>
    <n v="0.25385189056396484"/>
    <n v="0.25321453809738159"/>
    <n v="0.25264033675193787"/>
    <n v="0.25206580758094788"/>
    <n v="0.25166207551956177"/>
    <n v="0.25203436613082886"/>
    <n v="0.25277605652809143"/>
    <n v="0.253205806016922"/>
    <n v="0.25350722670555115"/>
    <n v="0.25388625264167786"/>
    <n v="0.25409168004989624"/>
    <n v="0.25458154082298279"/>
    <n v="0.25504180788993835"/>
    <n v="0.25579160451889038"/>
    <n v="0.25689089298248291"/>
    <n v="0.25810161232948303"/>
    <n v="0.25905922055244446"/>
    <n v="0.26001748442649841"/>
    <n v="0.26068055629730225"/>
    <n v="0.26085430383682251"/>
    <n v="0.26096665859222412"/>
    <n v="0.26081421971321106"/>
    <n v="0.26093879342079163"/>
    <n v="0.26068904995918274"/>
    <n v="0.26025822758674622"/>
    <n v="0.25982978940010071"/>
    <n v="0.25967773795127869"/>
    <n v="0.25899377465248108"/>
    <n v="0.25819683074951172"/>
    <n v="0.25812315940856934"/>
    <n v="0.25836139917373657"/>
    <n v="0.25757744908332825"/>
    <n v="0.25724539160728455"/>
    <n v="0.25712698698043823"/>
    <n v="0.25612273812294006"/>
    <n v="0.25486427545547485"/>
    <n v="0.25470241904258728"/>
    <n v="0.25432711839675903"/>
    <n v="0.25432670116424561"/>
    <n v="0.25491657853126526"/>
    <n v="0.25561967492103577"/>
    <n v="0.25631222128868103"/>
    <n v="0.25714698433876038"/>
    <n v="0.25796565413475037"/>
    <n v="0.25862884521484375"/>
    <n v="0.25935885310173035"/>
    <n v="0.26009243726730347"/>
    <n v="0.26018097996711731"/>
    <n v="0.26060673594474792"/>
    <n v="0.26106905937194824"/>
    <n v="0.26086804270744324"/>
    <n v="0.26042729616165161"/>
    <n v="0.26057633757591248"/>
    <n v="0.25909027457237244"/>
    <n v="0.25801721215248108"/>
    <n v="0.25836780667304993"/>
    <n v="0.25939047336578369"/>
    <n v="0.26087412238121033"/>
    <n v="0.26355522871017456"/>
    <n v="0.26562070846557617"/>
    <n v="0.26680818200111389"/>
    <n v="0.26797935366630554"/>
    <n v="0.26696452498435974"/>
    <n v="0.26514148712158203"/>
    <n v="0.26336592435836792"/>
    <n v="0.26103198528289795"/>
    <n v="0.25783145427703857"/>
    <n v="0.25622063875198364"/>
    <n v="0.25524753332138062"/>
    <n v="0.25468084216117859"/>
    <n v="0.25448307394981384"/>
    <n v="0.2548367977142334"/>
    <n v="0.2550734281539917"/>
    <n v="0.25552913546562195"/>
    <n v="0.25610879063606262"/>
    <n v="0.25517246127128601"/>
    <n v="0.25387316942214966"/>
    <n v="0.25226232409477234"/>
    <n v="0.25080874562263489"/>
    <n v="0.24935890734195709"/>
    <n v="0.24882052838802338"/>
    <n v="0.24731442332267761"/>
    <n v="0.24636174738407135"/>
    <n v="0.24563637375831604"/>
    <n v="0.24474214017391205"/>
    <n v="0.24499605596065521"/>
    <n v="0.24727536737918854"/>
    <n v="0.24979795515537262"/>
    <n v="0.2508532702922821"/>
    <n v="0.2508508563041687"/>
    <n v="0.25029441714286804"/>
    <n v="0.24887482821941376"/>
    <n v="0.24698765575885773"/>
    <n v="0.24623298645019531"/>
    <n v="0.24636577069759369"/>
    <n v="0.24652168154716492"/>
    <n v="0.24666854739189148"/>
    <n v="0.24718645215034485"/>
    <n v="0.24763165414333344"/>
    <n v="0.24753579497337341"/>
    <n v="0.24793513119220734"/>
    <n v="0.2480265200138092"/>
    <n v="0.24834318459033966"/>
    <n v="0.24892877042293549"/>
    <n v="0.25014021992683411"/>
    <n v="0.25093412399291992"/>
    <n v="0.25177472829818726"/>
    <n v="0.25235944986343384"/>
    <n v="0.25324785709381104"/>
    <n v="0.2536272406578064"/>
    <n v="0.25350034236907959"/>
    <n v="0.25296303629875183"/>
    <n v="0.2521221935749054"/>
    <n v="0.25076371431350708"/>
    <n v="0.24974483251571655"/>
    <n v="0.24924081563949585"/>
    <n v="0.24928431212902069"/>
    <n v="0.24975867569446564"/>
    <n v="0.25035485625267029"/>
    <n v="0.25110676884651184"/>
    <n v="0.25183025002479553"/>
    <n v="0.25259426236152649"/>
    <n v="0.25250732898712158"/>
    <n v="0.2519385814666748"/>
    <n v="0.25142315030097961"/>
    <n v="0.25015658140182495"/>
    <n v="0.24929730594158173"/>
    <n v="0.2491471916437149"/>
    <n v="0.24899633228778839"/>
    <n v="0.24858951568603516"/>
    <n v="0.24885718524456024"/>
    <n v="0.24899423122406006"/>
    <n v="0.24919885396957397"/>
    <n v="0.24971094727516174"/>
    <n v="0.25020164251327515"/>
    <n v="0.25067055225372314"/>
    <n v="0.25035625696182251"/>
    <n v="0.24942469596862793"/>
    <n v="0.24857898056507111"/>
    <n v="0.24818931519985199"/>
    <n v="0.24784667789936066"/>
    <n v="0.24763403832912445"/>
    <n v="0.24786706268787384"/>
    <n v="0.24758131802082062"/>
    <n v="0.24734504520893097"/>
    <n v="0.24667981266975403"/>
    <n v="0.24652048945426941"/>
    <n v="0.24634362757205963"/>
    <n v="0.24652662873268127"/>
    <n v="0.24632935225963593"/>
    <n v="0.24672116339206696"/>
    <n v="0.24714308977127075"/>
    <n v="0.24753136932849884"/>
    <n v="0.24823598563671112"/>
    <n v="0.24888472259044647"/>
    <n v="0.24748504161834717"/>
    <n v="0.24657104909420013"/>
    <n v="0.24533291161060333"/>
    <n v="0.24344116449356079"/>
    <n v="0.24143174290657043"/>
    <n v="0.24147935211658478"/>
    <n v="0.24092471599578857"/>
    <n v="0.24069616198539734"/>
    <n v="0.24110886454582214"/>
    <n v="0.24179653823375702"/>
    <n v="0.24169929325580597"/>
    <n v="0.2413565069437027"/>
    <n v="0.24084937572479248"/>
    <n v="0.23913566768169403"/>
    <n v="0.23699122667312622"/>
    <n v="0.23558324575424194"/>
    <n v="0.23373125493526459"/>
    <n v="0.23171986639499664"/>
    <n v="0.23071546852588654"/>
    <n v="0.23008470237255096"/>
    <n v="0.22944797575473785"/>
    <n v="0.22945550084114075"/>
    <n v="0.22977785766124725"/>
    <n v="0.23035937547683716"/>
    <n v="0.23132796585559845"/>
    <n v="0.23218493163585663"/>
    <n v="0.2330029308795929"/>
    <n v="0.2337203174829483"/>
    <n v="0.2341511994600296"/>
    <n v="0.23415069282054901"/>
    <n v="0.23404383659362793"/>
    <s v="NEW"/>
    <n v="0.25071534164435499"/>
    <n v="77.5"/>
    <n v="78.48101265822784"/>
    <n v="-1.3000000000000012E-2"/>
    <n v="-0.10022926111684269"/>
    <n v="-2.9419317502563023E-2"/>
    <n v="-0.10917382869571246"/>
    <x v="19"/>
    <x v="318"/>
  </r>
  <r>
    <x v="1"/>
    <n v="-4.4444444444444446"/>
    <n v="-7.7777777777777777"/>
    <s v="P225/60R16"/>
    <x v="1"/>
    <s v="SRTT05-R"/>
    <n v="1171"/>
    <n v="35"/>
    <s v="AP3324"/>
    <d v="2025-02-20T00:00:00"/>
    <n v="0.309"/>
    <n v="0.32100000000000001"/>
    <n v="100"/>
    <n v="100"/>
    <n v="100"/>
    <n v="100"/>
    <n v="76"/>
    <s v="rev"/>
    <n v="399"/>
    <n v="100"/>
    <m/>
    <m/>
    <m/>
    <m/>
    <m/>
    <m/>
    <n v="0.15072913467884064"/>
    <n v="0.17230729758739471"/>
    <n v="0.18678753077983856"/>
    <n v="0.19674102962017059"/>
    <n v="0.20213426649570465"/>
    <n v="0.21865996718406677"/>
    <n v="0.22809918224811554"/>
    <n v="0.23477299511432648"/>
    <n v="0.24106277525424957"/>
    <n v="0.24920161068439484"/>
    <n v="0.25572484731674194"/>
    <n v="0.26164180040359497"/>
    <n v="0.26837420463562012"/>
    <n v="0.27336639165878296"/>
    <n v="0.27788800001144409"/>
    <n v="0.28208646178245544"/>
    <n v="0.28491890430450439"/>
    <n v="0.28645095229148865"/>
    <n v="0.28769055008888245"/>
    <n v="0.28878557682037354"/>
    <n v="0.29087468981742859"/>
    <n v="0.29356512427330017"/>
    <n v="0.29415223002433777"/>
    <n v="0.29538357257843018"/>
    <n v="0.29698529839515686"/>
    <n v="0.29826468229293823"/>
    <n v="0.29945406317710876"/>
    <n v="0.30263680219650269"/>
    <n v="0.30534079670906067"/>
    <n v="0.30732482671737671"/>
    <n v="0.30875667929649353"/>
    <n v="0.31000897288322449"/>
    <n v="0.3105529248714447"/>
    <n v="0.31185752153396606"/>
    <n v="0.31334882974624634"/>
    <n v="0.31483802199363708"/>
    <n v="0.31659525632858276"/>
    <n v="0.31785187125205994"/>
    <n v="0.3183821439743042"/>
    <n v="0.31858563423156738"/>
    <n v="0.31888347864151001"/>
    <n v="0.31928014755249023"/>
    <n v="0.32001221179962158"/>
    <n v="0.32096078991889954"/>
    <n v="0.320433109998703"/>
    <n v="0.31994330883026123"/>
    <n v="0.31971243023872375"/>
    <n v="0.31986057758331299"/>
    <n v="0.31902682781219482"/>
    <n v="0.31931647658348083"/>
    <n v="0.32068023085594177"/>
    <n v="0.32167741656303406"/>
    <n v="0.32224699854850769"/>
    <n v="0.32293587923049927"/>
    <n v="0.32293274998664856"/>
    <n v="0.32180070877075195"/>
    <n v="0.32003825902938843"/>
    <n v="0.31938567757606506"/>
    <n v="0.31919458508491516"/>
    <n v="0.32009729743003845"/>
    <n v="0.32110542058944702"/>
    <n v="0.32357129454612732"/>
    <n v="0.32355958223342896"/>
    <n v="0.32311564683914185"/>
    <n v="0.32273787260055542"/>
    <n v="0.32232484221458435"/>
    <n v="0.32066988945007324"/>
    <n v="0.32031601667404175"/>
    <n v="0.31978839635848999"/>
    <n v="0.3191082775592804"/>
    <n v="0.31886637210845947"/>
    <n v="0.31920844316482544"/>
    <n v="0.3196900486946106"/>
    <n v="0.32090705633163452"/>
    <n v="0.32146838307380676"/>
    <n v="0.32118502259254456"/>
    <n v="0.32072436809539795"/>
    <n v="0.32034921646118164"/>
    <n v="0.32041141390800476"/>
    <n v="0.32136538624763489"/>
    <n v="0.32273459434509277"/>
    <n v="0.32350444793701172"/>
    <n v="0.32409074902534485"/>
    <n v="0.32458499073982239"/>
    <n v="0.32490566372871399"/>
    <n v="0.32517838478088379"/>
    <n v="0.32545185089111328"/>
    <n v="0.32544213533401489"/>
    <n v="0.32402199506759644"/>
    <n v="0.32282930612564087"/>
    <n v="0.32137587666511536"/>
    <n v="0.3202812671661377"/>
    <n v="0.31941843032836914"/>
    <n v="0.31989240646362305"/>
    <n v="0.31999924778938293"/>
    <n v="0.32062256336212158"/>
    <n v="0.32111957669258118"/>
    <n v="0.32125696539878845"/>
    <n v="0.32133686542510986"/>
    <n v="0.32139480113983154"/>
    <n v="0.3204529881477356"/>
    <n v="0.32081830501556396"/>
    <n v="0.32136169075965881"/>
    <n v="0.32173457741737366"/>
    <n v="0.32196009159088135"/>
    <n v="0.3222891092300415"/>
    <n v="0.32115942239761353"/>
    <n v="0.3196563720703125"/>
    <n v="0.31884294748306274"/>
    <n v="0.31821131706237793"/>
    <n v="0.31818962097167969"/>
    <n v="0.31873819231987"/>
    <n v="0.31933528184890747"/>
    <n v="0.31955757737159729"/>
    <n v="0.31965494155883789"/>
    <n v="0.31957098841667175"/>
    <n v="0.31895118951797485"/>
    <n v="0.31901749968528748"/>
    <n v="0.31873533129692078"/>
    <n v="0.31838643550872803"/>
    <n v="0.31833240389823914"/>
    <n v="0.31874498724937439"/>
    <n v="0.31876486539840698"/>
    <n v="0.3187636137008667"/>
    <n v="0.31878140568733215"/>
    <n v="0.31892603635787964"/>
    <n v="0.31929612159729004"/>
    <n v="0.31975585222244263"/>
    <n v="0.31973224878311157"/>
    <n v="0.32014539837837219"/>
    <n v="0.32041135430335999"/>
    <n v="0.32062017917633057"/>
    <n v="0.32146769762039185"/>
    <n v="0.3233887255191803"/>
    <n v="0.32372546195983887"/>
    <n v="0.32414540648460388"/>
    <n v="0.32481580972671509"/>
    <n v="0.32373681664466858"/>
    <n v="0.32252952456474304"/>
    <n v="0.32303392887115479"/>
    <n v="0.32382166385650635"/>
    <n v="0.32440167665481567"/>
    <n v="0.32535484433174133"/>
    <n v="0.32552555203437805"/>
    <n v="0.32511427998542786"/>
    <n v="0.32422855496406555"/>
    <n v="0.32314234972000122"/>
    <n v="0.3236248791217804"/>
    <n v="0.32491418719291687"/>
    <n v="0.32633998990058899"/>
    <n v="0.32765498757362366"/>
    <n v="0.32836896181106567"/>
    <n v="0.32786300778388977"/>
    <n v="0.32681351900100708"/>
    <n v="0.32588717341423035"/>
    <n v="0.32495486736297607"/>
    <n v="0.32505026459693909"/>
    <n v="0.32575312256813049"/>
    <n v="0.32596293091773987"/>
    <n v="0.32548525929450989"/>
    <n v="0.32563742995262146"/>
    <n v="0.32520070672035217"/>
    <n v="0.3243694007396698"/>
    <n v="0.32435214519500732"/>
    <n v="0.32526582479476929"/>
    <n v="0.32480698823928833"/>
    <n v="0.32442936301231384"/>
    <n v="0.32421711087226868"/>
    <n v="0.32328811287879944"/>
    <n v="0.32194578647613525"/>
    <n v="0.32148557901382446"/>
    <n v="0.32095620036125183"/>
    <n v="0.3206210732460022"/>
    <n v="0.32126510143280029"/>
    <n v="0.32250174880027771"/>
    <n v="0.3224850594997406"/>
    <n v="0.32247951626777649"/>
    <n v="0.32256859540939331"/>
    <n v="0.32241237163543701"/>
    <n v="0.32088389992713928"/>
    <n v="0.31947001814842224"/>
    <n v="0.31904727220535278"/>
    <n v="0.31847646832466125"/>
    <n v="0.31802341341972351"/>
    <n v="0.31814959645271301"/>
    <n v="0.31897979974746704"/>
    <n v="0.31835648417472839"/>
    <n v="0.31802749633789063"/>
    <n v="0.31775975227355957"/>
    <n v="0.31797114014625549"/>
    <n v="0.31814485788345337"/>
    <n v="0.31897243857383728"/>
    <n v="0.31955227255821228"/>
    <n v="0.31993606686592102"/>
    <n v="0.3205147385597229"/>
    <n v="0.32146075367927551"/>
    <n v="0.3225783109664917"/>
    <n v="0.32408103346824646"/>
    <n v="0.32572364807128906"/>
    <n v="0.32681486010551453"/>
    <n v="0.32737389206886292"/>
    <n v="0.32727149128913879"/>
    <n v="0.32655245065689087"/>
    <n v="0.32493391633033752"/>
    <n v="0.32341539859771729"/>
    <n v="0.32203516364097595"/>
    <n v="0.32111740112304688"/>
    <n v="0.32126963138580322"/>
    <n v="0.32139822840690613"/>
    <n v="0.32161733508110046"/>
    <n v="0.32221904397010803"/>
    <n v="0.32278135418891907"/>
    <n v="0.32263073325157166"/>
    <n v="0.32305410504341125"/>
    <n v="0.32349619269371033"/>
    <n v="0.32405221462249756"/>
    <n v="0.32459643483161926"/>
    <n v="0.32483366131782532"/>
    <n v="0.32512900233268738"/>
    <n v="0.32518354058265686"/>
    <n v="0.32551681995391846"/>
    <n v="0.32539805769920349"/>
    <n v="0.32557180523872375"/>
    <n v="0.32565665245056152"/>
    <n v="0.32550451159477234"/>
    <n v="0.32492116093635559"/>
    <n v="0.32534843683242798"/>
    <n v="0.32557272911071777"/>
    <n v="0.32592210173606873"/>
    <n v="0.32706311345100403"/>
    <n v="0.32807707786560059"/>
    <n v="0.32813253998756409"/>
    <n v="0.32423350214958191"/>
    <n v="0.32153749465942383"/>
    <n v="0.31858578324317932"/>
    <n v="0.31628552079200745"/>
    <n v="0.31498664617538452"/>
    <n v="0.31782618165016174"/>
    <n v="0.31986871361732483"/>
    <n v="0.31968402862548828"/>
    <n v="0.31781777739524841"/>
    <n v="0.31495749950408936"/>
    <n v="0.31418654322624207"/>
    <n v="0.31256154179573059"/>
    <n v="0.312787264585495"/>
    <n v="0.31397885084152222"/>
    <n v="0.31547218561172485"/>
    <n v="0.31456997990608215"/>
    <n v="0.31514349579811096"/>
    <n v="0.31615784764289856"/>
    <n v="0.31633177399635315"/>
    <n v="0.31624519824981689"/>
    <n v="0.3169819712638855"/>
    <n v="0.31665498018264771"/>
    <n v="0.3154258131980896"/>
    <n v="0.31479519605636597"/>
    <n v="0.31457245349884033"/>
    <n v="0.31342166662216187"/>
    <n v="0.31187152862548828"/>
    <n v="0.31255298852920532"/>
    <n v="0.3133469820022583"/>
    <n v="0.31374767422676086"/>
    <n v="0.31443986296653748"/>
    <n v="0.31546154618263245"/>
    <n v="0.31507271528244019"/>
    <n v="0.31467670202255249"/>
    <n v="0.31458514928817749"/>
    <n v="0.31522452831268311"/>
    <n v="0.31487023830413818"/>
    <n v="0.31434845924377441"/>
    <n v="0.31463122367858887"/>
    <n v="0.31482309103012085"/>
    <n v="0.31439211964607239"/>
    <n v="0.31493151187896729"/>
    <n v="0.31496050953865051"/>
    <n v="0.31430870294570923"/>
    <n v="0.31387552618980408"/>
    <n v="0.31362870335578918"/>
    <n v="0.3118109405040741"/>
    <n v="0.31033980846405029"/>
    <n v="0.30927515029907227"/>
    <n v="0.3081246018409729"/>
    <n v="0.30649140477180481"/>
    <n v="0.30576184391975403"/>
    <n v="0.30520918965339661"/>
    <n v="0.30464717745780945"/>
    <n v="0.304279625415802"/>
    <n v="0.30403921008110046"/>
    <n v="0.30443310737609863"/>
    <n v="0.3048197329044342"/>
    <n v="0.30504319071769714"/>
    <n v="0.30515551567077637"/>
    <n v="0.30537402629852295"/>
    <n v="0.30519858002662659"/>
    <n v="0.30527579784393311"/>
    <n v="0.30520865321159363"/>
    <n v="0.30489781498908997"/>
    <n v="0.30450206995010376"/>
    <n v="0.30499541759490967"/>
    <n v="0.30471554398536682"/>
    <s v="CONTROL-REV"/>
    <n v="0.31853793683425385"/>
    <n v="100"/>
    <n v="101.26582278481013"/>
    <n v="-1.2000000000000011E-2"/>
    <n v="-6.7737582904189381E-2"/>
    <n v="-9.9271762173647072E-3"/>
    <n v="-0.12866596998091076"/>
    <x v="19"/>
    <x v="319"/>
  </r>
  <r>
    <x v="1"/>
    <n v="-4.4444444444444446"/>
    <n v="-7.7777777777777777"/>
    <s v="LT235/80R17"/>
    <x v="11"/>
    <s v="SRMT4"/>
    <n v="1250"/>
    <n v="51"/>
    <s v="1M3LF02JX2724"/>
    <d v="2025-02-20T00:00:00"/>
    <n v="0.251"/>
    <n v="0.26200000000000001"/>
    <n v="81"/>
    <n v="81"/>
    <n v="83"/>
    <n v="82"/>
    <n v="76"/>
    <m/>
    <n v="62"/>
    <n v="81.75"/>
    <m/>
    <m/>
    <m/>
    <m/>
    <m/>
    <m/>
    <n v="0.12755061686038971"/>
    <n v="0.13547863066196442"/>
    <n v="0.14378981292247772"/>
    <n v="0.1537320613861084"/>
    <n v="0.16138477623462677"/>
    <n v="0.17626523971557617"/>
    <n v="0.18796946108341217"/>
    <n v="0.19775712490081787"/>
    <n v="0.20404541492462158"/>
    <n v="0.20971013605594635"/>
    <n v="0.21451880037784576"/>
    <n v="0.22036892175674438"/>
    <n v="0.22582642734050751"/>
    <n v="0.23056918382644653"/>
    <n v="0.2358296811580658"/>
    <n v="0.24002736806869507"/>
    <n v="0.24373434484004974"/>
    <n v="0.24680601060390472"/>
    <n v="0.25040900707244873"/>
    <n v="0.25262939929962158"/>
    <n v="0.25514069199562073"/>
    <n v="0.25809177756309509"/>
    <n v="0.26110076904296875"/>
    <n v="0.26357230544090271"/>
    <n v="0.26474851369857788"/>
    <n v="0.26742219924926758"/>
    <n v="0.2682158350944519"/>
    <n v="0.26826021075248718"/>
    <n v="0.26946824789047241"/>
    <n v="0.27167332172393799"/>
    <n v="0.27086722850799561"/>
    <n v="0.27052858471870422"/>
    <n v="0.2711530327796936"/>
    <n v="0.27061310410499573"/>
    <n v="0.26956894993782043"/>
    <n v="0.26885673403739929"/>
    <n v="0.26787173748016357"/>
    <n v="0.26627740263938904"/>
    <n v="0.26435250043869019"/>
    <n v="0.26463505625724792"/>
    <n v="0.26574403047561646"/>
    <n v="0.26745715737342834"/>
    <n v="0.26900792121887207"/>
    <n v="0.2707197368144989"/>
    <n v="0.27079781889915466"/>
    <n v="0.27090710401535034"/>
    <n v="0.27122533321380615"/>
    <n v="0.2718365490436554"/>
    <n v="0.27231240272521973"/>
    <n v="0.27296319603919983"/>
    <n v="0.27368435263633728"/>
    <n v="0.27543574571609497"/>
    <n v="0.27598389983177185"/>
    <n v="0.27513515949249268"/>
    <n v="0.27573966979980469"/>
    <n v="0.27596449851989746"/>
    <n v="0.2753804624080658"/>
    <n v="0.27567511796951294"/>
    <n v="0.27740135788917542"/>
    <n v="0.27735573053359985"/>
    <n v="0.27766922116279602"/>
    <n v="0.27716878056526184"/>
    <n v="0.2770363986492157"/>
    <n v="0.27663767337799072"/>
    <n v="0.27614310383796692"/>
    <n v="0.27549803256988525"/>
    <n v="0.27529579401016235"/>
    <n v="0.27454423904418945"/>
    <n v="0.27380219101905823"/>
    <n v="0.2725776731967926"/>
    <n v="0.27207082509994507"/>
    <n v="0.27153328061103821"/>
    <n v="0.2710723876953125"/>
    <n v="0.27079132199287415"/>
    <n v="0.27139583230018616"/>
    <n v="0.27135142683982849"/>
    <n v="0.27132695913314819"/>
    <n v="0.27153411507606506"/>
    <n v="0.27168828248977661"/>
    <n v="0.2718718945980072"/>
    <n v="0.27185523509979248"/>
    <n v="0.27226224541664124"/>
    <n v="0.27217027544975281"/>
    <n v="0.27203828096389771"/>
    <n v="0.27165552973747253"/>
    <n v="0.27080360054969788"/>
    <n v="0.27021312713623047"/>
    <n v="0.27008366584777832"/>
    <n v="0.2699989378452301"/>
    <n v="0.27010554075241089"/>
    <n v="0.27092468738555908"/>
    <n v="0.27039963006973267"/>
    <n v="0.26930069923400879"/>
    <n v="0.26934924721717834"/>
    <n v="0.26937675476074219"/>
    <n v="0.26938027143478394"/>
    <n v="0.27003005146980286"/>
    <n v="0.2712378203868866"/>
    <n v="0.27144172787666321"/>
    <n v="0.27145892381668091"/>
    <n v="0.27134430408477783"/>
    <n v="0.27119225263595581"/>
    <n v="0.27101331949234009"/>
    <n v="0.27137506008148193"/>
    <n v="0.27094453573226929"/>
    <n v="0.27089637517929077"/>
    <n v="0.27095624804496765"/>
    <n v="0.2712310254573822"/>
    <n v="0.270782470703125"/>
    <n v="0.27098116278648376"/>
    <n v="0.27121859788894653"/>
    <n v="0.27157717943191528"/>
    <n v="0.27185550332069397"/>
    <n v="0.27219972014427185"/>
    <n v="0.27275145053863525"/>
    <n v="0.27281862497329712"/>
    <n v="0.27224692702293396"/>
    <n v="0.2719549834728241"/>
    <n v="0.27159455418586731"/>
    <n v="0.27136057615280151"/>
    <n v="0.27129539847373962"/>
    <n v="0.27188780903816223"/>
    <n v="0.27200186252593994"/>
    <n v="0.27222985029220581"/>
    <n v="0.27247509360313416"/>
    <n v="0.27281397581100464"/>
    <n v="0.27308395504951477"/>
    <n v="0.27319568395614624"/>
    <n v="0.27328711748123169"/>
    <n v="0.27371469140052795"/>
    <n v="0.27482396364212036"/>
    <n v="0.2755247950553894"/>
    <n v="0.2754347026348114"/>
    <n v="0.27556875348091125"/>
    <n v="0.27557641267776489"/>
    <n v="0.27632710337638855"/>
    <n v="0.27710536122322083"/>
    <n v="0.27897730469703674"/>
    <n v="0.28089386224746704"/>
    <n v="0.2824985682964325"/>
    <n v="0.28278255462646484"/>
    <n v="0.28329843282699585"/>
    <n v="0.2837793231010437"/>
    <n v="0.28393736481666565"/>
    <n v="0.28424644470214844"/>
    <n v="0.28418484330177307"/>
    <n v="0.28368580341339111"/>
    <n v="0.28328907489776611"/>
    <n v="0.28288409113883972"/>
    <n v="0.28238847851753235"/>
    <n v="0.28224119544029236"/>
    <n v="0.28291115164756775"/>
    <n v="0.28417807817459106"/>
    <n v="0.28498464822769165"/>
    <n v="0.28615906834602356"/>
    <n v="0.28745982050895691"/>
    <n v="0.28789365291595459"/>
    <n v="0.28763815760612488"/>
    <n v="0.28789681196212769"/>
    <n v="0.28785717487335205"/>
    <n v="0.28753674030303955"/>
    <n v="0.28775623440742493"/>
    <n v="0.28790822625160217"/>
    <n v="0.28810137510299683"/>
    <n v="0.28805825114250183"/>
    <n v="0.2879650890827179"/>
    <n v="0.28753349184989929"/>
    <n v="0.28700205683708191"/>
    <n v="0.28583431243896484"/>
    <n v="0.28470620512962341"/>
    <n v="0.28348001837730408"/>
    <n v="0.28255560994148254"/>
    <n v="0.28131866455078125"/>
    <n v="0.28075039386749268"/>
    <n v="0.28057003021240234"/>
    <n v="0.27972376346588135"/>
    <n v="0.27893182635307312"/>
    <n v="0.27932623028755188"/>
    <n v="0.27953881025314331"/>
    <n v="0.27908587455749512"/>
    <n v="0.27944827079772949"/>
    <n v="0.27891483902931213"/>
    <n v="0.2775227427482605"/>
    <n v="0.27614915370941162"/>
    <n v="0.27495390176773071"/>
    <n v="0.27380669116973877"/>
    <n v="0.27357366681098938"/>
    <n v="0.27347561717033386"/>
    <n v="0.273060142993927"/>
    <n v="0.27272513508796692"/>
    <n v="0.27244928479194641"/>
    <n v="0.27137994766235352"/>
    <n v="0.27024853229522705"/>
    <n v="0.26957973837852478"/>
    <n v="0.2687772810459137"/>
    <n v="0.26723012328147888"/>
    <n v="0.26685035228729248"/>
    <n v="0.26586219668388367"/>
    <n v="0.2642994225025177"/>
    <n v="0.26281341910362244"/>
    <n v="0.26198959350585938"/>
    <n v="0.26065802574157715"/>
    <n v="0.25990450382232666"/>
    <n v="0.25980305671691895"/>
    <n v="0.25919404625892639"/>
    <n v="0.25832527875900269"/>
    <n v="0.25767391920089722"/>
    <n v="0.25702622532844543"/>
    <n v="0.25602284073829651"/>
    <n v="0.25560736656188965"/>
    <n v="0.25526940822601318"/>
    <n v="0.25479373335838318"/>
    <n v="0.25440841913223267"/>
    <n v="0.25374528765678406"/>
    <n v="0.25292855501174927"/>
    <n v="0.25201007723808289"/>
    <n v="0.25097236037254333"/>
    <n v="0.24984070658683777"/>
    <n v="0.24921408295631409"/>
    <n v="0.2491009533405304"/>
    <n v="0.24936108291149139"/>
    <n v="0.24957714974880219"/>
    <n v="0.25000292062759399"/>
    <n v="0.25065708160400391"/>
    <n v="0.25089624524116516"/>
    <n v="0.25133123993873596"/>
    <n v="0.25156089663505554"/>
    <n v="0.25198915600776672"/>
    <n v="0.25172349810600281"/>
    <n v="0.25199168920516968"/>
    <n v="0.25193938612937927"/>
    <n v="0.25230342149734497"/>
    <n v="0.2523987889289856"/>
    <n v="0.25272917747497559"/>
    <n v="0.25257903337478638"/>
    <n v="0.25238418579101563"/>
    <n v="0.25238004326820374"/>
    <n v="0.252096027135849"/>
    <n v="0.2519509494304657"/>
    <n v="0.25156724452972412"/>
    <n v="0.25133952498435974"/>
    <n v="0.25101181864738464"/>
    <n v="0.25088253617286682"/>
    <n v="0.25093093514442444"/>
    <n v="0.25140836834907532"/>
    <n v="0.25191801786422729"/>
    <n v="0.25237315893173218"/>
    <n v="0.25292167067527771"/>
    <n v="0.2533421516418457"/>
    <n v="0.25382527709007263"/>
    <n v="0.25418746471405029"/>
    <n v="0.25434225797653198"/>
    <n v="0.25461265444755554"/>
    <n v="0.25527575612068176"/>
    <n v="0.25561663508415222"/>
    <n v="0.25508221983909607"/>
    <n v="0.25503900647163391"/>
    <n v="0.25438442826271057"/>
    <n v="0.25336217880249023"/>
    <n v="0.25261113047599792"/>
    <n v="0.25300005078315735"/>
    <n v="0.25403308868408203"/>
    <n v="0.25487053394317627"/>
    <n v="0.25507074594497681"/>
    <n v="0.25539040565490723"/>
    <n v="0.25553339719772339"/>
    <n v="0.25451093912124634"/>
    <n v="0.2542712390422821"/>
    <n v="0.25502914190292358"/>
    <n v="0.25542834401130676"/>
    <n v="0.25549450516700745"/>
    <n v="0.25555810332298279"/>
    <n v="0.2554248571395874"/>
    <n v="0.2547600269317627"/>
    <n v="0.25408288836479187"/>
    <n v="0.25364089012145996"/>
    <n v="0.25321647524833679"/>
    <n v="0.25293555855751038"/>
    <n v="0.25276923179626465"/>
    <n v="0.25277385115623474"/>
    <n v="0.25279024243354797"/>
    <n v="0.25297817587852478"/>
    <n v="0.25303190946578979"/>
    <n v="0.25269410014152527"/>
    <n v="0.25229841470718384"/>
    <n v="0.25190702080726624"/>
    <n v="0.25167727470397949"/>
    <n v="0.25101655721664429"/>
    <n v="0.25083377957344055"/>
    <n v="0.2504725456237793"/>
    <n v="0.24996335804462433"/>
    <n v="0.25007843971252441"/>
    <n v="0.25133255124092102"/>
    <n v="0.25256547331809998"/>
    <n v="0.25322321057319641"/>
    <n v="0.25341892242431641"/>
    <n v="0.2526019811630249"/>
    <n v="0.25104749202728271"/>
    <n v="0.2490687221288681"/>
    <n v="0.24764494597911835"/>
    <s v="NEW"/>
    <n v="0.26685834784736839"/>
    <n v="81.75"/>
    <n v="82.784810126582272"/>
    <n v="-1.100000000000001E-2"/>
    <n v="-0.17758808242829"/>
    <n v="-8.6677847584542972E-2"/>
    <n v="-5.1915298613732508E-2"/>
    <x v="19"/>
    <x v="320"/>
  </r>
  <r>
    <x v="1"/>
    <n v="-4.4444444444444446"/>
    <n v="-7.7777777777777777"/>
    <s v="P195/75R14"/>
    <x v="0"/>
    <s v="14-2 SRTT"/>
    <n v="1031"/>
    <n v="35"/>
    <s v="AP0720"/>
    <d v="2025-02-20T00:00:00"/>
    <n v="0.28100000000000003"/>
    <n v="0.29699999999999999"/>
    <n v="91"/>
    <n v="90"/>
    <n v="94"/>
    <n v="93"/>
    <n v="76"/>
    <m/>
    <n v="262"/>
    <n v="92"/>
    <m/>
    <m/>
    <m/>
    <m/>
    <m/>
    <m/>
    <n v="0.11049910634756088"/>
    <n v="0.11430235952138901"/>
    <n v="0.12563993036746979"/>
    <n v="0.13854566216468811"/>
    <n v="0.15066005289554596"/>
    <n v="0.16896653175354004"/>
    <n v="0.186287522315979"/>
    <n v="0.19806669652462006"/>
    <n v="0.20321209728717804"/>
    <n v="0.20809310674667358"/>
    <n v="0.21399873495101929"/>
    <n v="0.22009493410587311"/>
    <n v="0.22740289568901062"/>
    <n v="0.23720887303352356"/>
    <n v="0.24365906417369843"/>
    <n v="0.24878689646720886"/>
    <n v="0.2549547553062439"/>
    <n v="0.25953906774520874"/>
    <n v="0.26195412874221802"/>
    <n v="0.26526612043380737"/>
    <n v="0.26842215657234192"/>
    <n v="0.2688596248626709"/>
    <n v="0.27025929093360901"/>
    <n v="0.27254170179367065"/>
    <n v="0.27317872643470764"/>
    <n v="0.27422428131103516"/>
    <n v="0.27715128660202026"/>
    <n v="0.2787097692489624"/>
    <n v="0.2800237238407135"/>
    <n v="0.2806372344493866"/>
    <n v="0.2796652615070343"/>
    <n v="0.27822625637054443"/>
    <n v="0.27734526991844177"/>
    <n v="0.27639546990394592"/>
    <n v="0.27689096331596375"/>
    <n v="0.2794511616230011"/>
    <n v="0.28183376789093018"/>
    <n v="0.28398698568344116"/>
    <n v="0.28608402609825134"/>
    <n v="0.28531202673912048"/>
    <n v="0.28480067849159241"/>
    <n v="0.28479388356208801"/>
    <n v="0.28455296158790588"/>
    <n v="0.28422579169273376"/>
    <n v="0.28466138243675232"/>
    <n v="0.28446370363235474"/>
    <n v="0.28366130590438843"/>
    <n v="0.28358352184295654"/>
    <n v="0.28389453887939453"/>
    <n v="0.28611642122268677"/>
    <n v="0.28717172145843506"/>
    <n v="0.28811705112457275"/>
    <n v="0.28837668895721436"/>
    <n v="0.28708359599113464"/>
    <n v="0.28612047433853149"/>
    <n v="0.28710553050041199"/>
    <n v="0.28796589374542236"/>
    <n v="0.28892654180526733"/>
    <n v="0.29166322946548462"/>
    <n v="0.29351815581321716"/>
    <n v="0.29476660490036011"/>
    <n v="0.29612699151039124"/>
    <n v="0.29670220613479614"/>
    <n v="0.29788410663604736"/>
    <n v="0.29875349998474121"/>
    <n v="0.2986331582069397"/>
    <n v="0.29834344983100891"/>
    <n v="0.29901829361915588"/>
    <n v="0.29816123843193054"/>
    <n v="0.29753738641738892"/>
    <n v="0.29813072085380554"/>
    <n v="0.29931357502937317"/>
    <n v="0.30058187246322632"/>
    <n v="0.30223017930984497"/>
    <n v="0.30439817905426025"/>
    <n v="0.30666521191596985"/>
    <n v="0.30874291062355042"/>
    <n v="0.30980417132377625"/>
    <n v="0.31092953681945801"/>
    <n v="0.31168302893638611"/>
    <n v="0.31190416216850281"/>
    <n v="0.31257441639900208"/>
    <n v="0.31351712346076965"/>
    <n v="0.31318196654319763"/>
    <n v="0.31376057863235474"/>
    <n v="0.3131711483001709"/>
    <n v="0.3127073347568512"/>
    <n v="0.31274288892745972"/>
    <n v="0.31404587626457214"/>
    <n v="0.31437218189239502"/>
    <n v="0.31469437479972839"/>
    <n v="0.31326174736022949"/>
    <n v="0.31422942876815796"/>
    <n v="0.31360325217247009"/>
    <n v="0.31225761771202087"/>
    <n v="0.31206411123275757"/>
    <n v="0.3127497136592865"/>
    <n v="0.31071832776069641"/>
    <n v="0.31031838059425354"/>
    <n v="0.31098973751068115"/>
    <n v="0.30985307693481445"/>
    <n v="0.30896982550621033"/>
    <n v="0.30853143334388733"/>
    <n v="0.30773264169692993"/>
    <n v="0.30626934766769409"/>
    <n v="0.30614650249481201"/>
    <n v="0.30618342757225037"/>
    <n v="0.30617913603782654"/>
    <n v="0.30650553107261658"/>
    <n v="0.30664387345314026"/>
    <n v="0.30627217888832092"/>
    <n v="0.30545467138290405"/>
    <n v="0.30457434058189392"/>
    <n v="0.30355292558670044"/>
    <n v="0.30316781997680664"/>
    <n v="0.30211016535758972"/>
    <n v="0.3011077344417572"/>
    <n v="0.30008935928344727"/>
    <n v="0.29962244629859924"/>
    <n v="0.29834505915641785"/>
    <n v="0.29889693856239319"/>
    <n v="0.29981032013893127"/>
    <n v="0.300528883934021"/>
    <n v="0.30065083503723145"/>
    <n v="0.30147218704223633"/>
    <n v="0.30165168642997742"/>
    <n v="0.30105686187744141"/>
    <n v="0.30072304606437683"/>
    <n v="0.30052727460861206"/>
    <n v="0.30029967427253723"/>
    <n v="0.2999534010887146"/>
    <n v="0.3005295991897583"/>
    <n v="0.30101373791694641"/>
    <n v="0.30088439583778381"/>
    <n v="0.29983270168304443"/>
    <n v="0.29928061366081238"/>
    <n v="0.29822951555252075"/>
    <n v="0.29876884818077087"/>
    <n v="0.29994150996208191"/>
    <n v="0.30227252840995789"/>
    <n v="0.30409213900566101"/>
    <n v="0.30632197856903076"/>
    <n v="0.30708107352256775"/>
    <n v="0.30799573659896851"/>
    <n v="0.30873066186904907"/>
    <n v="0.30971077084541321"/>
    <n v="0.31081289052963257"/>
    <n v="0.31147050857543945"/>
    <n v="0.31223005056381226"/>
    <n v="0.31334796547889709"/>
    <n v="0.31369057297706604"/>
    <n v="0.31281447410583496"/>
    <n v="0.31170502305030823"/>
    <n v="0.31045007705688477"/>
    <n v="0.30867668986320496"/>
    <n v="0.30724024772644043"/>
    <n v="0.30609273910522461"/>
    <n v="0.30538591742515564"/>
    <n v="0.30474889278411865"/>
    <n v="0.30425813794136047"/>
    <n v="0.30400547385215759"/>
    <n v="0.30412548780441284"/>
    <n v="0.3046029806137085"/>
    <n v="0.30476701259613037"/>
    <n v="0.30449163913726807"/>
    <n v="0.30433636903762817"/>
    <n v="0.30419039726257324"/>
    <n v="0.30419939756393433"/>
    <n v="0.30563813447952271"/>
    <n v="0.30601915717124939"/>
    <n v="0.30623513460159302"/>
    <n v="0.30631938576698303"/>
    <n v="0.3051983118057251"/>
    <n v="0.30313047766685486"/>
    <n v="0.30243542790412903"/>
    <n v="0.30176764726638794"/>
    <n v="0.30102458596229553"/>
    <n v="0.30113542079925537"/>
    <n v="0.29898378252983093"/>
    <n v="0.296425461769104"/>
    <n v="0.29425477981567383"/>
    <n v="0.29272538423538208"/>
    <n v="0.29147621989250183"/>
    <n v="0.29189607501029968"/>
    <n v="0.2925647497177124"/>
    <n v="0.29308587312698364"/>
    <n v="0.2930733859539032"/>
    <n v="0.29277881979942322"/>
    <n v="0.29262590408325195"/>
    <n v="0.29283884167671204"/>
    <n v="0.29234173893928528"/>
    <n v="0.29183197021484375"/>
    <n v="0.29170861840248108"/>
    <n v="0.29165291786193848"/>
    <n v="0.2912711501121521"/>
    <n v="0.29151612520217896"/>
    <n v="0.29194682836532593"/>
    <n v="0.29228881001472473"/>
    <n v="0.29300743341445923"/>
    <n v="0.2937866747379303"/>
    <n v="0.29376095533370972"/>
    <n v="0.29378640651702881"/>
    <n v="0.29295900464057922"/>
    <n v="0.29197299480438232"/>
    <n v="0.29140684008598328"/>
    <n v="0.29196092486381531"/>
    <n v="0.29246145486831665"/>
    <n v="0.29395642876625061"/>
    <n v="0.29565218091011047"/>
    <n v="0.29742333292961121"/>
    <n v="0.29880258440971375"/>
    <n v="0.30009880661964417"/>
    <n v="0.30149528384208679"/>
    <n v="0.30229756236076355"/>
    <n v="0.30274119973182678"/>
    <n v="0.3031027615070343"/>
    <n v="0.30373898148536682"/>
    <n v="0.30368071794509888"/>
    <n v="0.30310514569282532"/>
    <n v="0.30264097452163696"/>
    <n v="0.30171480774879456"/>
    <n v="0.30095341801643372"/>
    <n v="0.30144578218460083"/>
    <n v="0.30281752347946167"/>
    <n v="0.30497336387634277"/>
    <n v="0.3069823682308197"/>
    <n v="0.30855435132980347"/>
    <n v="0.30902746319770813"/>
    <n v="0.30922585725784302"/>
    <n v="0.3085961639881134"/>
    <n v="0.30854159593582153"/>
    <n v="0.30847311019897461"/>
    <n v="0.30747762322425842"/>
    <n v="0.30644899606704712"/>
    <n v="0.305543452501297"/>
    <n v="0.30331975221633911"/>
    <n v="0.30180725455284119"/>
    <n v="0.30166122317314148"/>
    <n v="0.30196505784988403"/>
    <n v="0.30208265781402588"/>
    <n v="0.30406954884529114"/>
    <n v="0.30554965138435364"/>
    <n v="0.30658450722694397"/>
    <n v="0.30752715468406677"/>
    <n v="0.30762434005737305"/>
    <n v="0.30673953890800476"/>
    <n v="0.3054947555065155"/>
    <n v="0.30370241403579712"/>
    <n v="0.30174610018730164"/>
    <n v="0.30052125453948975"/>
    <n v="0.29947188496589661"/>
    <n v="0.2978135347366333"/>
    <n v="0.29666012525558472"/>
    <n v="0.29565167427062988"/>
    <n v="0.29468381404876709"/>
    <n v="0.29334345459938049"/>
    <n v="0.29291784763336182"/>
    <n v="0.29248660802841187"/>
    <n v="0.29198235273361206"/>
    <n v="0.29185467958450317"/>
    <n v="0.29222288727760315"/>
    <n v="0.29333031177520752"/>
    <n v="0.29431629180908203"/>
    <n v="0.29490205645561218"/>
    <n v="0.29310479760169983"/>
    <n v="0.29195347428321838"/>
    <n v="0.28955140709877014"/>
    <n v="0.28663915395736694"/>
    <n v="0.28400403261184692"/>
    <n v="0.28295713663101196"/>
    <n v="0.28075313568115234"/>
    <n v="0.27858588099479675"/>
    <n v="0.2771022617816925"/>
    <n v="0.27557894587516785"/>
    <n v="0.27261433005332947"/>
    <n v="0.27212721109390259"/>
    <n v="0.27186879515647888"/>
    <n v="0.27180084586143494"/>
    <n v="0.27195939421653748"/>
    <n v="0.27375191450119019"/>
    <n v="0.27379974722862244"/>
    <n v="0.27385342121124268"/>
    <n v="0.27386254072189331"/>
    <n v="0.27368485927581787"/>
    <n v="0.27436721324920654"/>
    <n v="0.27443158626556396"/>
    <n v="0.27429550886154175"/>
    <n v="0.27336528897285461"/>
    <n v="0.27288660407066345"/>
    <n v="0.27174261212348938"/>
    <n v="0.27142730355262756"/>
    <n v="0.27188795804977417"/>
    <n v="0.27322489023208618"/>
    <n v="0.27466920018196106"/>
    <n v="0.27538159489631653"/>
    <n v="0.27500262856483459"/>
    <n v="0.2744709849357605"/>
    <n v="0.27115342020988464"/>
    <n v="0.26727694272994995"/>
    <n v="0.2642366886138916"/>
    <s v="GM SRTT14 - 50 SPIN"/>
    <n v="0.29604257054600425"/>
    <n v="92"/>
    <n v="93.164556962025316"/>
    <n v="-1.5999999999999959E-2"/>
    <n v="-0.13754426063349007"/>
    <n v="-2.385832950471058E-2"/>
    <n v="-0.1147348166935649"/>
    <x v="19"/>
    <x v="321"/>
  </r>
  <r>
    <x v="1"/>
    <n v="-4.4444444444444446"/>
    <n v="-7.7777777777777777"/>
    <s v="P225/60R16"/>
    <x v="1"/>
    <s v="SRTT05-R"/>
    <n v="1171"/>
    <n v="35"/>
    <s v="AP3324"/>
    <d v="2025-02-20T00:00:00"/>
    <n v="0.311"/>
    <n v="0.316"/>
    <n v="100"/>
    <n v="100"/>
    <n v="100"/>
    <n v="100"/>
    <n v="76"/>
    <s v="rev"/>
    <n v="409"/>
    <n v="100"/>
    <m/>
    <m/>
    <m/>
    <m/>
    <m/>
    <m/>
    <n v="0.12238312512636185"/>
    <n v="0.14230345189571381"/>
    <n v="0.15534862875938416"/>
    <n v="0.16700869798660278"/>
    <n v="0.17777213454246521"/>
    <n v="0.19990998506546021"/>
    <n v="0.21788367629051208"/>
    <n v="0.23426271975040436"/>
    <n v="0.24673484265804291"/>
    <n v="0.25541207194328308"/>
    <n v="0.26200437545776367"/>
    <n v="0.26651948690414429"/>
    <n v="0.26876425743103027"/>
    <n v="0.27085164189338684"/>
    <n v="0.27349194884300232"/>
    <n v="0.27525180578231812"/>
    <n v="0.27586457133293152"/>
    <n v="0.27760347723960876"/>
    <n v="0.2797468900680542"/>
    <n v="0.28171327710151672"/>
    <n v="0.2839328944683075"/>
    <n v="0.28620666265487671"/>
    <n v="0.2873232364654541"/>
    <n v="0.28872016072273254"/>
    <n v="0.28907257318496704"/>
    <n v="0.28983971476554871"/>
    <n v="0.2901095449924469"/>
    <n v="0.29129615426063538"/>
    <n v="0.29226323962211609"/>
    <n v="0.29489344358444214"/>
    <n v="0.29764926433563232"/>
    <n v="0.3004741370677948"/>
    <n v="0.30167052149772644"/>
    <n v="0.30171474814414978"/>
    <n v="0.3010658323764801"/>
    <n v="0.30054286122322083"/>
    <n v="0.3005141019821167"/>
    <n v="0.30130976438522339"/>
    <n v="0.3025418221950531"/>
    <n v="0.30460077524185181"/>
    <n v="0.30676519870758057"/>
    <n v="0.30880418419837952"/>
    <n v="0.31207761168479919"/>
    <n v="0.31567224860191345"/>
    <n v="0.31771647930145264"/>
    <n v="0.31927993893623352"/>
    <n v="0.3194102942943573"/>
    <n v="0.31818029284477234"/>
    <n v="0.31664150953292847"/>
    <n v="0.31622102856636047"/>
    <n v="0.31542903184890747"/>
    <n v="0.31592139601707458"/>
    <n v="0.31674107909202576"/>
    <n v="0.31774169206619263"/>
    <n v="0.31792455911636353"/>
    <n v="0.31912153959274292"/>
    <n v="0.32002335786819458"/>
    <n v="0.32094427943229675"/>
    <n v="0.32185381650924683"/>
    <n v="0.32250791788101196"/>
    <n v="0.3219110369682312"/>
    <n v="0.32188728451728821"/>
    <n v="0.32124188542366028"/>
    <n v="0.32076874375343323"/>
    <n v="0.32090660929679871"/>
    <n v="0.32193306088447571"/>
    <n v="0.32223352789878845"/>
    <n v="0.3230406641960144"/>
    <n v="0.32385864853858948"/>
    <n v="0.32437834143638611"/>
    <n v="0.32446408271789551"/>
    <n v="0.3245270848274231"/>
    <n v="0.32444891333580017"/>
    <n v="0.32429289817810059"/>
    <n v="0.32426637411117554"/>
    <n v="0.32446452975273132"/>
    <n v="0.32458484172821045"/>
    <n v="0.3240964412689209"/>
    <n v="0.32321977615356445"/>
    <n v="0.32227882742881775"/>
    <n v="0.32101371884346008"/>
    <n v="0.32024204730987549"/>
    <n v="0.3200685977935791"/>
    <n v="0.32053714990615845"/>
    <n v="0.32114413380622864"/>
    <n v="0.32162442803382874"/>
    <n v="0.32146361470222473"/>
    <n v="0.32209447026252747"/>
    <n v="0.32181400060653687"/>
    <n v="0.32164102792739868"/>
    <n v="0.32206428050994873"/>
    <n v="0.32285642623901367"/>
    <n v="0.32171055674552917"/>
    <n v="0.32021063566207886"/>
    <n v="0.3186601996421814"/>
    <n v="0.31682062149047852"/>
    <n v="0.31487318873405457"/>
    <n v="0.31423261761665344"/>
    <n v="0.31525275111198425"/>
    <n v="0.31600308418273926"/>
    <n v="0.31670540571212769"/>
    <n v="0.31756851077079773"/>
    <n v="0.31792399287223816"/>
    <n v="0.31763190031051636"/>
    <n v="0.31732496619224548"/>
    <n v="0.31757739186286926"/>
    <n v="0.31771400570869446"/>
    <n v="0.31774649024009705"/>
    <n v="0.31690996885299683"/>
    <n v="0.31573748588562012"/>
    <n v="0.31383660435676575"/>
    <n v="0.31222310662269592"/>
    <n v="0.31118869781494141"/>
    <n v="0.31118166446685791"/>
    <n v="0.31233584880828857"/>
    <n v="0.3138098418712616"/>
    <n v="0.31463932991027832"/>
    <n v="0.31579053401947021"/>
    <n v="0.31729036569595337"/>
    <n v="0.31712952256202698"/>
    <n v="0.31702500581741333"/>
    <n v="0.31735500693321228"/>
    <n v="0.31727582216262817"/>
    <n v="0.31672108173370361"/>
    <n v="0.31717377901077271"/>
    <n v="0.3175959587097168"/>
    <n v="0.31797263026237488"/>
    <n v="0.31824314594268799"/>
    <n v="0.31848719716072083"/>
    <n v="0.31891694664955139"/>
    <n v="0.31914445757865906"/>
    <n v="0.32012742757797241"/>
    <n v="0.32132473587989807"/>
    <n v="0.32126659154891968"/>
    <n v="0.32012799382209778"/>
    <n v="0.32003164291381836"/>
    <n v="0.3196183443069458"/>
    <n v="0.3192310631275177"/>
    <n v="0.31996670365333557"/>
    <n v="0.3210260272026062"/>
    <n v="0.32092112302780151"/>
    <n v="0.32028844952583313"/>
    <n v="0.32004779577255249"/>
    <n v="0.32019743323326111"/>
    <n v="0.32089218497276306"/>
    <n v="0.32219165563583374"/>
    <n v="0.32305186986923218"/>
    <n v="0.32262226939201355"/>
    <n v="0.3217330276966095"/>
    <n v="0.3199811577796936"/>
    <n v="0.31893128156661987"/>
    <n v="0.31998497247695923"/>
    <n v="0.32188680768013"/>
    <n v="0.32258772850036621"/>
    <n v="0.32457825541496277"/>
    <n v="0.32548832893371582"/>
    <n v="0.32487046718597412"/>
    <n v="0.32413181662559509"/>
    <n v="0.32372656464576721"/>
    <n v="0.32236912846565247"/>
    <n v="0.32125309109687805"/>
    <n v="0.32043308019638062"/>
    <n v="0.31965801119804382"/>
    <n v="0.31974479556083679"/>
    <n v="0.32021111249923706"/>
    <n v="0.32059669494628906"/>
    <n v="0.32103019952774048"/>
    <n v="0.3213064968585968"/>
    <n v="0.32147830724716187"/>
    <n v="0.32096341252326965"/>
    <n v="0.32048609852790833"/>
    <n v="0.31931018829345703"/>
    <n v="0.31845438480377197"/>
    <n v="0.31843072175979614"/>
    <n v="0.31858673691749573"/>
    <n v="0.31867122650146484"/>
    <n v="0.31998783349990845"/>
    <n v="0.32087028026580811"/>
    <n v="0.32069376111030579"/>
    <n v="0.32165619730949402"/>
    <n v="0.32291790843009949"/>
    <n v="0.32326704263687134"/>
    <n v="0.3238547146320343"/>
    <n v="0.32492560148239136"/>
    <n v="0.32514727115631104"/>
    <n v="0.32490119338035583"/>
    <n v="0.32428061962127686"/>
    <n v="0.32380056381225586"/>
    <n v="0.32326728105545044"/>
    <n v="0.32311630249023438"/>
    <n v="0.32259365916252136"/>
    <n v="0.32233873009681702"/>
    <n v="0.32163369655609131"/>
    <n v="0.32109159231185913"/>
    <n v="0.32070913910865784"/>
    <n v="0.32019677758216858"/>
    <n v="0.3201754093170166"/>
    <n v="0.32057297229766846"/>
    <n v="0.32067182660102844"/>
    <n v="0.32069459557533264"/>
    <n v="0.3213784396648407"/>
    <n v="0.32161930203437805"/>
    <n v="0.32131224870681763"/>
    <n v="0.32144111394882202"/>
    <n v="0.32106080651283264"/>
    <n v="0.32051199674606323"/>
    <n v="0.3202681839466095"/>
    <n v="0.32053676247596741"/>
    <n v="0.32011973857879639"/>
    <n v="0.32029685378074646"/>
    <n v="0.32046577334403992"/>
    <n v="0.32016828656196594"/>
    <n v="0.31952574849128723"/>
    <n v="0.31976336240768433"/>
    <n v="0.31997224688529968"/>
    <n v="0.3201310932636261"/>
    <n v="0.31981140375137329"/>
    <n v="0.3200090229511261"/>
    <n v="0.32003459334373474"/>
    <n v="0.32017534971237183"/>
    <n v="0.32052606344223022"/>
    <n v="0.32151603698730469"/>
    <n v="0.32226991653442383"/>
    <n v="0.32255089282989502"/>
    <n v="0.32234823703765869"/>
    <n v="0.32187753915786743"/>
    <n v="0.32123884558677673"/>
    <n v="0.32095950841903687"/>
    <n v="0.32063066959381104"/>
    <n v="0.31997650861740112"/>
    <n v="0.31893476843833923"/>
    <n v="0.31804546713829041"/>
    <n v="0.31659430265426636"/>
    <n v="0.31505981087684631"/>
    <n v="0.31409686803817749"/>
    <n v="0.31381979584693909"/>
    <n v="0.31364730000495911"/>
    <n v="0.31399741768836975"/>
    <n v="0.31408223509788513"/>
    <n v="0.31438687443733215"/>
    <n v="0.31521853804588318"/>
    <n v="0.3165295422077179"/>
    <n v="0.31741929054260254"/>
    <n v="0.31840232014656067"/>
    <n v="0.31909394264221191"/>
    <n v="0.317618727684021"/>
    <n v="0.31555503606796265"/>
    <n v="0.31366413831710815"/>
    <n v="0.3119809627532959"/>
    <n v="0.31127387285232544"/>
    <n v="0.31204342842102051"/>
    <n v="0.31247079372406006"/>
    <n v="0.31248340010643005"/>
    <n v="0.31288096308708191"/>
    <n v="0.31246480345726013"/>
    <n v="0.31233522295951843"/>
    <n v="0.31292924284934998"/>
    <n v="0.31402325630187988"/>
    <n v="0.31499952077865601"/>
    <n v="0.3152325451374054"/>
    <n v="0.31446573138237"/>
    <n v="0.31352552771568298"/>
    <n v="0.31255969405174255"/>
    <n v="0.31198117136955261"/>
    <n v="0.31204617023468018"/>
    <n v="0.31304559111595154"/>
    <n v="0.3141309916973114"/>
    <n v="0.31481081247329712"/>
    <n v="0.31458419561386108"/>
    <n v="0.31470036506652832"/>
    <n v="0.31459227204322815"/>
    <n v="0.31324106454849243"/>
    <n v="0.3114808201789856"/>
    <n v="0.30957338213920593"/>
    <n v="0.30691349506378174"/>
    <n v="0.30448329448699951"/>
    <n v="0.30325081944465637"/>
    <n v="0.30297568440437317"/>
    <n v="0.30259865522384644"/>
    <n v="0.30266773700714111"/>
    <n v="0.30266258120536804"/>
    <n v="0.30291453003883362"/>
    <n v="0.30308997631072998"/>
    <n v="0.30403301119804382"/>
    <n v="0.3052840530872345"/>
    <n v="0.30653154850006104"/>
    <n v="0.307273268699646"/>
    <n v="0.30791562795639038"/>
    <n v="0.30864861607551575"/>
    <n v="0.308998703956604"/>
    <n v="0.31015047430992126"/>
    <n v="0.31043341755867004"/>
    <n v="0.31007128953933716"/>
    <n v="0.3099784255027771"/>
    <n v="0.30970209836959839"/>
    <n v="0.3080216646194458"/>
    <n v="0.30673238635063171"/>
    <n v="0.30595037341117859"/>
    <n v="0.304665207862854"/>
    <n v="0.30357235670089722"/>
    <s v="CONTROL-REV"/>
    <n v="0.31593224332001713"/>
    <n v="100"/>
    <n v="101.26582278481013"/>
    <n v="-5.0000000000000044E-3"/>
    <n v="-5.5742632238202867E-2"/>
    <n v="5.0758965789165084E-3"/>
    <n v="-0.143669042777192"/>
    <x v="19"/>
    <x v="322"/>
  </r>
  <r>
    <x v="1"/>
    <n v="-4.4444444444444446"/>
    <n v="-7.7777777777777777"/>
    <s v="225/45R17"/>
    <x v="6"/>
    <s v="SRMT2"/>
    <n v="1093"/>
    <n v="42"/>
    <n v="3424"/>
    <d v="2025-02-20T00:00:00"/>
    <n v="0.36"/>
    <n v="0.35499999999999998"/>
    <n v="116"/>
    <n v="115"/>
    <n v="112"/>
    <n v="112"/>
    <n v="76"/>
    <m/>
    <n v="333"/>
    <n v="113.75"/>
    <m/>
    <m/>
    <m/>
    <m/>
    <m/>
    <m/>
    <n v="0.14685565233230591"/>
    <n v="0.15807193517684937"/>
    <n v="0.16797684133052826"/>
    <n v="0.17669501900672913"/>
    <n v="0.18595415353775024"/>
    <n v="0.20142580568790436"/>
    <n v="0.2145954966545105"/>
    <n v="0.22335083782672882"/>
    <n v="0.23108817636966705"/>
    <n v="0.23536372184753418"/>
    <n v="0.24169133603572845"/>
    <n v="0.24786266684532166"/>
    <n v="0.25665169954299927"/>
    <n v="0.26355993747711182"/>
    <n v="0.27065569162368774"/>
    <n v="0.275795578956604"/>
    <n v="0.27921691536903381"/>
    <n v="0.28093624114990234"/>
    <n v="0.2829645574092865"/>
    <n v="0.28408601880073547"/>
    <n v="0.28509649634361267"/>
    <n v="0.28603377938270569"/>
    <n v="0.28766560554504395"/>
    <n v="0.29053670167922974"/>
    <n v="0.29297995567321777"/>
    <n v="0.29525858163833618"/>
    <n v="0.29737827181816101"/>
    <n v="0.29971173405647278"/>
    <n v="0.30039599537849426"/>
    <n v="0.30188402533531189"/>
    <n v="0.30348560214042664"/>
    <n v="0.30485624074935913"/>
    <n v="0.30551356077194214"/>
    <n v="0.30630549788475037"/>
    <n v="0.3070855438709259"/>
    <n v="0.30829307436943054"/>
    <n v="0.31034314632415771"/>
    <n v="0.31248915195465088"/>
    <n v="0.31431397795677185"/>
    <n v="0.31594544649124146"/>
    <n v="0.31719043850898743"/>
    <n v="0.31809106469154358"/>
    <n v="0.31920158863067627"/>
    <n v="0.32074651122093201"/>
    <n v="0.3237854540348053"/>
    <n v="0.32650253176689148"/>
    <n v="0.32880502939224243"/>
    <n v="0.33045035600662231"/>
    <n v="0.33202725648880005"/>
    <n v="0.33225712180137634"/>
    <n v="0.33154976367950439"/>
    <n v="0.33107620477676392"/>
    <n v="0.33064877986907959"/>
    <n v="0.33086299896240234"/>
    <n v="0.33081769943237305"/>
    <n v="0.332111656665802"/>
    <n v="0.33343487977981567"/>
    <n v="0.33504843711853027"/>
    <n v="0.33595946431159973"/>
    <n v="0.33700388669967651"/>
    <n v="0.33774256706237793"/>
    <n v="0.33849990367889404"/>
    <n v="0.33872833847999573"/>
    <n v="0.33898639678955078"/>
    <n v="0.33924564719200134"/>
    <n v="0.33821302652359009"/>
    <n v="0.33675312995910645"/>
    <n v="0.33514836430549622"/>
    <n v="0.33478721976280212"/>
    <n v="0.33481085300445557"/>
    <n v="0.33684545755386353"/>
    <n v="0.33989253640174866"/>
    <n v="0.34245190024375916"/>
    <n v="0.34332388639450073"/>
    <n v="0.34393042325973511"/>
    <n v="0.34415432810783386"/>
    <n v="0.343557208776474"/>
    <n v="0.3436526358127594"/>
    <n v="0.34376558661460876"/>
    <n v="0.34351035952568054"/>
    <n v="0.34253868460655212"/>
    <n v="0.34119218587875366"/>
    <n v="0.33958244323730469"/>
    <n v="0.33816221356391907"/>
    <n v="0.33742550015449524"/>
    <n v="0.33720475435256958"/>
    <n v="0.33783289790153503"/>
    <n v="0.33909308910369873"/>
    <n v="0.34052622318267822"/>
    <n v="0.34103310108184814"/>
    <n v="0.34191307425498962"/>
    <n v="0.34289506077766418"/>
    <n v="0.34338924288749695"/>
    <n v="0.34450975060462952"/>
    <n v="0.34502258896827698"/>
    <n v="0.34502404928207397"/>
    <n v="0.34530773758888245"/>
    <n v="0.34580576419830322"/>
    <n v="0.34615147113800049"/>
    <n v="0.34821456670761108"/>
    <n v="0.35065570473670959"/>
    <n v="0.35242155194282532"/>
    <n v="0.35433506965637207"/>
    <n v="0.35568159818649292"/>
    <n v="0.35601145029067993"/>
    <n v="0.35624027252197266"/>
    <n v="0.3556462824344635"/>
    <n v="0.35549679398536682"/>
    <n v="0.35526880621910095"/>
    <n v="0.3547491729259491"/>
    <n v="0.35364505648612976"/>
    <n v="0.35301515460014343"/>
    <n v="0.35159537196159363"/>
    <n v="0.35146975517272949"/>
    <n v="0.35203373432159424"/>
    <n v="0.35311898589134216"/>
    <n v="0.35449859499931335"/>
    <n v="0.35758954286575317"/>
    <n v="0.35973399877548218"/>
    <n v="0.3619823157787323"/>
    <n v="0.36426264047622681"/>
    <n v="0.366201251745224"/>
    <n v="0.36556312441825867"/>
    <n v="0.36500343680381775"/>
    <n v="0.36396563053131104"/>
    <n v="0.36209839582443237"/>
    <n v="0.36066135764122009"/>
    <n v="0.36052045226097107"/>
    <n v="0.36010029911994934"/>
    <n v="0.35996153950691223"/>
    <n v="0.36043000221252441"/>
    <n v="0.3609137237071991"/>
    <n v="0.36166930198669434"/>
    <n v="0.36289921402931213"/>
    <n v="0.36391690373420715"/>
    <n v="0.36490342020988464"/>
    <n v="0.36585834622383118"/>
    <n v="0.36667633056640625"/>
    <n v="0.3673119843006134"/>
    <n v="0.36835843324661255"/>
    <n v="0.36947551369667053"/>
    <n v="0.37028336524963379"/>
    <n v="0.37127977609634399"/>
    <n v="0.3724302351474762"/>
    <n v="0.3733004629611969"/>
    <n v="0.37399819493293762"/>
    <n v="0.37418851256370544"/>
    <n v="0.3726135790348053"/>
    <n v="0.37058863043785095"/>
    <n v="0.36876788735389709"/>
    <n v="0.36702492833137512"/>
    <n v="0.36635392904281616"/>
    <n v="0.36688396334648132"/>
    <n v="0.36703872680664063"/>
    <n v="0.36733520030975342"/>
    <n v="0.36806672811508179"/>
    <n v="0.36845147609710693"/>
    <n v="0.36901804804801941"/>
    <n v="0.37003928422927856"/>
    <n v="0.370656818151474"/>
    <n v="0.37136617302894592"/>
    <n v="0.37043118476867676"/>
    <n v="0.36938190460205078"/>
    <n v="0.36826711893081665"/>
    <n v="0.36676168441772461"/>
    <n v="0.36509051918983459"/>
    <n v="0.36426910758018494"/>
    <n v="0.36375558376312256"/>
    <n v="0.3629784882068634"/>
    <n v="0.36291316151618958"/>
    <n v="0.36263716220855713"/>
    <n v="0.36312124133110046"/>
    <n v="0.36347964406013489"/>
    <n v="0.36408698558807373"/>
    <n v="0.36492332816123962"/>
    <n v="0.36657023429870605"/>
    <n v="0.36822080612182617"/>
    <n v="0.36956056952476501"/>
    <n v="0.370552659034729"/>
    <n v="0.37062829732894897"/>
    <n v="0.37056151032447815"/>
    <n v="0.37087848782539368"/>
    <n v="0.37163209915161133"/>
    <n v="0.37306174635887146"/>
    <n v="0.37470221519470215"/>
    <n v="0.37494993209838867"/>
    <n v="0.37487825751304626"/>
    <n v="0.37433484196662903"/>
    <n v="0.37336727976799011"/>
    <n v="0.37311333417892456"/>
    <n v="0.37383097410202026"/>
    <n v="0.37457430362701416"/>
    <n v="0.37546601891517639"/>
    <n v="0.3767421543598175"/>
    <n v="0.37824815511703491"/>
    <n v="0.37931835651397705"/>
    <n v="0.3802531361579895"/>
    <n v="0.38100534677505493"/>
    <n v="0.37985250353813171"/>
    <n v="0.37824082374572754"/>
    <n v="0.37633037567138672"/>
    <n v="0.37485852837562561"/>
    <n v="0.3740355372428894"/>
    <n v="0.37474167346954346"/>
    <n v="0.37554377317428589"/>
    <n v="0.37701255083084106"/>
    <n v="0.37823584675788879"/>
    <n v="0.37898260354995728"/>
    <n v="0.37949132919311523"/>
    <n v="0.37992608547210693"/>
    <n v="0.37980863451957703"/>
    <n v="0.37969610095024109"/>
    <n v="0.37922912836074829"/>
    <n v="0.37904298305511475"/>
    <n v="0.37889260053634644"/>
    <n v="0.37914705276489258"/>
    <n v="0.37816113233566284"/>
    <n v="0.3775380551815033"/>
    <n v="0.37693172693252563"/>
    <n v="0.37611103057861328"/>
    <n v="0.37450003623962402"/>
    <n v="0.37448102235794067"/>
    <n v="0.37516665458679199"/>
    <n v="0.37503781914710999"/>
    <n v="0.37566190958023071"/>
    <n v="0.37719884514808655"/>
    <n v="0.37863343954086304"/>
    <n v="0.37945124506950378"/>
    <n v="0.38110432028770447"/>
    <n v="0.38209044933319092"/>
    <n v="0.38268473744392395"/>
    <n v="0.38354703783988953"/>
    <n v="0.38143220543861389"/>
    <n v="0.37970355153083801"/>
    <n v="0.37898826599121094"/>
    <n v="0.37849962711334229"/>
    <n v="0.37715822458267212"/>
    <n v="0.37862932682037354"/>
    <n v="0.37723717093467712"/>
    <n v="0.37582692503929138"/>
    <n v="0.3744121789932251"/>
    <n v="0.37390479445457458"/>
    <n v="0.37383320927619934"/>
    <n v="0.37756314873695374"/>
    <n v="0.37942039966583252"/>
    <n v="0.38127866387367249"/>
    <n v="0.38205912709236145"/>
    <n v="0.38078054785728455"/>
    <n v="0.37704187631607056"/>
    <n v="0.37344598770141602"/>
    <n v="0.36992275714874268"/>
    <n v="0.3669818639755249"/>
    <n v="0.36548855900764465"/>
    <n v="0.36468571424484253"/>
    <n v="0.36410146951675415"/>
    <n v="0.36259537935256958"/>
    <n v="0.36082282662391663"/>
    <n v="0.35940632224082947"/>
    <n v="0.35971382260322571"/>
    <n v="0.36029484868049622"/>
    <n v="0.36158645153045654"/>
    <n v="0.3632272481918335"/>
    <n v="0.36487460136413574"/>
    <n v="0.36579221487045288"/>
    <n v="0.36681357026100159"/>
    <n v="0.36817413568496704"/>
    <n v="0.36766326427459717"/>
    <n v="0.36739102005958557"/>
    <n v="0.3664185106754303"/>
    <n v="0.36565721035003662"/>
    <n v="0.36480647325515747"/>
    <n v="0.36559769511222839"/>
    <n v="0.36558803915977478"/>
    <n v="0.36456301808357239"/>
    <n v="0.36353644728660583"/>
    <n v="0.36241599917411804"/>
    <n v="0.3613356351852417"/>
    <n v="0.35815653204917908"/>
    <n v="0.35737606883049011"/>
    <n v="0.35725024342536926"/>
    <n v="0.35728150606155396"/>
    <n v="0.35721790790557861"/>
    <n v="0.35954746603965759"/>
    <n v="0.36080196499824524"/>
    <n v="0.36048069596290588"/>
    <n v="0.35864979028701782"/>
    <n v="0.35743558406829834"/>
    <n v="0.35704693198204041"/>
    <n v="0.35663866996765137"/>
    <n v="0.35717093944549561"/>
    <n v="0.35919377207756042"/>
    <n v="0.36077561974525452"/>
    <n v="0.36142885684967041"/>
    <n v="0.36140814423561096"/>
    <n v="0.3619522750377655"/>
    <n v="0.36237308382987976"/>
    <n v="0.36246031522750854"/>
    <n v="0.36310222744941711"/>
    <n v="0.36414316296577454"/>
    <n v="0.36310714483261108"/>
    <s v="17-3 -- NEW"/>
    <n v="0.35636749036371496"/>
    <n v="113.75"/>
    <n v="115.18987341772151"/>
    <n v="5.0000000000000044E-3"/>
    <n v="2.9552856690601446E-2"/>
    <n v="0.20398710479390655"/>
    <n v="-0.34258025099218203"/>
    <x v="19"/>
    <x v="323"/>
  </r>
  <r>
    <x v="1"/>
    <n v="-4.4444444444444446"/>
    <n v="-7.7777777777777777"/>
    <s v="P225/60R16"/>
    <x v="1"/>
    <s v="SRTT05-R"/>
    <n v="1171"/>
    <n v="35"/>
    <s v="AP3324"/>
    <d v="2025-02-20T00:00:00"/>
    <n v="0.316"/>
    <n v="0.31900000000000001"/>
    <n v="100"/>
    <n v="100"/>
    <n v="100"/>
    <n v="100"/>
    <n v="76"/>
    <s v="rev"/>
    <n v="419"/>
    <n v="100"/>
    <m/>
    <m/>
    <m/>
    <m/>
    <m/>
    <m/>
    <n v="0.17493447661399841"/>
    <n v="0.17337355017662048"/>
    <n v="0.17529918253421783"/>
    <n v="0.18134514987468719"/>
    <n v="0.18867900967597961"/>
    <n v="0.19867664575576782"/>
    <n v="0.21145658195018768"/>
    <n v="0.22523476183414459"/>
    <n v="0.23616813123226166"/>
    <n v="0.24425692856311798"/>
    <n v="0.25224900245666504"/>
    <n v="0.25917905569076538"/>
    <n v="0.26429307460784912"/>
    <n v="0.27019032835960388"/>
    <n v="0.27833473682403564"/>
    <n v="0.28653216361999512"/>
    <n v="0.29200336337089539"/>
    <n v="0.29713204503059387"/>
    <n v="0.30203378200531006"/>
    <n v="0.30307883024215698"/>
    <n v="0.30331826210021973"/>
    <n v="0.3055247962474823"/>
    <n v="0.3081699013710022"/>
    <n v="0.31006309390068054"/>
    <n v="0.31191441416740417"/>
    <n v="0.31337729096412659"/>
    <n v="0.31354904174804688"/>
    <n v="0.31243592500686646"/>
    <n v="0.31120747327804565"/>
    <n v="0.31218484044075012"/>
    <n v="0.31425639986991882"/>
    <n v="0.31627187132835388"/>
    <n v="0.31954985857009888"/>
    <n v="0.32230865955352783"/>
    <n v="0.32187661528587341"/>
    <n v="0.32053413987159729"/>
    <n v="0.32037138938903809"/>
    <n v="0.31975936889648438"/>
    <n v="0.31890258193016052"/>
    <n v="0.32054588198661804"/>
    <n v="0.32178226113319397"/>
    <n v="0.32113835215568542"/>
    <n v="0.32093250751495361"/>
    <n v="0.32047200202941895"/>
    <n v="0.31923064589500427"/>
    <n v="0.31842988729476929"/>
    <n v="0.31906324625015259"/>
    <n v="0.31850248575210571"/>
    <n v="0.31839963793754578"/>
    <n v="0.31855583190917969"/>
    <n v="0.31817507743835449"/>
    <n v="0.31804266571998596"/>
    <n v="0.31832712888717651"/>
    <n v="0.31852510571479797"/>
    <n v="0.31834867596626282"/>
    <n v="0.31829756498336792"/>
    <n v="0.31872650980949402"/>
    <n v="0.319265216588974"/>
    <n v="0.31920367479324341"/>
    <n v="0.31912338733673096"/>
    <n v="0.31919962167739868"/>
    <n v="0.31898593902587891"/>
    <n v="0.31923112273216248"/>
    <n v="0.31987327337265015"/>
    <n v="0.31991586089134216"/>
    <n v="0.31996804475784302"/>
    <n v="0.3198239803314209"/>
    <n v="0.31935626268386841"/>
    <n v="0.31881263852119446"/>
    <n v="0.3193783164024353"/>
    <n v="0.32041555643081665"/>
    <n v="0.32185733318328857"/>
    <n v="0.3230261504650116"/>
    <n v="0.32374829053878784"/>
    <n v="0.32424363493919373"/>
    <n v="0.32341203093528748"/>
    <n v="0.32191485166549683"/>
    <n v="0.32078838348388672"/>
    <n v="0.32023635506629944"/>
    <n v="0.3196275532245636"/>
    <n v="0.31962445378303528"/>
    <n v="0.32001966238021851"/>
    <n v="0.320374995470047"/>
    <n v="0.32096514105796814"/>
    <n v="0.32178518176078796"/>
    <n v="0.32272905111312866"/>
    <n v="0.32362073659896851"/>
    <n v="0.32452467083930969"/>
    <n v="0.32682707905769348"/>
    <n v="0.32745537161827087"/>
    <n v="0.32845160365104675"/>
    <n v="0.32949510216712952"/>
    <n v="0.32934653759002686"/>
    <n v="0.32692745327949524"/>
    <n v="0.32620221376419067"/>
    <n v="0.32552757859230042"/>
    <n v="0.32497552037239075"/>
    <n v="0.32478460669517517"/>
    <n v="0.32542344927787781"/>
    <n v="0.32588821649551392"/>
    <n v="0.3260267972946167"/>
    <n v="0.32618314027786255"/>
    <n v="0.32759776711463928"/>
    <n v="0.32909920811653137"/>
    <n v="0.33050090074539185"/>
    <n v="0.33197176456451416"/>
    <n v="0.33320221304893494"/>
    <n v="0.33373630046844482"/>
    <n v="0.33280891180038452"/>
    <n v="0.33090618252754211"/>
    <n v="0.32804819941520691"/>
    <n v="0.3252348005771637"/>
    <n v="0.32251700758934021"/>
    <n v="0.32037094235420227"/>
    <n v="0.31943866610527039"/>
    <n v="0.31940525770187378"/>
    <n v="0.31946933269500732"/>
    <n v="0.31969231367111206"/>
    <n v="0.32063928246498108"/>
    <n v="0.32170653343200684"/>
    <n v="0.32286167144775391"/>
    <n v="0.32399639487266541"/>
    <n v="0.3249455988407135"/>
    <n v="0.3253471851348877"/>
    <n v="0.32504627108573914"/>
    <n v="0.32486751675605774"/>
    <n v="0.32516717910766602"/>
    <n v="0.3247016966342926"/>
    <n v="0.32458508014678955"/>
    <n v="0.32473456859588623"/>
    <n v="0.32461139559745789"/>
    <n v="0.32444587349891663"/>
    <n v="0.32527884840965271"/>
    <n v="0.32644981145858765"/>
    <n v="0.32708090543746948"/>
    <n v="0.32701626420021057"/>
    <n v="0.32664519548416138"/>
    <n v="0.32597777247428894"/>
    <n v="0.32464367151260376"/>
    <n v="0.32433333992958069"/>
    <n v="0.32406926155090332"/>
    <n v="0.32295951247215271"/>
    <n v="0.32183331251144409"/>
    <n v="0.32143998146057129"/>
    <n v="0.32032650709152222"/>
    <n v="0.31992444396018982"/>
    <n v="0.32025799155235291"/>
    <n v="0.32108992338180542"/>
    <n v="0.32162782549858093"/>
    <n v="0.32199543714523315"/>
    <n v="0.32227873802185059"/>
    <n v="0.32324889302253723"/>
    <n v="0.32375147938728333"/>
    <n v="0.32417845726013184"/>
    <n v="0.3252461850643158"/>
    <n v="0.32633712887763977"/>
    <n v="0.32677504420280457"/>
    <n v="0.32681557536125183"/>
    <n v="0.32581230998039246"/>
    <n v="0.32449707388877869"/>
    <n v="0.32289931178092957"/>
    <n v="0.32101413607597351"/>
    <n v="0.3194810152053833"/>
    <n v="0.31913352012634277"/>
    <n v="0.31899049878120422"/>
    <n v="0.31918305158615112"/>
    <n v="0.31875625252723694"/>
    <n v="0.31875801086425781"/>
    <n v="0.3192145824432373"/>
    <n v="0.31985777616500854"/>
    <n v="0.31986820697784424"/>
    <n v="0.32106566429138184"/>
    <n v="0.32195776700973511"/>
    <n v="0.32211074233055115"/>
    <n v="0.32236006855964661"/>
    <n v="0.32311391830444336"/>
    <n v="0.32345244288444519"/>
    <n v="0.32377132773399353"/>
    <n v="0.32427245378494263"/>
    <n v="0.32484221458435059"/>
    <n v="0.32550877332687378"/>
    <n v="0.3265196681022644"/>
    <n v="0.32751646637916565"/>
    <n v="0.32846090197563171"/>
    <n v="0.32884001731872559"/>
    <n v="0.32922711968421936"/>
    <n v="0.32916831970214844"/>
    <n v="0.32871732115745544"/>
    <n v="0.32721388339996338"/>
    <n v="0.32471615076065063"/>
    <n v="0.32321888208389282"/>
    <n v="0.3219587504863739"/>
    <n v="0.32126906514167786"/>
    <n v="0.32115045189857483"/>
    <n v="0.32208782434463501"/>
    <n v="0.32193398475646973"/>
    <n v="0.32192611694335938"/>
    <n v="0.32153463363647461"/>
    <n v="0.32131001353263855"/>
    <n v="0.32122913002967834"/>
    <n v="0.32105308771133423"/>
    <n v="0.32066279649734497"/>
    <n v="0.32042509317398071"/>
    <n v="0.32104003429412842"/>
    <n v="0.32124260067939758"/>
    <n v="0.32104519009590149"/>
    <n v="0.32085365056991577"/>
    <n v="0.32021483778953552"/>
    <n v="0.31883090734481812"/>
    <n v="0.31745269894599915"/>
    <n v="0.31662377715110779"/>
    <n v="0.31569242477416992"/>
    <n v="0.31500831246376038"/>
    <n v="0.31459984183311462"/>
    <n v="0.31331062316894531"/>
    <n v="0.31034588813781738"/>
    <n v="0.30819058418273926"/>
    <n v="0.30592632293701172"/>
    <n v="0.30379372835159302"/>
    <n v="0.30370348691940308"/>
    <n v="0.30540275573730469"/>
    <n v="0.30708789825439453"/>
    <n v="0.30944305658340454"/>
    <n v="0.31166279315948486"/>
    <n v="0.31339290738105774"/>
    <n v="0.31517383456230164"/>
    <n v="0.316202312707901"/>
    <n v="0.31672760844230652"/>
    <n v="0.31787893176078796"/>
    <n v="0.31804442405700684"/>
    <n v="0.31820228695869446"/>
    <n v="0.31842043995857239"/>
    <n v="0.31896641850471497"/>
    <n v="0.31887763738632202"/>
    <n v="0.31954881548881531"/>
    <n v="0.32006558775901794"/>
    <n v="0.32066720724105835"/>
    <n v="0.32108971476554871"/>
    <n v="0.3215162456035614"/>
    <n v="0.32196515798568726"/>
    <n v="0.32295197248458862"/>
    <n v="0.32379302382469177"/>
    <n v="0.32475465536117554"/>
    <n v="0.32569766044616699"/>
    <n v="0.32644948363304138"/>
    <n v="0.32674214243888855"/>
    <n v="0.32723736763000488"/>
    <n v="0.32737046480178833"/>
    <n v="0.32730022072792053"/>
    <n v="0.32728421688079834"/>
    <n v="0.32683885097503662"/>
    <n v="0.32597693800926208"/>
    <n v="0.32542413473129272"/>
    <n v="0.32468593120574951"/>
    <n v="0.32374325394630432"/>
    <n v="0.323006272315979"/>
    <n v="0.32157513499259949"/>
    <n v="0.31998980045318604"/>
    <n v="0.31922107934951782"/>
    <n v="0.31773087382316589"/>
    <n v="0.31618407368659973"/>
    <n v="0.31539785861968994"/>
    <n v="0.31474751234054565"/>
    <n v="0.31257429718971252"/>
    <n v="0.31160932779312134"/>
    <n v="0.31084659695625305"/>
    <n v="0.31055423617362976"/>
    <n v="0.31039303541183472"/>
    <n v="0.31055998802185059"/>
    <n v="0.30866295099258423"/>
    <n v="0.30588898062705994"/>
    <n v="0.3027508556842804"/>
    <n v="0.29940885305404663"/>
    <n v="0.29700946807861328"/>
    <n v="0.29601535201072693"/>
    <n v="0.29540273547172546"/>
    <n v="0.29478108882904053"/>
    <n v="0.29447716474533081"/>
    <n v="0.29456156492233276"/>
    <n v="0.29559651017189026"/>
    <n v="0.29764556884765625"/>
    <n v="0.29949399828910828"/>
    <n v="0.30148500204086304"/>
    <n v="0.30283328890800476"/>
    <n v="0.30370756983757019"/>
    <n v="0.30388966202735901"/>
    <n v="0.30426624417304993"/>
    <n v="0.30418366193771362"/>
    <n v="0.30478987097740173"/>
    <n v="0.30560025572776794"/>
    <n v="0.30657613277435303"/>
    <n v="0.30700194835662842"/>
    <n v="0.30842363834381104"/>
    <n v="0.30910193920135498"/>
    <n v="0.30982440710067749"/>
    <n v="0.31068775057792664"/>
    <n v="0.31205645203590393"/>
    <n v="0.31245243549346924"/>
    <n v="0.31291618943214417"/>
    <n v="0.31295761466026306"/>
    <s v="CONTROL-REV"/>
    <n v="0.31903670850173432"/>
    <n v="100"/>
    <n v="101.26582278481013"/>
    <n v="-3.0000000000000027E-3"/>
    <n v="-0.10132798318657153"/>
    <n v="-3.6179434979262015E-2"/>
    <n v="-0.10241371121901346"/>
    <x v="19"/>
    <x v="324"/>
  </r>
  <r>
    <x v="1"/>
    <n v="-4.4444444444444446"/>
    <n v="-6.666666666666667"/>
    <s v="P225/60R16"/>
    <x v="1"/>
    <s v="SRTT07"/>
    <n v="1171"/>
    <n v="35"/>
    <n v="3324"/>
    <d v="2025-02-26T00:00:00"/>
    <n v="0.33600000000000002"/>
    <n v="0.33700000000000002"/>
    <n v="100"/>
    <n v="100"/>
    <n v="100"/>
    <n v="100"/>
    <n v="76"/>
    <m/>
    <n v="215"/>
    <n v="100"/>
    <m/>
    <m/>
    <m/>
    <m/>
    <m/>
    <m/>
    <n v="0.14649119973182678"/>
    <n v="0.15909203886985779"/>
    <n v="0.16966168582439423"/>
    <n v="0.17848587036132813"/>
    <n v="0.18622542917728424"/>
    <n v="0.20453503727912903"/>
    <n v="0.21895173192024231"/>
    <n v="0.23245742917060852"/>
    <n v="0.24439446628093719"/>
    <n v="0.25690388679504395"/>
    <n v="0.26567909121513367"/>
    <n v="0.27279412746429443"/>
    <n v="0.27859789133071899"/>
    <n v="0.28528594970703125"/>
    <n v="0.29005244374275208"/>
    <n v="0.29564967751502991"/>
    <n v="0.30128568410873413"/>
    <n v="0.30529063940048218"/>
    <n v="0.30802828073501587"/>
    <n v="0.31012836098670959"/>
    <n v="0.31075966358184814"/>
    <n v="0.31375569105148315"/>
    <n v="0.31442594528198242"/>
    <n v="0.31429111957550049"/>
    <n v="0.31581389904022217"/>
    <n v="0.31787455081939697"/>
    <n v="0.31825432181358337"/>
    <n v="0.32160031795501709"/>
    <n v="0.32517522573471069"/>
    <n v="0.3256630003452301"/>
    <n v="0.32466083765029907"/>
    <n v="0.32326444983482361"/>
    <n v="0.32073476910591125"/>
    <n v="0.31832012534141541"/>
    <n v="0.31770595908164978"/>
    <n v="0.31886467337608337"/>
    <n v="0.3205811083316803"/>
    <n v="0.32295680046081543"/>
    <n v="0.32503435015678406"/>
    <n v="0.32633918523788452"/>
    <n v="0.32701173424720764"/>
    <n v="0.32734808325767517"/>
    <n v="0.32768425345420837"/>
    <n v="0.32695737481117249"/>
    <n v="0.32543346285820007"/>
    <n v="0.32420584559440613"/>
    <n v="0.32299032807350159"/>
    <n v="0.32202211022377014"/>
    <n v="0.32168871164321899"/>
    <n v="0.3221619725227356"/>
    <n v="0.32325318455696106"/>
    <n v="0.32494020462036133"/>
    <n v="0.32618054747581482"/>
    <n v="0.32753872871398926"/>
    <n v="0.32854035496711731"/>
    <n v="0.32885095477104187"/>
    <n v="0.32885381579399109"/>
    <n v="0.32914945483207703"/>
    <n v="0.32897704839706421"/>
    <n v="0.33011683821678162"/>
    <n v="0.32987716794013977"/>
    <n v="0.32928186655044556"/>
    <n v="0.32849910855293274"/>
    <n v="0.32853606343269348"/>
    <n v="0.3275199830532074"/>
    <n v="0.32823550701141357"/>
    <n v="0.32931134104728699"/>
    <n v="0.33038568496704102"/>
    <n v="0.33129546046257019"/>
    <n v="0.33251580595970154"/>
    <n v="0.33351880311965942"/>
    <n v="0.33419486880302429"/>
    <n v="0.33495888113975525"/>
    <n v="0.33593609929084778"/>
    <n v="0.33545950055122375"/>
    <n v="0.33520939946174622"/>
    <n v="0.33538720011711121"/>
    <n v="0.33520129323005676"/>
    <n v="0.33549892902374268"/>
    <n v="0.33663186430931091"/>
    <n v="0.33781078457832336"/>
    <n v="0.33824792504310608"/>
    <n v="0.3385750949382782"/>
    <n v="0.33853012323379517"/>
    <n v="0.33891808986663818"/>
    <n v="0.34069821238517761"/>
    <n v="0.34067371487617493"/>
    <n v="0.34267625212669373"/>
    <n v="0.34200668334960938"/>
    <n v="0.34053385257720947"/>
    <n v="0.33756458759307861"/>
    <n v="0.3377077579498291"/>
    <n v="0.33673095703125"/>
    <n v="0.33625060319900513"/>
    <n v="0.33598142862319946"/>
    <n v="0.33553588390350342"/>
    <n v="0.3342185914516449"/>
    <n v="0.33249112963676453"/>
    <n v="0.33308732509613037"/>
    <n v="0.33442926406860352"/>
    <n v="0.33551853895187378"/>
    <n v="0.33665379881858826"/>
    <n v="0.33763715624809265"/>
    <n v="0.33810883760452271"/>
    <n v="0.33860626816749573"/>
    <n v="0.33931568264961243"/>
    <n v="0.34012222290039063"/>
    <n v="0.34264716506004333"/>
    <n v="0.34533050656318665"/>
    <n v="0.34695255756378174"/>
    <n v="0.34741386771202087"/>
    <n v="0.34783998131752014"/>
    <n v="0.34652340412139893"/>
    <n v="0.34420308470726013"/>
    <n v="0.34249469637870789"/>
    <n v="0.34319296479225159"/>
    <n v="0.3435501754283905"/>
    <n v="0.34377357363700867"/>
    <n v="0.34455487132072449"/>
    <n v="0.34531211853027344"/>
    <n v="0.34456107020378113"/>
    <n v="0.34389385581016541"/>
    <n v="0.34326985478401184"/>
    <n v="0.34291774034500122"/>
    <n v="0.34269565343856812"/>
    <n v="0.34182295203208923"/>
    <n v="0.34075310826301575"/>
    <n v="0.33968058228492737"/>
    <n v="0.33855372667312622"/>
    <n v="0.338438481092453"/>
    <n v="0.33877035975456238"/>
    <n v="0.33847150206565857"/>
    <n v="0.33832895755767822"/>
    <n v="0.33839187026023865"/>
    <n v="0.33769106864929199"/>
    <n v="0.33711162209510803"/>
    <n v="0.33747559785842896"/>
    <n v="0.33850085735321045"/>
    <n v="0.3402123749256134"/>
    <n v="0.34049555659294128"/>
    <n v="0.33964183926582336"/>
    <n v="0.33871817588806152"/>
    <n v="0.33714175224304199"/>
    <n v="0.33478528261184692"/>
    <n v="0.33312523365020752"/>
    <n v="0.33234688639640808"/>
    <n v="0.33102878928184509"/>
    <n v="0.3290632963180542"/>
    <n v="0.32801160216331482"/>
    <n v="0.32832470536231995"/>
    <n v="0.32869872450828552"/>
    <n v="0.32949274778366089"/>
    <n v="0.33147072792053223"/>
    <n v="0.33266296982765198"/>
    <n v="0.332914799451828"/>
    <n v="0.33404844999313354"/>
    <n v="0.33584138751029968"/>
    <n v="0.33607417345046997"/>
    <n v="0.33617538213729858"/>
    <n v="0.33652901649475098"/>
    <n v="0.33668592572212219"/>
    <n v="0.33701220154762268"/>
    <n v="0.33843514323234558"/>
    <n v="0.34013426303863525"/>
    <n v="0.34217509627342224"/>
    <n v="0.34389239549636841"/>
    <n v="0.34490150213241577"/>
    <n v="0.34609746932983398"/>
    <n v="0.34710049629211426"/>
    <n v="0.3478664755821228"/>
    <n v="0.34890285134315491"/>
    <n v="0.3490091860294342"/>
    <n v="0.34890031814575195"/>
    <n v="0.34880849719047546"/>
    <n v="0.34782722592353821"/>
    <n v="0.34637835621833801"/>
    <n v="0.34665286540985107"/>
    <n v="0.3464561402797699"/>
    <n v="0.34616237878799438"/>
    <n v="0.34656530618667603"/>
    <n v="0.34694898128509521"/>
    <n v="0.34654977917671204"/>
    <n v="0.34704133868217468"/>
    <n v="0.34711459279060364"/>
    <n v="0.34783822298049927"/>
    <n v="0.34930890798568726"/>
    <n v="0.35100686550140381"/>
    <n v="0.35233244299888611"/>
    <n v="0.35401967167854309"/>
    <n v="0.35517862439155579"/>
    <n v="0.35557839274406433"/>
    <n v="0.35598587989807129"/>
    <n v="0.35629740357398987"/>
    <n v="0.35667786002159119"/>
    <n v="0.35685375332832336"/>
    <n v="0.35674595832824707"/>
    <n v="0.35628515481948853"/>
    <n v="0.35366141796112061"/>
    <n v="0.35162022709846497"/>
    <n v="0.34988793730735779"/>
    <n v="0.34727415442466736"/>
    <n v="0.34463933110237122"/>
    <n v="0.34424421191215515"/>
    <n v="0.34305134415626526"/>
    <n v="0.34204503893852234"/>
    <n v="0.34303712844848633"/>
    <n v="0.34417992830276489"/>
    <n v="0.34388738870620728"/>
    <n v="0.3433239758014679"/>
    <n v="0.34248816967010498"/>
    <n v="0.3409058153629303"/>
    <n v="0.33917587995529175"/>
    <n v="0.33878505229949951"/>
    <n v="0.3386860191822052"/>
    <n v="0.33855128288269043"/>
    <n v="0.33868074417114258"/>
    <n v="0.33905991911888123"/>
    <n v="0.33941265940666199"/>
    <n v="0.34007617831230164"/>
    <n v="0.34056544303894043"/>
    <n v="0.34069636464118958"/>
    <n v="0.34055370092391968"/>
    <n v="0.34066405892372131"/>
    <n v="0.34034991264343262"/>
    <n v="0.33993926644325256"/>
    <n v="0.3396277129650116"/>
    <n v="0.3396696150302887"/>
    <n v="0.338960200548172"/>
    <n v="0.33845061063766479"/>
    <n v="0.33913108706474304"/>
    <n v="0.33912965655326843"/>
    <n v="0.3387945294380188"/>
    <n v="0.33878809213638306"/>
    <n v="0.33876803517341614"/>
    <n v="0.33802175521850586"/>
    <n v="0.33744087815284729"/>
    <n v="0.33683133125305176"/>
    <n v="0.33702126145362854"/>
    <n v="0.33717286586761475"/>
    <n v="0.3370361328125"/>
    <n v="0.33773374557495117"/>
    <n v="0.33873361349105835"/>
    <n v="0.33913776278495789"/>
    <n v="0.33967375755310059"/>
    <n v="0.34039977192878723"/>
    <n v="0.34073901176452637"/>
    <n v="0.34090486168861389"/>
    <n v="0.34126412868499756"/>
    <n v="0.34172132611274719"/>
    <n v="0.34192153811454773"/>
    <n v="0.34219595789909363"/>
    <n v="0.34258547425270081"/>
    <n v="0.34285196661949158"/>
    <n v="0.34325852990150452"/>
    <n v="0.34360033273696899"/>
    <n v="0.34418398141860962"/>
    <n v="0.34463497996330261"/>
    <n v="0.34493911266326904"/>
    <n v="0.34511741995811462"/>
    <n v="0.34582000970840454"/>
    <n v="0.34629309177398682"/>
    <n v="0.34655719995498657"/>
    <n v="0.34646213054656982"/>
    <n v="0.34619182348251343"/>
    <n v="0.34576812386512756"/>
    <n v="0.34522977471351624"/>
    <n v="0.34510904550552368"/>
    <n v="0.34536808729171753"/>
    <n v="0.34620973467826843"/>
    <n v="0.34701749682426453"/>
    <n v="0.34739184379577637"/>
    <n v="0.34759640693664551"/>
    <n v="0.34723258018493652"/>
    <n v="0.34677168726921082"/>
    <n v="0.34621641039848328"/>
    <n v="0.3461516797542572"/>
    <n v="0.34539046883583069"/>
    <n v="0.3446105420589447"/>
    <n v="0.34311145544052124"/>
    <n v="0.34084630012512207"/>
    <n v="0.34018483757972717"/>
    <n v="0.34096533060073853"/>
    <n v="0.34231024980545044"/>
    <n v="0.34396779537200928"/>
    <n v="0.34619742631912231"/>
    <n v="0.34716245532035828"/>
    <n v="0.3476090133190155"/>
    <n v="0.34806594252586365"/>
    <n v="0.34898737072944641"/>
    <n v="0.34998485445976257"/>
    <n v="0.35073322057723999"/>
    <n v="0.35124382376670837"/>
    <n v="0.35178235173225403"/>
    <n v="0.35147580504417419"/>
    <n v="0.35132899880409241"/>
    <n v="0.35118719935417175"/>
    <n v="0.34997004270553589"/>
    <n v="0.34823715686798096"/>
    <n v="0.34653931856155396"/>
    <n v="0.34514293074607849"/>
    <s v="CONTROL"/>
    <n v="0.33884039213648892"/>
    <n v="100"/>
    <n v="100.25062656641603"/>
    <n v="-1.0000000000000009E-3"/>
    <n v="3.2182798809115225E-2"/>
    <n v="8.0496906034349364E-2"/>
    <n v="-4.4296274556648335E-2"/>
    <x v="20"/>
    <x v="325"/>
  </r>
  <r>
    <x v="1"/>
    <n v="-4.4444444444444446"/>
    <n v="-6.666666666666667"/>
    <s v="P195/75R14"/>
    <x v="0"/>
    <s v="14-2 SRTT"/>
    <n v="1031"/>
    <n v="35"/>
    <s v="AP0720"/>
    <d v="2025-02-26T00:00:00"/>
    <n v="0.30499999999999999"/>
    <n v="0.307"/>
    <n v="93"/>
    <n v="91"/>
    <n v="94"/>
    <n v="92"/>
    <n v="76"/>
    <m/>
    <n v="272"/>
    <n v="92.5"/>
    <m/>
    <m/>
    <m/>
    <m/>
    <m/>
    <m/>
    <n v="0.11494846642017365"/>
    <n v="0.11339553445577621"/>
    <n v="0.11451197415590286"/>
    <n v="0.11858811974525452"/>
    <n v="0.12539973855018616"/>
    <n v="0.13540266454219818"/>
    <n v="0.14904075860977173"/>
    <n v="0.16502298414707184"/>
    <n v="0.18036563694477081"/>
    <n v="0.19156953692436218"/>
    <n v="0.20151396095752716"/>
    <n v="0.20887494087219238"/>
    <n v="0.2127547562122345"/>
    <n v="0.21389864385128021"/>
    <n v="0.21618764102458954"/>
    <n v="0.2194383293390274"/>
    <n v="0.22530479729175568"/>
    <n v="0.23044939339160919"/>
    <n v="0.2355162650346756"/>
    <n v="0.24043591320514679"/>
    <n v="0.24766974151134491"/>
    <n v="0.25250703096389771"/>
    <n v="0.25904595851898193"/>
    <n v="0.26528054475784302"/>
    <n v="0.26981952786445618"/>
    <n v="0.27007001638412476"/>
    <n v="0.26961758732795715"/>
    <n v="0.27141204476356506"/>
    <n v="0.27568066120147705"/>
    <n v="0.27827897667884827"/>
    <n v="0.28019624948501587"/>
    <n v="0.28192952275276184"/>
    <n v="0.28053542971611023"/>
    <n v="0.27900555729866028"/>
    <n v="0.27945443987846375"/>
    <n v="0.28074288368225098"/>
    <n v="0.28321179747581482"/>
    <n v="0.28625553846359253"/>
    <n v="0.28751537203788757"/>
    <n v="0.28938707709312439"/>
    <n v="0.29147312045097351"/>
    <n v="0.29285719990730286"/>
    <n v="0.29313772916793823"/>
    <n v="0.29387199878692627"/>
    <n v="0.29457253217697144"/>
    <n v="0.29537263512611389"/>
    <n v="0.29568013548851013"/>
    <n v="0.29655939340591431"/>
    <n v="0.29639527201652527"/>
    <n v="0.29557341337203979"/>
    <n v="0.29417064785957336"/>
    <n v="0.29312276840209961"/>
    <n v="0.29211118817329407"/>
    <n v="0.29297766089439392"/>
    <n v="0.29428312182426453"/>
    <n v="0.29614290595054626"/>
    <n v="0.29782193899154663"/>
    <n v="0.29962176084518433"/>
    <n v="0.30105331540107727"/>
    <n v="0.3026198148727417"/>
    <n v="0.30361983180046082"/>
    <n v="0.30476054549217224"/>
    <n v="0.30605423450469971"/>
    <n v="0.3063865602016449"/>
    <n v="0.30549675226211548"/>
    <n v="0.30519324541091919"/>
    <n v="0.30492818355560303"/>
    <n v="0.30465763807296753"/>
    <n v="0.304811030626297"/>
    <n v="0.30646401643753052"/>
    <n v="0.30860072374343872"/>
    <n v="0.31097060441970825"/>
    <n v="0.31316229701042175"/>
    <n v="0.3146914541721344"/>
    <n v="0.31520438194274902"/>
    <n v="0.31522372364997864"/>
    <n v="0.31486621499061584"/>
    <n v="0.31398779153823853"/>
    <n v="0.31298613548278809"/>
    <n v="0.31239593029022217"/>
    <n v="0.31126219034194946"/>
    <n v="0.31027525663375854"/>
    <n v="0.30958637595176697"/>
    <n v="0.30983436107635498"/>
    <n v="0.31080520153045654"/>
    <n v="0.3109842836856842"/>
    <n v="0.31078830361366272"/>
    <n v="0.31099820137023926"/>
    <n v="0.31057363748550415"/>
    <n v="0.30738794803619385"/>
    <n v="0.30670690536499023"/>
    <n v="0.30618041753768921"/>
    <n v="0.30541884899139404"/>
    <n v="0.30577647686004639"/>
    <n v="0.30865165591239929"/>
    <n v="0.30995714664459229"/>
    <n v="0.31090319156646729"/>
    <n v="0.31109973788261414"/>
    <n v="0.3107171356678009"/>
    <n v="0.3098999559879303"/>
    <n v="0.3089924156665802"/>
    <n v="0.30864182114601135"/>
    <n v="0.3093007504940033"/>
    <n v="0.31022733449935913"/>
    <n v="0.31116807460784912"/>
    <n v="0.31200221180915833"/>
    <n v="0.31272968649864197"/>
    <n v="0.31347525119781494"/>
    <n v="0.31373199820518494"/>
    <n v="0.31381788849830627"/>
    <n v="0.31408512592315674"/>
    <n v="0.31539055705070496"/>
    <n v="0.31649875640869141"/>
    <n v="0.31692773103713989"/>
    <n v="0.31745889782905579"/>
    <n v="0.3182532787322998"/>
    <n v="0.31803753972053528"/>
    <n v="0.31745323538780212"/>
    <n v="0.31636935472488403"/>
    <n v="0.31543469429016113"/>
    <n v="0.31400558352470398"/>
    <n v="0.31256005167961121"/>
    <n v="0.31139534711837769"/>
    <n v="0.31177473068237305"/>
    <n v="0.3118252158164978"/>
    <n v="0.31208854913711548"/>
    <n v="0.31262865662574768"/>
    <n v="0.31333234906196594"/>
    <n v="0.31364041566848755"/>
    <n v="0.31468868255615234"/>
    <n v="0.31583380699157715"/>
    <n v="0.31727942824363708"/>
    <n v="0.31839057803153992"/>
    <n v="0.31902915239334106"/>
    <n v="0.31918388605117798"/>
    <n v="0.31923943758010864"/>
    <n v="0.31862989068031311"/>
    <n v="0.31835296750068665"/>
    <n v="0.3184586763381958"/>
    <n v="0.31867644190788269"/>
    <n v="0.3185792863368988"/>
    <n v="0.31924533843994141"/>
    <n v="0.31973472237586975"/>
    <n v="0.32054206728935242"/>
    <n v="0.32131084799766541"/>
    <n v="0.32246872782707214"/>
    <n v="0.32329997420310974"/>
    <n v="0.32412058115005493"/>
    <n v="0.32515349984169006"/>
    <n v="0.32660770416259766"/>
    <n v="0.32656583189964294"/>
    <n v="0.32679280638694763"/>
    <n v="0.3285735547542572"/>
    <n v="0.32961258292198181"/>
    <n v="0.3281312882900238"/>
    <n v="0.32777717709541321"/>
    <n v="0.32671573758125305"/>
    <n v="0.32401171326637268"/>
    <n v="0.32117161154747009"/>
    <n v="0.32028436660766602"/>
    <n v="0.31972357630729675"/>
    <n v="0.3190954327583313"/>
    <n v="0.31910774111747742"/>
    <n v="0.32008379697799683"/>
    <n v="0.32149732112884521"/>
    <n v="0.32245048880577087"/>
    <n v="0.32330521941184998"/>
    <n v="0.32348474860191345"/>
    <n v="0.32292219996452332"/>
    <n v="0.32159885764122009"/>
    <n v="0.32022383809089661"/>
    <n v="0.31910425424575806"/>
    <n v="0.31795218586921692"/>
    <n v="0.31675752997398376"/>
    <n v="0.31573167443275452"/>
    <n v="0.31485095620155334"/>
    <n v="0.31386810541152954"/>
    <n v="0.31262034177780151"/>
    <n v="0.31132930517196655"/>
    <n v="0.31024158000946045"/>
    <n v="0.30908352136611938"/>
    <n v="0.30804285407066345"/>
    <n v="0.30747544765472412"/>
    <n v="0.30797973275184631"/>
    <n v="0.30816027522087097"/>
    <n v="0.30996683239936829"/>
    <n v="0.31108745932579041"/>
    <n v="0.31208497285842896"/>
    <n v="0.31206214427947998"/>
    <n v="0.31203007698059082"/>
    <n v="0.31036922335624695"/>
    <n v="0.30948942899703979"/>
    <n v="0.30883046984672546"/>
    <n v="0.30877530574798584"/>
    <n v="0.30930620431900024"/>
    <n v="0.31018415093421936"/>
    <n v="0.31207048892974854"/>
    <n v="0.31429672241210938"/>
    <n v="0.31527918577194214"/>
    <n v="0.31688502430915833"/>
    <n v="0.31873384118080139"/>
    <n v="0.31958645582199097"/>
    <n v="0.31977725028991699"/>
    <n v="0.32100552320480347"/>
    <n v="0.32121682167053223"/>
    <n v="0.32112440466880798"/>
    <n v="0.32097822427749634"/>
    <n v="0.32058098912239075"/>
    <n v="0.32011738419532776"/>
    <n v="0.31985166668891907"/>
    <n v="0.31927007436752319"/>
    <n v="0.31845059990882874"/>
    <n v="0.31849563121795654"/>
    <n v="0.31864961981773376"/>
    <n v="0.31870844960212708"/>
    <n v="0.31896138191223145"/>
    <n v="0.31939640641212463"/>
    <n v="0.31939354538917542"/>
    <n v="0.31958818435668945"/>
    <n v="0.32129371166229248"/>
    <n v="0.32333755493164063"/>
    <n v="0.32299751043319702"/>
    <n v="0.32250329852104187"/>
    <n v="0.32186099886894226"/>
    <n v="0.31967535614967346"/>
    <n v="0.31718757748603821"/>
    <n v="0.31686374545097351"/>
    <n v="0.31672847270965576"/>
    <n v="0.31660294532775879"/>
    <n v="0.31664001941680908"/>
    <n v="0.31687644124031067"/>
    <n v="0.3164680004119873"/>
    <n v="0.31591957807540894"/>
    <n v="0.31604281067848206"/>
    <n v="0.3163892924785614"/>
    <n v="0.31683039665222168"/>
    <n v="0.31817930936813354"/>
    <n v="0.31950834393501282"/>
    <n v="0.32000306248664856"/>
    <n v="0.32052290439605713"/>
    <n v="0.32020646333694458"/>
    <n v="0.32127282023429871"/>
    <n v="0.32260555028915405"/>
    <n v="0.32443064451217651"/>
    <n v="0.32586798071861267"/>
    <n v="0.32800456881523132"/>
    <n v="0.32865038514137268"/>
    <n v="0.32908669114112854"/>
    <n v="0.32909440994262695"/>
    <n v="0.3289133608341217"/>
    <n v="0.32878461480140686"/>
    <n v="0.32906720042228699"/>
    <n v="0.32870563864707947"/>
    <n v="0.32820481061935425"/>
    <n v="0.32785099744796753"/>
    <n v="0.3273053765296936"/>
    <n v="0.32643347978591919"/>
    <n v="0.32636991143226624"/>
    <n v="0.32606044411659241"/>
    <n v="0.32522577047348022"/>
    <n v="0.32403451204299927"/>
    <n v="0.32293623685836792"/>
    <n v="0.32161048054695129"/>
    <n v="0.31983086466789246"/>
    <n v="0.31933313608169556"/>
    <n v="0.31910854578018188"/>
    <n v="0.31695997714996338"/>
    <n v="0.31382632255554199"/>
    <n v="0.31150603294372559"/>
    <n v="0.30832308530807495"/>
    <n v="0.30524197220802307"/>
    <n v="0.30465126037597656"/>
    <n v="0.30545222759246826"/>
    <n v="0.30558738112449646"/>
    <n v="0.30468666553497314"/>
    <n v="0.30425107479095459"/>
    <n v="0.30287629365921021"/>
    <n v="0.30140992999076843"/>
    <n v="0.29950177669525146"/>
    <n v="0.29891312122344971"/>
    <n v="0.29793757200241089"/>
    <n v="0.29757466912269592"/>
    <n v="0.29685169458389282"/>
    <n v="0.29702752828598022"/>
    <n v="0.2959846556186676"/>
    <n v="0.29383304715156555"/>
    <n v="0.29172384738922119"/>
    <n v="0.29079708456993103"/>
    <n v="0.29090827703475952"/>
    <n v="0.29025116562843323"/>
    <n v="0.29069027304649353"/>
    <n v="0.29074037075042725"/>
    <n v="0.29005101323127747"/>
    <n v="0.28818711638450623"/>
    <n v="0.28823244571685791"/>
    <n v="0.28788018226623535"/>
    <n v="0.28845229744911194"/>
    <n v="0.28933650255203247"/>
    <n v="0.29079505801200867"/>
    <n v="0.29124906659126282"/>
    <s v="GM SRTT14 - 50 SPIN"/>
    <n v="0.30963651660922581"/>
    <n v="92.5"/>
    <n v="92.731829573934832"/>
    <n v="-2.0000000000000018E-3"/>
    <n v="-6.2543983973515377E-2"/>
    <n v="7.3250556280901047E-2"/>
    <n v="-3.7049924803200018E-2"/>
    <x v="20"/>
    <x v="326"/>
  </r>
  <r>
    <x v="1"/>
    <n v="-4.4444444444444446"/>
    <n v="-6.666666666666667"/>
    <s v="225/45R17"/>
    <x v="6"/>
    <s v="SRMT2"/>
    <n v="1093"/>
    <n v="42"/>
    <n v="3424"/>
    <d v="2025-02-26T00:00:00"/>
    <n v="0.36899999999999999"/>
    <n v="0.36199999999999999"/>
    <n v="113"/>
    <n v="110"/>
    <n v="111"/>
    <n v="109"/>
    <n v="76"/>
    <m/>
    <n v="343"/>
    <n v="110.75"/>
    <m/>
    <m/>
    <m/>
    <m/>
    <m/>
    <m/>
    <n v="0.11039882898330688"/>
    <n v="0.14848078787326813"/>
    <n v="0.16282787919044495"/>
    <n v="0.17127127945423126"/>
    <n v="0.17827612161636353"/>
    <n v="0.1975550651550293"/>
    <n v="0.2046363353729248"/>
    <n v="0.21191197633743286"/>
    <n v="0.21977217495441437"/>
    <n v="0.22553184628486633"/>
    <n v="0.23317040503025055"/>
    <n v="0.23926730453968048"/>
    <n v="0.24657316505908966"/>
    <n v="0.25219574570655823"/>
    <n v="0.25820773839950562"/>
    <n v="0.26268962025642395"/>
    <n v="0.26584413647651672"/>
    <n v="0.26811981201171875"/>
    <n v="0.27067616581916809"/>
    <n v="0.2745412290096283"/>
    <n v="0.27643206715583801"/>
    <n v="0.27931612730026245"/>
    <n v="0.28233399987220764"/>
    <n v="0.28590711951255798"/>
    <n v="0.28863522410392761"/>
    <n v="0.29330208897590637"/>
    <n v="0.29652866721153259"/>
    <n v="0.29879790544509888"/>
    <n v="0.30239805579185486"/>
    <n v="0.30420812964439392"/>
    <n v="0.30642548203468323"/>
    <n v="0.30813828110694885"/>
    <n v="0.30995577573776245"/>
    <n v="0.31009039282798767"/>
    <n v="0.31182211637496948"/>
    <n v="0.31359755992889404"/>
    <n v="0.31653121113777161"/>
    <n v="0.31921976804733276"/>
    <n v="0.32255905866622925"/>
    <n v="0.3250143826007843"/>
    <n v="0.32674118876457214"/>
    <n v="0.32805651426315308"/>
    <n v="0.32855206727981567"/>
    <n v="0.3291068971157074"/>
    <n v="0.33010697364807129"/>
    <n v="0.33166909217834473"/>
    <n v="0.33410164713859558"/>
    <n v="0.33660751581192017"/>
    <n v="0.33776617050170898"/>
    <n v="0.33892524242401123"/>
    <n v="0.33940953016281128"/>
    <n v="0.33946037292480469"/>
    <n v="0.33843126893043518"/>
    <n v="0.3382599949836731"/>
    <n v="0.33861821889877319"/>
    <n v="0.33813121914863586"/>
    <n v="0.33738398551940918"/>
    <n v="0.33793684840202332"/>
    <n v="0.33921435475349426"/>
    <n v="0.34037390351295471"/>
    <n v="0.34207659959793091"/>
    <n v="0.3430638313293457"/>
    <n v="0.34445038437843323"/>
    <n v="0.34486383199691772"/>
    <n v="0.34495779871940613"/>
    <n v="0.34461024403572083"/>
    <n v="0.34383416175842285"/>
    <n v="0.34385970234870911"/>
    <n v="0.34375426173210144"/>
    <n v="0.34364348649978638"/>
    <n v="0.3449726402759552"/>
    <n v="0.34889432787895203"/>
    <n v="0.35201802849769592"/>
    <n v="0.35428926348686218"/>
    <n v="0.35616782307624817"/>
    <n v="0.3573203980922699"/>
    <n v="0.35701656341552734"/>
    <n v="0.3582301139831543"/>
    <n v="0.35966292023658752"/>
    <n v="0.36154186725616455"/>
    <n v="0.36371633410453796"/>
    <n v="0.36429649591445923"/>
    <n v="0.36306723952293396"/>
    <n v="0.36235737800598145"/>
    <n v="0.36142942309379578"/>
    <n v="0.36026737093925476"/>
    <n v="0.35973027348518372"/>
    <n v="0.35969045758247375"/>
    <n v="0.3600827157497406"/>
    <n v="0.36063858866691589"/>
    <n v="0.36139810085296631"/>
    <n v="0.36300906538963318"/>
    <n v="0.36381775140762329"/>
    <n v="0.36368247866630554"/>
    <n v="0.36394447088241577"/>
    <n v="0.36440572142601013"/>
    <n v="0.36463874578475952"/>
    <n v="0.36522036790847778"/>
    <n v="0.36586499214172363"/>
    <n v="0.36554136872291565"/>
    <n v="0.36450272798538208"/>
    <n v="0.36369714140892029"/>
    <n v="0.36265555024147034"/>
    <n v="0.36239990592002869"/>
    <n v="0.36295852065086365"/>
    <n v="0.36352777481079102"/>
    <n v="0.36377635598182678"/>
    <n v="0.36406958103179932"/>
    <n v="0.36413779854774475"/>
    <n v="0.36398777365684509"/>
    <n v="0.36526238918304443"/>
    <n v="0.36714968085289001"/>
    <n v="0.36834871768951416"/>
    <n v="0.36962047219276428"/>
    <n v="0.37088727951049805"/>
    <n v="0.37144947052001953"/>
    <n v="0.3725493848323822"/>
    <n v="0.37457790970802307"/>
    <n v="0.37659469246864319"/>
    <n v="0.37882155179977417"/>
    <n v="0.38019394874572754"/>
    <n v="0.38085556030273438"/>
    <n v="0.38246235251426697"/>
    <n v="0.38329964876174927"/>
    <n v="0.38283964991569519"/>
    <n v="0.38191381096839905"/>
    <n v="0.38040658831596375"/>
    <n v="0.3780270516872406"/>
    <n v="0.37591272592544556"/>
    <n v="0.37463152408599854"/>
    <n v="0.37427747249603271"/>
    <n v="0.37497219443321228"/>
    <n v="0.37545827031135559"/>
    <n v="0.37688332796096802"/>
    <n v="0.37935841083526611"/>
    <n v="0.38202753663063049"/>
    <n v="0.38414525985717773"/>
    <n v="0.38540676236152649"/>
    <n v="0.38555225729942322"/>
    <n v="0.38529530167579651"/>
    <n v="0.3853699266910553"/>
    <n v="0.38532319664955139"/>
    <n v="0.38397589325904846"/>
    <n v="0.3829721212387085"/>
    <n v="0.38122230768203735"/>
    <n v="0.37940925359725952"/>
    <n v="0.37766951322555542"/>
    <n v="0.37825754284858704"/>
    <n v="0.37845194339752197"/>
    <n v="0.37951961159706116"/>
    <n v="0.38053396344184875"/>
    <n v="0.38216310739517212"/>
    <n v="0.38430574536323547"/>
    <n v="0.38688948750495911"/>
    <n v="0.3885592520236969"/>
    <n v="0.38973993062973022"/>
    <n v="0.3901023268699646"/>
    <n v="0.3896462619304657"/>
    <n v="0.38866490125656128"/>
    <n v="0.38746157288551331"/>
    <n v="0.38594138622283936"/>
    <n v="0.38510274887084961"/>
    <n v="0.38332629203796387"/>
    <n v="0.38175934553146362"/>
    <n v="0.38043129444122314"/>
    <n v="0.37957879900932312"/>
    <n v="0.37841513752937317"/>
    <n v="0.37846291065216064"/>
    <n v="0.37939164042472839"/>
    <n v="0.38060131669044495"/>
    <n v="0.38193219900131226"/>
    <n v="0.381715327501297"/>
    <n v="0.38122695684432983"/>
    <n v="0.38013595342636108"/>
    <n v="0.37917304039001465"/>
    <n v="0.3770020604133606"/>
    <n v="0.37650838494300842"/>
    <n v="0.37682083249092102"/>
    <n v="0.37722751498222351"/>
    <n v="0.37788617610931396"/>
    <n v="0.37967908382415771"/>
    <n v="0.38124138116836548"/>
    <n v="0.38294211030006409"/>
    <n v="0.38588652014732361"/>
    <n v="0.38846403360366821"/>
    <n v="0.39040619134902954"/>
    <n v="0.39265254139900208"/>
    <n v="0.39410337805747986"/>
    <n v="0.39420881867408752"/>
    <n v="0.39420014619827271"/>
    <n v="0.39479014277458191"/>
    <n v="0.39549347758293152"/>
    <n v="0.39618989825248718"/>
    <n v="0.39654174447059631"/>
    <n v="0.39700105786323547"/>
    <n v="0.39753422141075134"/>
    <n v="0.39778956770896912"/>
    <n v="0.39797019958496094"/>
    <n v="0.39873546361923218"/>
    <n v="0.39954191446304321"/>
    <n v="0.40093100070953369"/>
    <n v="0.40086263418197632"/>
    <n v="0.40121161937713623"/>
    <n v="0.40163236856460571"/>
    <n v="0.40150922536849976"/>
    <n v="0.40041950345039368"/>
    <n v="0.40120154619216919"/>
    <n v="0.4010404646396637"/>
    <n v="0.40051847696304321"/>
    <n v="0.40030685067176819"/>
    <n v="0.40003100037574768"/>
    <n v="0.39916899800300598"/>
    <n v="0.39884954690933228"/>
    <n v="0.39859303832054138"/>
    <n v="0.3985849916934967"/>
    <n v="0.39878261089324951"/>
    <n v="0.39880362153053284"/>
    <n v="0.39955583214759827"/>
    <n v="0.39919710159301758"/>
    <n v="0.39861464500427246"/>
    <n v="0.39714306592941284"/>
    <n v="0.39614179730415344"/>
    <n v="0.39438134431838989"/>
    <n v="0.39348852634429932"/>
    <n v="0.39233583211898804"/>
    <n v="0.39238810539245605"/>
    <n v="0.39217594265937805"/>
    <n v="0.39087489247322083"/>
    <n v="0.39007624983787537"/>
    <n v="0.39021211862564087"/>
    <n v="0.38830888271331787"/>
    <n v="0.38590794801712036"/>
    <n v="0.3849090039730072"/>
    <n v="0.38327997922897339"/>
    <n v="0.38113945722579956"/>
    <n v="0.38109314441680908"/>
    <n v="0.38190019130706787"/>
    <n v="0.38223829865455627"/>
    <n v="0.38245707750320435"/>
    <n v="0.38256296515464783"/>
    <n v="0.3823390007019043"/>
    <n v="0.38178330659866333"/>
    <n v="0.38123226165771484"/>
    <n v="0.38110128045082092"/>
    <n v="0.38140985369682312"/>
    <n v="0.38173574209213257"/>
    <n v="0.38223901391029358"/>
    <n v="0.38307437300682068"/>
    <n v="0.38378125429153442"/>
    <n v="0.38424310088157654"/>
    <n v="0.3846452534198761"/>
    <n v="0.38486394286155701"/>
    <n v="0.38428676128387451"/>
    <n v="0.38469678163528442"/>
    <n v="0.38496977090835571"/>
    <n v="0.38578128814697266"/>
    <n v="0.38762590289115906"/>
    <n v="0.38963040709495544"/>
    <n v="0.39140838384628296"/>
    <n v="0.39337319135665894"/>
    <n v="0.39480000734329224"/>
    <n v="0.39539080858230591"/>
    <n v="0.39648941159248352"/>
    <n v="0.39704307913780212"/>
    <n v="0.39739298820495605"/>
    <n v="0.39791861176490784"/>
    <n v="0.397910475730896"/>
    <n v="0.39802655577659607"/>
    <n v="0.39785638451576233"/>
    <n v="0.39796707034111023"/>
    <n v="0.39686504006385803"/>
    <n v="0.39677974581718445"/>
    <n v="0.39649912714958191"/>
    <n v="0.39646732807159424"/>
    <n v="0.39476493000984192"/>
    <n v="0.39392510056495667"/>
    <n v="0.39269709587097168"/>
    <n v="0.39092925190925598"/>
    <n v="0.38965213298797607"/>
    <n v="0.38861876726150513"/>
    <n v="0.3875768780708313"/>
    <n v="0.38593596220016479"/>
    <n v="0.38499855995178223"/>
    <n v="0.38337913155555725"/>
    <n v="0.38255521655082703"/>
    <n v="0.3817257285118103"/>
    <n v="0.38062641024589539"/>
    <n v="0.37927073240280151"/>
    <n v="0.37787759304046631"/>
    <n v="0.37646836042404175"/>
    <n v="0.37399694323539734"/>
    <n v="0.37330949306488037"/>
    <n v="0.37300068140029907"/>
    <n v="0.37238973379135132"/>
    <n v="0.37189218401908875"/>
    <n v="0.37312242388725281"/>
    <n v="0.37292814254760742"/>
    <n v="0.3719659149646759"/>
    <n v="0.37157472968101501"/>
    <n v="0.37143689393997192"/>
    <s v="17-3 -- NEW"/>
    <n v="0.37112048056202002"/>
    <n v="110.75"/>
    <n v="111.02756892230576"/>
    <n v="7.0000000000000062E-3"/>
    <n v="7.0718681378926146E-2"/>
    <n v="0.26007908099333282"/>
    <n v="-0.22387844951563179"/>
    <x v="20"/>
    <x v="327"/>
  </r>
  <r>
    <x v="1"/>
    <n v="-4.4444444444444446"/>
    <n v="-6.666666666666667"/>
    <s v="P225/60R16"/>
    <x v="1"/>
    <s v="SRTT07"/>
    <n v="1171"/>
    <n v="35"/>
    <n v="3324"/>
    <d v="2025-02-26T00:00:00"/>
    <n v="0.33"/>
    <n v="0.32900000000000001"/>
    <n v="100"/>
    <n v="100"/>
    <n v="100"/>
    <n v="100"/>
    <n v="76"/>
    <m/>
    <n v="236"/>
    <n v="100"/>
    <m/>
    <m/>
    <m/>
    <m/>
    <m/>
    <m/>
    <n v="0.12076427787542343"/>
    <n v="0.13754658401012421"/>
    <n v="0.15177661180496216"/>
    <n v="0.1588958203792572"/>
    <n v="0.16608662903308868"/>
    <n v="0.18455970287322998"/>
    <n v="0.19833560287952423"/>
    <n v="0.20834468305110931"/>
    <n v="0.21710646152496338"/>
    <n v="0.22774040699005127"/>
    <n v="0.23479396104812622"/>
    <n v="0.24120074510574341"/>
    <n v="0.24614508450031281"/>
    <n v="0.25398188829421997"/>
    <n v="0.25702854990959167"/>
    <n v="0.26245775818824768"/>
    <n v="0.26840540766716003"/>
    <n v="0.27434968948364258"/>
    <n v="0.27978256344795227"/>
    <n v="0.28477299213409424"/>
    <n v="0.2866901159286499"/>
    <n v="0.28820061683654785"/>
    <n v="0.29021748900413513"/>
    <n v="0.29209235310554504"/>
    <n v="0.29539725184440613"/>
    <n v="0.2996499240398407"/>
    <n v="0.30240654945373535"/>
    <n v="0.3045099675655365"/>
    <n v="0.30601015686988831"/>
    <n v="0.30582398176193237"/>
    <n v="0.30666238069534302"/>
    <n v="0.30751475691795349"/>
    <n v="0.30857241153717041"/>
    <n v="0.30951237678527832"/>
    <n v="0.3110719621181488"/>
    <n v="0.31079304218292236"/>
    <n v="0.31185784935951233"/>
    <n v="0.31300649046897888"/>
    <n v="0.31273239850997925"/>
    <n v="0.31234726309776306"/>
    <n v="0.31174013018608093"/>
    <n v="0.31030052900314331"/>
    <n v="0.30870938301086426"/>
    <n v="0.30877983570098877"/>
    <n v="0.30976065993309021"/>
    <n v="0.31164705753326416"/>
    <n v="0.31420689821243286"/>
    <n v="0.31706187129020691"/>
    <n v="0.31933310627937317"/>
    <n v="0.3218180239200592"/>
    <n v="0.32458695769309998"/>
    <n v="0.32552513480186462"/>
    <n v="0.32573392987251282"/>
    <n v="0.32670828700065613"/>
    <n v="0.32708501815795898"/>
    <n v="0.32718431949615479"/>
    <n v="0.32707533240318298"/>
    <n v="0.32845810055732727"/>
    <n v="0.32970130443572998"/>
    <n v="0.32960546016693115"/>
    <n v="0.32777738571166992"/>
    <n v="0.32680493593215942"/>
    <n v="0.32433772087097168"/>
    <n v="0.32169544696807861"/>
    <n v="0.32013386487960815"/>
    <n v="0.32032129168510437"/>
    <n v="0.3201066255569458"/>
    <n v="0.32052496075630188"/>
    <n v="0.31905168294906616"/>
    <n v="0.31814110279083252"/>
    <n v="0.31817764043807983"/>
    <n v="0.31865474581718445"/>
    <n v="0.31914541125297546"/>
    <n v="0.32188257575035095"/>
    <n v="0.32370945811271667"/>
    <n v="0.32440674304962158"/>
    <n v="0.32530432939529419"/>
    <n v="0.32622161507606506"/>
    <n v="0.32711049914360046"/>
    <n v="0.32830721139907837"/>
    <n v="0.32965439558029175"/>
    <n v="0.3305756151676178"/>
    <n v="0.33101487159729004"/>
    <n v="0.33079257607460022"/>
    <n v="0.33051067590713501"/>
    <n v="0.33072850108146667"/>
    <n v="0.33127504587173462"/>
    <n v="0.3309466540813446"/>
    <n v="0.33069232106208801"/>
    <n v="0.33088386058807373"/>
    <n v="0.33051210641860962"/>
    <n v="0.3297199010848999"/>
    <n v="0.32999607920646667"/>
    <n v="0.33017322421073914"/>
    <n v="0.32773593068122864"/>
    <n v="0.32539105415344238"/>
    <n v="0.32403498888015747"/>
    <n v="0.32363983988761902"/>
    <n v="0.32303869724273682"/>
    <n v="0.32528191804885864"/>
    <n v="0.32767310738563538"/>
    <n v="0.32976314425468445"/>
    <n v="0.33099249005317688"/>
    <n v="0.33259961009025574"/>
    <n v="0.33355578780174255"/>
    <n v="0.33436131477355957"/>
    <n v="0.33423927426338196"/>
    <n v="0.33309099078178406"/>
    <n v="0.33201423287391663"/>
    <n v="0.33116713166236877"/>
    <n v="0.33061262965202332"/>
    <n v="0.32999303936958313"/>
    <n v="0.33114472031593323"/>
    <n v="0.33269679546356201"/>
    <n v="0.33485400676727295"/>
    <n v="0.33657857775688171"/>
    <n v="0.33916503190994263"/>
    <n v="0.34118035435676575"/>
    <n v="0.33768099546432495"/>
    <n v="0.3357677161693573"/>
    <n v="0.33467784523963928"/>
    <n v="0.33257806301116943"/>
    <n v="0.3301006555557251"/>
    <n v="0.33223968744277954"/>
    <n v="0.3317057192325592"/>
    <n v="0.3299793004989624"/>
    <n v="0.32913526892662048"/>
    <n v="0.32845976948738098"/>
    <n v="0.32824984192848206"/>
    <n v="0.32819256186485291"/>
    <n v="0.32957690954208374"/>
    <n v="0.33053460717201233"/>
    <n v="0.33052664995193481"/>
    <n v="0.33041936159133911"/>
    <n v="0.33029353618621826"/>
    <n v="0.328452467918396"/>
    <n v="0.32662424445152283"/>
    <n v="0.32581663131713867"/>
    <n v="0.32543233036994934"/>
    <n v="0.32532918453216553"/>
    <n v="0.3258965015411377"/>
    <n v="0.32679352164268494"/>
    <n v="0.32769498229026794"/>
    <n v="0.32846939563751221"/>
    <n v="0.32906106114387512"/>
    <n v="0.32971203327178955"/>
    <n v="0.3302498459815979"/>
    <n v="0.32939568161964417"/>
    <n v="0.32824379205703735"/>
    <n v="0.32703989744186401"/>
    <n v="0.32577627897262573"/>
    <n v="0.32482960820198059"/>
    <n v="0.32427608966827393"/>
    <n v="0.32358634471893311"/>
    <n v="0.32322391867637634"/>
    <n v="0.32280170917510986"/>
    <n v="0.3232688307762146"/>
    <n v="0.32391780614852905"/>
    <n v="0.32400968670845032"/>
    <n v="0.32368102669715881"/>
    <n v="0.32346752285957336"/>
    <n v="0.32186651229858398"/>
    <n v="0.32108771800994873"/>
    <n v="0.32079875469207764"/>
    <n v="0.3205680251121521"/>
    <n v="0.31916776299476624"/>
    <n v="0.31727880239486694"/>
    <n v="0.31566891074180603"/>
    <n v="0.31439179182052612"/>
    <n v="0.31323379278182983"/>
    <n v="0.31324711441993713"/>
    <n v="0.31415817141532898"/>
    <n v="0.31499391794204712"/>
    <n v="0.3156144917011261"/>
    <n v="0.31637045741081238"/>
    <n v="0.31721246242523193"/>
    <n v="0.31862318515777588"/>
    <n v="0.3198261559009552"/>
    <n v="0.31975811719894409"/>
    <n v="0.31963750720024109"/>
    <n v="0.3190402090549469"/>
    <n v="0.31799134612083435"/>
    <n v="0.31686058640480042"/>
    <n v="0.31713598966598511"/>
    <n v="0.31731137633323669"/>
    <n v="0.31750026345252991"/>
    <n v="0.31750586628913879"/>
    <n v="0.31839120388031006"/>
    <n v="0.32067087292671204"/>
    <n v="0.32249560952186584"/>
    <n v="0.32437747716903687"/>
    <n v="0.32531878352165222"/>
    <n v="0.32557183504104614"/>
    <n v="0.32429671287536621"/>
    <n v="0.3238060474395752"/>
    <n v="0.32290798425674438"/>
    <n v="0.32242801785469055"/>
    <n v="0.32146772742271423"/>
    <n v="0.32066404819488525"/>
    <n v="0.31995350122451782"/>
    <n v="0.31949365139007568"/>
    <n v="0.31893417239189148"/>
    <n v="0.31964442133903503"/>
    <n v="0.31935003399848938"/>
    <n v="0.31986704468727112"/>
    <n v="0.32057780027389526"/>
    <n v="0.32298111915588379"/>
    <n v="0.32516774535179138"/>
    <n v="0.32817438244819641"/>
    <n v="0.3300575315952301"/>
    <n v="0.33206897974014282"/>
    <n v="0.33289512991905212"/>
    <n v="0.33275488018989563"/>
    <n v="0.33258244395256042"/>
    <n v="0.33195656538009644"/>
    <n v="0.33087822794914246"/>
    <n v="0.33010655641555786"/>
    <n v="0.32566490769386292"/>
    <n v="0.3219621479511261"/>
    <n v="0.32322090864181519"/>
    <n v="0.32320302724838257"/>
    <n v="0.32151105999946594"/>
    <n v="0.32451698184013367"/>
    <n v="0.32683065533638"/>
    <n v="0.32495075464248657"/>
    <n v="0.32409060001373291"/>
    <n v="0.32424923777580261"/>
    <n v="0.32464301586151123"/>
    <n v="0.32501506805419922"/>
    <n v="0.32470843195915222"/>
    <n v="0.3232414722442627"/>
    <n v="0.32194045186042786"/>
    <n v="0.3207281231880188"/>
    <n v="0.31831428408622742"/>
    <n v="0.31620898842811584"/>
    <n v="0.31600272655487061"/>
    <n v="0.31600615382194519"/>
    <n v="0.31498783826828003"/>
    <n v="0.31528690457344055"/>
    <n v="0.31587383151054382"/>
    <n v="0.31676045060157776"/>
    <n v="0.31781706213951111"/>
    <n v="0.31969445943832397"/>
    <n v="0.32179030776023865"/>
    <n v="0.32190695405006409"/>
    <n v="0.32004633545875549"/>
    <n v="0.31669500470161438"/>
    <n v="0.30897781252861023"/>
    <n v="0.30528935790061951"/>
    <n v="0.3018532395362854"/>
    <n v="0.30201637744903564"/>
    <n v="0.30274638533592224"/>
    <n v="0.30720818042755127"/>
    <n v="0.30735215544700623"/>
    <n v="0.30931943655014038"/>
    <n v="0.30927732586860657"/>
    <n v="0.31019696593284607"/>
    <n v="0.31150510907173157"/>
    <n v="0.31355985999107361"/>
    <n v="0.31504696607589722"/>
    <n v="0.31705990433692932"/>
    <n v="0.31955209374427795"/>
    <n v="0.32205399870872498"/>
    <n v="0.32354810833930969"/>
    <n v="0.32519009709358215"/>
    <n v="0.32674989104270935"/>
    <n v="0.32737159729003906"/>
    <n v="0.32788717746734619"/>
    <n v="0.32853049039840698"/>
    <n v="0.3292885422706604"/>
    <n v="0.33036532998085022"/>
    <n v="0.33236503601074219"/>
    <n v="0.33312836289405823"/>
    <n v="0.33414274454116821"/>
    <n v="0.33546963334083557"/>
    <n v="0.33542671799659729"/>
    <n v="0.3336370587348938"/>
    <n v="0.33219751715660095"/>
    <n v="0.33202439546585083"/>
    <n v="0.33151724934577942"/>
    <n v="0.33166632056236267"/>
    <n v="0.33288493752479553"/>
    <n v="0.33436313271522522"/>
    <n v="0.33440136909484863"/>
    <n v="0.33442005515098572"/>
    <n v="0.33424854278564453"/>
    <n v="0.33419054746627808"/>
    <n v="0.33380675315856934"/>
    <n v="0.33318191766738892"/>
    <n v="0.33246392011642456"/>
    <n v="0.33210107684135437"/>
    <n v="0.33131188154220581"/>
    <n v="0.33174499869346619"/>
    <n v="0.33247086405754089"/>
    <n v="0.33333736658096313"/>
    <n v="0.33402538299560547"/>
    <n v="0.33500444889068604"/>
    <n v="0.33488360047340393"/>
    <n v="0.33431243896484375"/>
    <n v="0.33349347114562988"/>
    <s v="CONTROL"/>
    <n v="0.32302795154344144"/>
    <n v="100"/>
    <n v="100.25062656641603"/>
    <n v="1.0000000000000009E-3"/>
    <n v="-1.7649027495118565E-2"/>
    <n v="3.1821828994639166E-2"/>
    <n v="4.3788024830618624E-3"/>
    <x v="20"/>
    <x v="328"/>
  </r>
  <r>
    <x v="1"/>
    <n v="-4.4444444444444446"/>
    <n v="-6.666666666666667"/>
    <s v="P225/60R16"/>
    <x v="2"/>
    <s v="16-4 SRTT"/>
    <n v="1171"/>
    <n v="35"/>
    <s v="AP3324"/>
    <d v="2025-02-26T00:00:00"/>
    <n v="0.27900000000000003"/>
    <n v="0.26400000000000001"/>
    <n v="85"/>
    <n v="84"/>
    <n v="81"/>
    <n v="81"/>
    <n v="76"/>
    <m/>
    <n v="93"/>
    <n v="82.75"/>
    <m/>
    <m/>
    <m/>
    <m/>
    <m/>
    <m/>
    <n v="9.2375293374061584E-2"/>
    <n v="0.11027143150568008"/>
    <n v="0.12272951006889343"/>
    <n v="0.13087750971317291"/>
    <n v="0.13771514594554901"/>
    <n v="0.15549761056900024"/>
    <n v="0.16961412131786346"/>
    <n v="0.18134348094463348"/>
    <n v="0.19435298442840576"/>
    <n v="0.20613022148609161"/>
    <n v="0.21687544882297516"/>
    <n v="0.22580577433109283"/>
    <n v="0.23388682305812836"/>
    <n v="0.2404877245426178"/>
    <n v="0.24615471065044403"/>
    <n v="0.24982240796089172"/>
    <n v="0.251546710729599"/>
    <n v="0.25349375605583191"/>
    <n v="0.25588926672935486"/>
    <n v="0.25881615281105042"/>
    <n v="0.2618604302406311"/>
    <n v="0.26587891578674316"/>
    <n v="0.26964086294174194"/>
    <n v="0.26957738399505615"/>
    <n v="0.2700045108795166"/>
    <n v="0.27038875222206116"/>
    <n v="0.27101892232894897"/>
    <n v="0.27197656035423279"/>
    <n v="0.27515804767608643"/>
    <n v="0.27664855122566223"/>
    <n v="0.27674582600593567"/>
    <n v="0.27706718444824219"/>
    <n v="0.27624008059501648"/>
    <n v="0.2752804160118103"/>
    <n v="0.27629217505455017"/>
    <n v="0.27871087193489075"/>
    <n v="0.28057208657264709"/>
    <n v="0.28323465585708618"/>
    <n v="0.28582796454429626"/>
    <n v="0.28658455610275269"/>
    <n v="0.28307360410690308"/>
    <n v="0.28167378902435303"/>
    <n v="0.27985978126525879"/>
    <n v="0.27830299735069275"/>
    <n v="0.27769306302070618"/>
    <n v="0.28107011318206787"/>
    <n v="0.28141883015632629"/>
    <n v="0.28109973669052124"/>
    <n v="0.28058379888534546"/>
    <n v="0.27931869029998779"/>
    <n v="0.27844631671905518"/>
    <n v="0.27825468778610229"/>
    <n v="0.2784576416015625"/>
    <n v="0.27865961194038391"/>
    <n v="0.28125467896461487"/>
    <n v="0.28414341807365417"/>
    <n v="0.28671938180923462"/>
    <n v="0.28995373845100403"/>
    <n v="0.29263964295387268"/>
    <n v="0.29371705651283264"/>
    <n v="0.29435259103775024"/>
    <n v="0.29528480768203735"/>
    <n v="0.2951054573059082"/>
    <n v="0.2957194447517395"/>
    <n v="0.29612016677856445"/>
    <n v="0.29661408066749573"/>
    <n v="0.29606634378433228"/>
    <n v="0.29669263958930969"/>
    <n v="0.29730671644210815"/>
    <n v="0.29795500636100769"/>
    <n v="0.29822352528572083"/>
    <n v="0.29912230372428894"/>
    <n v="0.29839631915092468"/>
    <n v="0.29746931791305542"/>
    <n v="0.29577183723449707"/>
    <n v="0.29441282153129578"/>
    <n v="0.29248723387718201"/>
    <n v="0.29152026772499084"/>
    <n v="0.29117205739021301"/>
    <n v="0.29143962264060974"/>
    <n v="0.29183468222618103"/>
    <n v="0.29287117719650269"/>
    <n v="0.29530173540115356"/>
    <n v="0.29761111736297607"/>
    <n v="0.29860922694206238"/>
    <n v="0.29897677898406982"/>
    <n v="0.29924061894416809"/>
    <n v="0.29815021157264709"/>
    <n v="0.29660215973854065"/>
    <n v="0.29599916934967041"/>
    <n v="0.2953646183013916"/>
    <n v="0.29454880952835083"/>
    <n v="0.29368242621421814"/>
    <n v="0.29276072978973389"/>
    <n v="0.29240715503692627"/>
    <n v="0.29222580790519714"/>
    <n v="0.29335832595825195"/>
    <n v="0.29440107941627502"/>
    <n v="0.29412886500358582"/>
    <n v="0.29482892155647278"/>
    <n v="0.29580888152122498"/>
    <n v="0.29617023468017578"/>
    <n v="0.29523223638534546"/>
    <n v="0.29538485407829285"/>
    <n v="0.29366680979728699"/>
    <n v="0.29237306118011475"/>
    <n v="0.29105284810066223"/>
    <n v="0.29137486219406128"/>
    <n v="0.29257822036743164"/>
    <n v="0.29321324825286865"/>
    <n v="0.29217985272407532"/>
    <n v="0.29041957855224609"/>
    <n v="0.28825223445892334"/>
    <n v="0.28543245792388916"/>
    <n v="0.28397229313850403"/>
    <n v="0.28341007232666016"/>
    <n v="0.2834414541721344"/>
    <n v="0.28331243991851807"/>
    <n v="0.28401920199394226"/>
    <n v="0.28466707468032837"/>
    <n v="0.28567215800285339"/>
    <n v="0.28654146194458008"/>
    <n v="0.28776276111602783"/>
    <n v="0.2880932092666626"/>
    <n v="0.28829213976860046"/>
    <n v="0.28816542029380798"/>
    <n v="0.28770098090171814"/>
    <n v="0.2868325412273407"/>
    <n v="0.28574052453041077"/>
    <n v="0.28507179021835327"/>
    <n v="0.28453019261360168"/>
    <n v="0.28390860557556152"/>
    <n v="0.28303247690200806"/>
    <n v="0.28223052620887756"/>
    <n v="0.28082403540611267"/>
    <n v="0.27922946214675903"/>
    <n v="0.27790886163711548"/>
    <n v="0.27704361081123352"/>
    <n v="0.27644097805023193"/>
    <n v="0.2761368453502655"/>
    <n v="0.27551284432411194"/>
    <n v="0.27489116787910461"/>
    <n v="0.27570781111717224"/>
    <n v="0.2763790488243103"/>
    <n v="0.27683129906654358"/>
    <n v="0.27746120095252991"/>
    <n v="0.27698013186454773"/>
    <n v="0.27540755271911621"/>
    <n v="0.27401968836784363"/>
    <n v="0.27314746379852295"/>
    <n v="0.27249783277511597"/>
    <n v="0.27251392602920532"/>
    <n v="0.27234095335006714"/>
    <n v="0.27217823266983032"/>
    <n v="0.2719271183013916"/>
    <n v="0.27219367027282715"/>
    <n v="0.27316677570343018"/>
    <n v="0.27422446012496948"/>
    <n v="0.27535545825958252"/>
    <n v="0.27639684081077576"/>
    <n v="0.2768702507019043"/>
    <n v="0.27805280685424805"/>
    <n v="0.27806374430656433"/>
    <n v="0.27745059132575989"/>
    <n v="0.27690720558166504"/>
    <n v="0.27646777033805847"/>
    <n v="0.27469471096992493"/>
    <n v="0.27444499731063843"/>
    <n v="0.27479216456413269"/>
    <n v="0.27501517534255981"/>
    <n v="0.27597740292549133"/>
    <n v="0.27770093083381653"/>
    <n v="0.2789732813835144"/>
    <n v="0.28005731105804443"/>
    <n v="0.28008267283439636"/>
    <n v="0.27995768189430237"/>
    <n v="0.27883562445640564"/>
    <n v="0.27802085876464844"/>
    <n v="0.27713030576705933"/>
    <n v="0.27761197090148926"/>
    <n v="0.27769646048545837"/>
    <n v="0.27858635783195496"/>
    <n v="0.27932846546173096"/>
    <n v="0.27965977787971497"/>
    <n v="0.27869638800621033"/>
    <n v="0.27867937088012695"/>
    <n v="0.27764159440994263"/>
    <n v="0.27668985724449158"/>
    <n v="0.27620634436607361"/>
    <n v="0.27676665782928467"/>
    <n v="0.27615386247634888"/>
    <n v="0.27625396847724915"/>
    <n v="0.27644509077072144"/>
    <n v="0.27767422795295715"/>
    <n v="0.27696561813354492"/>
    <n v="0.27585276961326599"/>
    <n v="0.27496793866157532"/>
    <n v="0.27409547567367554"/>
    <n v="0.27220126986503601"/>
    <n v="0.27215152978897095"/>
    <n v="0.27254784107208252"/>
    <n v="0.2726559042930603"/>
    <n v="0.27137356996536255"/>
    <n v="0.2704852819442749"/>
    <n v="0.26960229873657227"/>
    <n v="0.26835715770721436"/>
    <n v="0.26699024438858032"/>
    <n v="0.2667388916015625"/>
    <n v="0.26631566882133484"/>
    <n v="0.26596403121948242"/>
    <n v="0.26594576239585876"/>
    <n v="0.26632153987884521"/>
    <n v="0.26690793037414551"/>
    <n v="0.26733323931694031"/>
    <n v="0.26776012778282166"/>
    <n v="0.2682042121887207"/>
    <n v="0.26873219013214111"/>
    <n v="0.26877447962760925"/>
    <n v="0.26862072944641113"/>
    <n v="0.26800671219825745"/>
    <n v="0.26739993691444397"/>
    <n v="0.26664164662361145"/>
    <n v="0.26604196429252625"/>
    <n v="0.2657046914100647"/>
    <n v="0.26589342951774597"/>
    <n v="0.26607087254524231"/>
    <n v="0.2663915753364563"/>
    <n v="0.26634246110916138"/>
    <n v="0.26573669910430908"/>
    <n v="0.26685178279876709"/>
    <n v="0.26890310645103455"/>
    <n v="0.27092504501342773"/>
    <n v="0.27353760600090027"/>
    <n v="0.27678832411766052"/>
    <n v="0.27841165661811829"/>
    <n v="0.27886772155761719"/>
    <n v="0.2792205810546875"/>
    <n v="0.27975299954414368"/>
    <n v="0.27852961421012878"/>
    <n v="0.27789187431335449"/>
    <n v="0.27844196557998657"/>
    <n v="0.27913251519203186"/>
    <n v="0.27925395965576172"/>
    <n v="0.28096088767051697"/>
    <n v="0.28187498450279236"/>
    <n v="0.28192532062530518"/>
    <n v="0.28171050548553467"/>
    <n v="0.28243926167488098"/>
    <n v="0.28321433067321777"/>
    <n v="0.28427571058273315"/>
    <n v="0.28523972630500793"/>
    <n v="0.28627222776412964"/>
    <n v="0.28644415736198425"/>
    <n v="0.28602221608161926"/>
    <n v="0.28559774160385132"/>
    <n v="0.28470075130462646"/>
    <n v="0.28250694274902344"/>
    <n v="0.2804863452911377"/>
    <n v="0.27826431393623352"/>
    <n v="0.27588629722595215"/>
    <n v="0.27446866035461426"/>
    <n v="0.27438294887542725"/>
    <n v="0.27363577485084534"/>
    <n v="0.27351027727127075"/>
    <n v="0.27337050437927246"/>
    <n v="0.27280071377754211"/>
    <n v="0.27243399620056152"/>
    <n v="0.27297750115394592"/>
    <n v="0.27353402972221375"/>
    <n v="0.27403688430786133"/>
    <n v="0.27434390783309937"/>
    <n v="0.27431425452232361"/>
    <n v="0.27393254637718201"/>
    <n v="0.27351352572441101"/>
    <n v="0.27309107780456543"/>
    <n v="0.27264702320098877"/>
    <n v="0.27188506722450256"/>
    <n v="0.27112802863121033"/>
    <n v="0.27035829424858093"/>
    <n v="0.26940357685089111"/>
    <n v="0.26756221055984497"/>
    <n v="0.26592856645584106"/>
    <n v="0.26530086994171143"/>
    <n v="0.26472723484039307"/>
    <n v="0.26441165804862976"/>
    <n v="0.26507526636123657"/>
    <n v="0.26593276858329773"/>
    <n v="0.2659953236579895"/>
    <n v="0.26650848984718323"/>
    <n v="0.26713660359382629"/>
    <n v="0.26945647597312927"/>
    <n v="0.27030900120735168"/>
    <n v="0.27032938599586487"/>
    <n v="0.26971763372421265"/>
    <n v="0.2688787579536438"/>
    <n v="0.26647818088531494"/>
    <n v="0.26617780327796936"/>
    <n v="0.26663827896118164"/>
    <n v="0.26732805371284485"/>
    <n v="0.26801791787147522"/>
    <s v="200 MILE-CIRCUIT 1 TX"/>
    <n v="0.27933788882880023"/>
    <n v="82.75"/>
    <n v="82.957393483709268"/>
    <n v="1.5000000000000013E-2"/>
    <n v="-8.2276649580443006E-2"/>
    <n v="-6.5031303783202141E-2"/>
    <n v="0.10123193526090317"/>
    <x v="20"/>
    <x v="329"/>
  </r>
  <r>
    <x v="1"/>
    <n v="-4.4444444444444446"/>
    <n v="-6.666666666666667"/>
    <s v="P225/60R16"/>
    <x v="5"/>
    <s v="TPI-07"/>
    <n v="1171"/>
    <n v="35"/>
    <s v="AP3324"/>
    <d v="2025-02-26T00:00:00"/>
    <n v="0.32700000000000001"/>
    <n v="0.32700000000000001"/>
    <n v="100"/>
    <n v="99"/>
    <n v="100"/>
    <n v="100"/>
    <n v="76"/>
    <m/>
    <n v="11"/>
    <n v="99.75"/>
    <m/>
    <m/>
    <m/>
    <m/>
    <m/>
    <m/>
    <n v="0.12687571346759796"/>
    <n v="0.13882875442504883"/>
    <n v="0.1441548764705658"/>
    <n v="0.15302006900310516"/>
    <n v="0.16473260521888733"/>
    <n v="0.18299731612205505"/>
    <n v="0.19942913949489594"/>
    <n v="0.21591244637966156"/>
    <n v="0.22944648563861847"/>
    <n v="0.23836646974086761"/>
    <n v="0.24744135141372681"/>
    <n v="0.25464275479316711"/>
    <n v="0.26311248540878296"/>
    <n v="0.26911541819572449"/>
    <n v="0.27424103021621704"/>
    <n v="0.27806869149208069"/>
    <n v="0.28188341856002808"/>
    <n v="0.28394722938537598"/>
    <n v="0.28677690029144287"/>
    <n v="0.28950920701026917"/>
    <n v="0.29222911596298218"/>
    <n v="0.2951311469078064"/>
    <n v="0.29857072234153748"/>
    <n v="0.30195492506027222"/>
    <n v="0.30408483743667603"/>
    <n v="0.30665174126625061"/>
    <n v="0.30804762244224548"/>
    <n v="0.30804544687271118"/>
    <n v="0.30778807401657104"/>
    <n v="0.30805611610412598"/>
    <n v="0.30757060647010803"/>
    <n v="0.30753979086875916"/>
    <n v="0.30831965804100037"/>
    <n v="0.3089573085308075"/>
    <n v="0.3096962571144104"/>
    <n v="0.3111903965473175"/>
    <n v="0.31206649541854858"/>
    <n v="0.3128039538860321"/>
    <n v="0.31346142292022705"/>
    <n v="0.31512665748596191"/>
    <n v="0.31632867455482483"/>
    <n v="0.31670650839805603"/>
    <n v="0.31712901592254639"/>
    <n v="0.3190021812915802"/>
    <n v="0.32007896900177002"/>
    <n v="0.32081881165504456"/>
    <n v="0.32190030813217163"/>
    <n v="0.32436317205429077"/>
    <n v="0.32558467984199524"/>
    <n v="0.32632067799568176"/>
    <n v="0.32673653960227966"/>
    <n v="0.3286081850528717"/>
    <n v="0.32893466949462891"/>
    <n v="0.32952645421028137"/>
    <n v="0.33024224638938904"/>
    <n v="0.33070400357246399"/>
    <n v="0.33037179708480835"/>
    <n v="0.33002662658691406"/>
    <n v="0.33075052499771118"/>
    <n v="0.33052515983581543"/>
    <n v="0.33057665824890137"/>
    <n v="0.33052653074264526"/>
    <n v="0.33076301217079163"/>
    <n v="0.32949787378311157"/>
    <n v="0.329445481300354"/>
    <n v="0.33070549368858337"/>
    <n v="0.33177736401557922"/>
    <n v="0.33210137486457825"/>
    <n v="0.33238652348518372"/>
    <n v="0.33187398314476013"/>
    <n v="0.33058491349220276"/>
    <n v="0.32908979058265686"/>
    <n v="0.32843932509422302"/>
    <n v="0.32844781875610352"/>
    <n v="0.32864373922348022"/>
    <n v="0.32891511917114258"/>
    <n v="0.32935747504234314"/>
    <n v="0.32934665679931641"/>
    <n v="0.32890698313713074"/>
    <n v="0.32913845777511597"/>
    <n v="0.32930049300193787"/>
    <n v="0.32961532473564148"/>
    <n v="0.33025240898132324"/>
    <n v="0.3315156102180481"/>
    <n v="0.33222848176956177"/>
    <n v="0.33280128240585327"/>
    <n v="0.33355337381362915"/>
    <n v="0.3348243236541748"/>
    <n v="0.33481895923614502"/>
    <n v="0.33550089597702026"/>
    <n v="0.33488976955413818"/>
    <n v="0.33368313312530518"/>
    <n v="0.33189469575881958"/>
    <n v="0.33199423551559448"/>
    <n v="0.33236217498779297"/>
    <n v="0.33333569765090942"/>
    <n v="0.33435612916946411"/>
    <n v="0.33437886834144592"/>
    <n v="0.33332085609436035"/>
    <n v="0.33168992400169373"/>
    <n v="0.33171913027763367"/>
    <n v="0.33186933398246765"/>
    <n v="0.33254605531692505"/>
    <n v="0.33187970519065857"/>
    <n v="0.33012384176254272"/>
    <n v="0.32766428589820862"/>
    <n v="0.32557585835456848"/>
    <n v="0.3237927258014679"/>
    <n v="0.32344061136245728"/>
    <n v="0.324200838804245"/>
    <n v="0.32787209749221802"/>
    <n v="0.33105450868606567"/>
    <n v="0.33321279287338257"/>
    <n v="0.33466896414756775"/>
    <n v="0.33658185601234436"/>
    <n v="0.33473885059356689"/>
    <n v="0.33308896422386169"/>
    <n v="0.331379234790802"/>
    <n v="0.33005338907241821"/>
    <n v="0.32821998000144958"/>
    <n v="0.32703831791877747"/>
    <n v="0.3254978358745575"/>
    <n v="0.32503491640090942"/>
    <n v="0.32550641894340515"/>
    <n v="0.3273722231388092"/>
    <n v="0.32611045241355896"/>
    <n v="0.32502412796020508"/>
    <n v="0.32390373945236206"/>
    <n v="0.32221409678459167"/>
    <n v="0.32011860609054565"/>
    <n v="0.32103094458580017"/>
    <n v="0.31959003210067749"/>
    <n v="0.32023483514785767"/>
    <n v="0.32035228610038757"/>
    <n v="0.31939676403999329"/>
    <n v="0.31885692477226257"/>
    <n v="0.3213447630405426"/>
    <n v="0.32203283905982971"/>
    <n v="0.32348001003265381"/>
    <n v="0.32479271292686462"/>
    <n v="0.32578569650650024"/>
    <n v="0.32699671387672424"/>
    <n v="0.32757660746574402"/>
    <n v="0.32768869400024414"/>
    <n v="0.32835295796394348"/>
    <n v="0.32725650072097778"/>
    <n v="0.32869037985801697"/>
    <n v="0.33060634136199951"/>
    <n v="0.33195784687995911"/>
    <n v="0.33234214782714844"/>
    <n v="0.33481746912002563"/>
    <n v="0.3338530957698822"/>
    <n v="0.33250340819358826"/>
    <n v="0.33137795329093933"/>
    <n v="0.33083784580230713"/>
    <n v="0.33036321401596069"/>
    <n v="0.33030858635902405"/>
    <n v="0.33058267831802368"/>
    <n v="0.33141541481018066"/>
    <n v="0.33187639713287354"/>
    <n v="0.3324427604675293"/>
    <n v="0.33343535661697388"/>
    <n v="0.33421823382377625"/>
    <n v="0.33482199907302856"/>
    <n v="0.33581206202507019"/>
    <n v="0.33644524216651917"/>
    <n v="0.33611088991165161"/>
    <n v="0.33535656332969666"/>
    <n v="0.334891676902771"/>
    <n v="0.33380895853042603"/>
    <n v="0.33253046870231628"/>
    <n v="0.33180215954780579"/>
    <n v="0.33167210221290588"/>
    <n v="0.33115673065185547"/>
    <n v="0.33143323659896851"/>
    <n v="0.33153390884399414"/>
    <n v="0.33130815625190735"/>
    <n v="0.33095496892929077"/>
    <n v="0.33075335621833801"/>
    <n v="0.32997411489486694"/>
    <n v="0.32874000072479248"/>
    <n v="0.32792350649833679"/>
    <n v="0.3273240327835083"/>
    <n v="0.32657235860824585"/>
    <n v="0.32528412342071533"/>
    <n v="0.32467839121818542"/>
    <n v="0.32370325922966003"/>
    <n v="0.32207563519477844"/>
    <n v="0.32064759731292725"/>
    <n v="0.31934422254562378"/>
    <n v="0.31818673014640808"/>
    <n v="0.31773874163627625"/>
    <n v="0.31772172451019287"/>
    <n v="0.3162110447883606"/>
    <n v="0.3163532018661499"/>
    <n v="0.31661325693130493"/>
    <n v="0.31691914796829224"/>
    <n v="0.31759500503540039"/>
    <n v="0.31972011923789978"/>
    <n v="0.32095548510551453"/>
    <n v="0.32216536998748779"/>
    <n v="0.32322660088539124"/>
    <n v="0.32395824790000916"/>
    <n v="0.32462602853775024"/>
    <n v="0.32512199878692627"/>
    <n v="0.32543057203292847"/>
    <n v="0.32590439915657043"/>
    <n v="0.3266628086566925"/>
    <n v="0.32902345061302185"/>
    <n v="0.33123210072517395"/>
    <n v="0.33291569352149963"/>
    <n v="0.33497205376625061"/>
    <n v="0.33753481507301331"/>
    <n v="0.33871015906333923"/>
    <n v="0.34007692337036133"/>
    <n v="0.34208551049232483"/>
    <n v="0.34332850575447083"/>
    <n v="0.34375441074371338"/>
    <n v="0.34392133355140686"/>
    <n v="0.34407728910446167"/>
    <n v="0.34398892521858215"/>
    <n v="0.343809574842453"/>
    <n v="0.34372636675834656"/>
    <n v="0.34329190850257874"/>
    <n v="0.34230998158454895"/>
    <n v="0.34075483679771423"/>
    <n v="0.33880907297134399"/>
    <n v="0.33668780326843262"/>
    <n v="0.33472523093223572"/>
    <n v="0.33355540037155151"/>
    <n v="0.33230602741241455"/>
    <n v="0.33089646697044373"/>
    <n v="0.32897651195526123"/>
    <n v="0.32689747214317322"/>
    <n v="0.32440388202667236"/>
    <n v="0.32216084003448486"/>
    <n v="0.32070693373680115"/>
    <n v="0.31989482045173645"/>
    <n v="0.31916123628616333"/>
    <n v="0.31883141398429871"/>
    <n v="0.31931477785110474"/>
    <n v="0.31938531994819641"/>
    <n v="0.31965687870979309"/>
    <n v="0.32058137655258179"/>
    <n v="0.32135453820228577"/>
    <n v="0.32200253009796143"/>
    <n v="0.32389375567436218"/>
    <n v="0.32428422570228577"/>
    <n v="0.32444000244140625"/>
    <n v="0.32449102401733398"/>
    <n v="0.32422888278961182"/>
    <n v="0.3230908215045929"/>
    <n v="0.32328641414642334"/>
    <n v="0.32356125116348267"/>
    <n v="0.32417580485343933"/>
    <n v="0.32514587044715881"/>
    <n v="0.32601946592330933"/>
    <n v="0.32703465223312378"/>
    <n v="0.32819211483001709"/>
    <n v="0.32945352792739868"/>
    <n v="0.3303121030330658"/>
    <n v="0.33017519116401672"/>
    <n v="0.32979971170425415"/>
    <n v="0.32893547415733337"/>
    <n v="0.32777589559555054"/>
    <n v="0.32770282030105591"/>
    <n v="0.32779863476753235"/>
    <n v="0.32790547609329224"/>
    <n v="0.32818013429641724"/>
    <n v="0.32843807339668274"/>
    <n v="0.32755646109580994"/>
    <n v="0.32771521806716919"/>
    <n v="0.32793202996253967"/>
    <n v="0.32835650444030762"/>
    <n v="0.32923826575279236"/>
    <n v="0.33099085092544556"/>
    <n v="0.33196854591369629"/>
    <n v="0.33218219876289368"/>
    <n v="0.33186480402946472"/>
    <n v="0.33156144618988037"/>
    <n v="0.33067309856414795"/>
    <n v="0.33056816458702087"/>
    <n v="0.33107605576515198"/>
    <n v="0.33124035596847534"/>
    <n v="0.33070984482765198"/>
    <n v="0.33048582077026367"/>
    <n v="0.32991790771484375"/>
    <n v="0.32944926619529724"/>
    <n v="0.32986092567443848"/>
    <n v="0.3303675651550293"/>
    <n v="0.33054780960083008"/>
    <n v="0.33103486895561218"/>
    <n v="0.33129537105560303"/>
    <n v="0.33090004324913025"/>
    <n v="0.33080288767814636"/>
    <n v="0.33073735237121582"/>
    <n v="0.33039957284927368"/>
    <n v="0.3302416205406189"/>
    <n v="0.33048167824745178"/>
    <n v="0.33055487275123596"/>
    <s v="WITNESS SRTT FWD-1"/>
    <n v="0.32710615447407515"/>
    <n v="99.75"/>
    <n v="100"/>
    <n v="0"/>
    <n v="6.4580048471182729E-3"/>
    <n v="3.6200631477701029E-2"/>
    <n v="0"/>
    <x v="20"/>
    <x v="330"/>
  </r>
  <r>
    <x v="1"/>
    <n v="-4.4444444444444446"/>
    <n v="-6.666666666666667"/>
    <s v="P225/60R16"/>
    <x v="1"/>
    <s v="SRTT07"/>
    <n v="1171"/>
    <n v="35"/>
    <n v="3324"/>
    <d v="2025-02-26T00:00:00"/>
    <n v="0.33"/>
    <n v="0.32400000000000001"/>
    <n v="100"/>
    <n v="100"/>
    <n v="100"/>
    <n v="100"/>
    <n v="76"/>
    <m/>
    <n v="245"/>
    <n v="100"/>
    <m/>
    <m/>
    <m/>
    <m/>
    <m/>
    <m/>
    <n v="0.17713372409343719"/>
    <n v="0.17264796793460846"/>
    <n v="0.17279952764511108"/>
    <n v="0.17577391862869263"/>
    <n v="0.18076714873313904"/>
    <n v="0.18984460830688477"/>
    <n v="0.2038360983133316"/>
    <n v="0.21923835575580597"/>
    <n v="0.23542548716068268"/>
    <n v="0.24924825131893158"/>
    <n v="0.2593328058719635"/>
    <n v="0.26738238334655762"/>
    <n v="0.27388334274291992"/>
    <n v="0.27836611866950989"/>
    <n v="0.28308716416358948"/>
    <n v="0.28847366571426392"/>
    <n v="0.29335317015647888"/>
    <n v="0.29824966192245483"/>
    <n v="0.3024241030216217"/>
    <n v="0.3054673969745636"/>
    <n v="0.30608987808227539"/>
    <n v="0.30731809139251709"/>
    <n v="0.30749598145484924"/>
    <n v="0.3076665997505188"/>
    <n v="0.30810186266899109"/>
    <n v="0.30946215987205505"/>
    <n v="0.30971246957778931"/>
    <n v="0.31040892004966736"/>
    <n v="0.31136751174926758"/>
    <n v="0.31024020910263062"/>
    <n v="0.31006860733032227"/>
    <n v="0.31003820896148682"/>
    <n v="0.31005734205245972"/>
    <n v="0.30898377299308777"/>
    <n v="0.31019672751426697"/>
    <n v="0.31015831232070923"/>
    <n v="0.30930155515670776"/>
    <n v="0.30876138806343079"/>
    <n v="0.30898198485374451"/>
    <n v="0.30856737494468689"/>
    <n v="0.30908066034317017"/>
    <n v="0.30990466475486755"/>
    <n v="0.30996301770210266"/>
    <n v="0.30966475605964661"/>
    <n v="0.30975881218910217"/>
    <n v="0.30883625149726868"/>
    <n v="0.30823028087615967"/>
    <n v="0.30782121419906616"/>
    <n v="0.30740046501159668"/>
    <n v="0.30713048577308655"/>
    <n v="0.30769079923629761"/>
    <n v="0.30817210674285889"/>
    <n v="0.30852901935577393"/>
    <n v="0.30942380428314209"/>
    <n v="0.31011083722114563"/>
    <n v="0.31066212058067322"/>
    <n v="0.31154242157936096"/>
    <n v="0.31220006942749023"/>
    <n v="0.31232631206512451"/>
    <n v="0.31206053495407104"/>
    <n v="0.31193757057189941"/>
    <n v="0.31233668327331543"/>
    <n v="0.3129921555519104"/>
    <n v="0.31370911002159119"/>
    <n v="0.31468820571899414"/>
    <n v="0.31518661975860596"/>
    <n v="0.31532004475593567"/>
    <n v="0.31566205620765686"/>
    <n v="0.3164035975933075"/>
    <n v="0.31681206822395325"/>
    <n v="0.3175475001335144"/>
    <n v="0.31794792413711548"/>
    <n v="0.31842055916786194"/>
    <n v="0.31767135858535767"/>
    <n v="0.31727081537246704"/>
    <n v="0.31670019030570984"/>
    <n v="0.31621232628822327"/>
    <n v="0.31569129228591919"/>
    <n v="0.31534227728843689"/>
    <n v="0.31549045443534851"/>
    <n v="0.31587380170822144"/>
    <n v="0.31657910346984863"/>
    <n v="0.31715786457061768"/>
    <n v="0.3188348114490509"/>
    <n v="0.32027143239974976"/>
    <n v="0.32163271307945251"/>
    <n v="0.32272955775260925"/>
    <n v="0.32385843992233276"/>
    <n v="0.32465055584907532"/>
    <n v="0.32451081275939941"/>
    <n v="0.32415670156478882"/>
    <n v="0.32337898015975952"/>
    <n v="0.32241153717041016"/>
    <n v="0.32217693328857422"/>
    <n v="0.32353109121322632"/>
    <n v="0.32504716515541077"/>
    <n v="0.32681161165237427"/>
    <n v="0.32876348495483398"/>
    <n v="0.32995066046714783"/>
    <n v="0.33027997612953186"/>
    <n v="0.33056336641311646"/>
    <n v="0.33016514778137207"/>
    <n v="0.32987627387046814"/>
    <n v="0.32978576421737671"/>
    <n v="0.33049359917640686"/>
    <n v="0.33147487044334412"/>
    <n v="0.3330661952495575"/>
    <n v="0.33436459302902222"/>
    <n v="0.33582195639610291"/>
    <n v="0.33698400855064392"/>
    <n v="0.33809059858322144"/>
    <n v="0.33943295478820801"/>
    <n v="0.34061837196350098"/>
    <n v="0.34134942293167114"/>
    <n v="0.34176412224769592"/>
    <n v="0.34210896492004395"/>
    <n v="0.34168511629104614"/>
    <n v="0.34222206473350525"/>
    <n v="0.34172609448432922"/>
    <n v="0.34005969762802124"/>
    <n v="0.3384573757648468"/>
    <n v="0.33706206083297729"/>
    <n v="0.33448579907417297"/>
    <n v="0.3340415358543396"/>
    <n v="0.33397135138511658"/>
    <n v="0.33403500914573669"/>
    <n v="0.33337929844856262"/>
    <n v="0.33395707607269287"/>
    <n v="0.33295190334320068"/>
    <n v="0.33188042044639587"/>
    <n v="0.33161622285842896"/>
    <n v="0.33166587352752686"/>
    <n v="0.33089390397071838"/>
    <n v="0.33109360933303833"/>
    <n v="0.3319002091884613"/>
    <n v="0.33158975839614868"/>
    <n v="0.33234724402427673"/>
    <n v="0.33238920569419861"/>
    <n v="0.32912859320640564"/>
    <n v="0.32550740242004395"/>
    <n v="0.32214665412902832"/>
    <n v="0.31966835260391235"/>
    <n v="0.31745767593383789"/>
    <n v="0.31752052903175354"/>
    <n v="0.31803774833679199"/>
    <n v="0.31660351157188416"/>
    <n v="0.314228355884552"/>
    <n v="0.31366953253746033"/>
    <n v="0.31197118759155273"/>
    <n v="0.31025728583335876"/>
    <n v="0.31034392118453979"/>
    <n v="0.31018510460853577"/>
    <n v="0.30910840630531311"/>
    <n v="0.31023696064949036"/>
    <n v="0.31111690402030945"/>
    <n v="0.31338652968406677"/>
    <n v="0.31616505980491638"/>
    <n v="0.3179517388343811"/>
    <n v="0.31806790828704834"/>
    <n v="0.31897473335266113"/>
    <n v="0.3187083899974823"/>
    <n v="0.31804236769676208"/>
    <n v="0.31755244731903076"/>
    <n v="0.31823477149009705"/>
    <n v="0.31796780228614807"/>
    <n v="0.31788855791091919"/>
    <n v="0.31823691725730896"/>
    <n v="0.3186398446559906"/>
    <n v="0.31872871518135071"/>
    <n v="0.3197878897190094"/>
    <n v="0.32067233324050903"/>
    <n v="0.32076224684715271"/>
    <n v="0.32127612829208374"/>
    <n v="0.32367759943008423"/>
    <n v="0.32607206702232361"/>
    <n v="0.32828348875045776"/>
    <n v="0.33056986331939697"/>
    <n v="0.33200320601463318"/>
    <n v="0.33178204298019409"/>
    <n v="0.33271828293800354"/>
    <n v="0.33331617712974548"/>
    <n v="0.33419379591941833"/>
    <n v="0.33634200692176819"/>
    <n v="0.33872485160827637"/>
    <n v="0.33917593955993652"/>
    <n v="0.33937278389930725"/>
    <n v="0.33879497647285461"/>
    <n v="0.3369753360748291"/>
    <n v="0.3351806104183197"/>
    <n v="0.33388629555702209"/>
    <n v="0.33344084024429321"/>
    <n v="0.33317857980728149"/>
    <n v="0.33390554785728455"/>
    <n v="0.3343016505241394"/>
    <n v="0.33431068062782288"/>
    <n v="0.33409389853477478"/>
    <n v="0.33512735366821289"/>
    <n v="0.33597347140312195"/>
    <n v="0.33681952953338623"/>
    <n v="0.33651956915855408"/>
    <n v="0.33495417237281799"/>
    <n v="0.33165833353996277"/>
    <n v="0.32831451296806335"/>
    <n v="0.32534632086753845"/>
    <n v="0.32358145713806152"/>
    <n v="0.32339689135551453"/>
    <n v="0.3244551420211792"/>
    <n v="0.32567659020423889"/>
    <n v="0.32678458094596863"/>
    <n v="0.32680425047874451"/>
    <n v="0.32619431614875793"/>
    <n v="0.32588541507720947"/>
    <n v="0.32591947913169861"/>
    <n v="0.32606291770935059"/>
    <n v="0.32694223523139954"/>
    <n v="0.32730519771575928"/>
    <n v="0.32724422216415405"/>
    <n v="0.326722651720047"/>
    <n v="0.32602605223655701"/>
    <n v="0.32583886384963989"/>
    <n v="0.32632747292518616"/>
    <n v="0.3266376256942749"/>
    <n v="0.32716816663742065"/>
    <n v="0.32829830050468445"/>
    <n v="0.32784882187843323"/>
    <n v="0.327461838722229"/>
    <n v="0.32688155770301819"/>
    <n v="0.32641550898551941"/>
    <n v="0.32514634728431702"/>
    <n v="0.3254840075969696"/>
    <n v="0.32584825158119202"/>
    <n v="0.3269878625869751"/>
    <n v="0.32821363210678101"/>
    <n v="0.3294447660446167"/>
    <n v="0.33131426572799683"/>
    <n v="0.33321431279182434"/>
    <n v="0.33468228578567505"/>
    <n v="0.335865318775177"/>
    <n v="0.33680567145347595"/>
    <n v="0.3368399441242218"/>
    <n v="0.33694502711296082"/>
    <n v="0.33715289831161499"/>
    <n v="0.33584865927696228"/>
    <n v="0.3367857038974762"/>
    <n v="0.33788597583770752"/>
    <n v="0.33794450759887695"/>
    <n v="0.33774089813232422"/>
    <n v="0.338716059923172"/>
    <n v="0.33843445777893066"/>
    <n v="0.33860483765602112"/>
    <n v="0.33971112966537476"/>
    <n v="0.34102937579154968"/>
    <n v="0.34255611896514893"/>
    <n v="0.34356072545051575"/>
    <n v="0.34413349628448486"/>
    <n v="0.34421592950820923"/>
    <n v="0.34360244870185852"/>
    <n v="0.34032019972801208"/>
    <n v="0.33752673864364624"/>
    <n v="0.33561694622039795"/>
    <n v="0.33511844277381897"/>
    <n v="0.3350280225276947"/>
    <n v="0.33759975433349609"/>
    <n v="0.33949235081672668"/>
    <n v="0.34034833312034607"/>
    <n v="0.33727288246154785"/>
    <n v="0.33607876300811768"/>
    <n v="0.33445069193840027"/>
    <n v="0.33271583914756775"/>
    <n v="0.33095166087150574"/>
    <n v="0.33191284537315369"/>
    <n v="0.33139017224311829"/>
    <n v="0.33176609873771667"/>
    <n v="0.33130097389221191"/>
    <n v="0.33103251457214355"/>
    <n v="0.32983154058456421"/>
    <n v="0.3284127414226532"/>
    <n v="0.3271104097366333"/>
    <n v="0.32693278789520264"/>
    <n v="0.32704639434814453"/>
    <n v="0.32940948009490967"/>
    <n v="0.3319295346736908"/>
    <n v="0.33359089493751526"/>
    <n v="0.33520519733428955"/>
    <n v="0.33704251050949097"/>
    <n v="0.33771783113479614"/>
    <n v="0.33878976106643677"/>
    <n v="0.33982017636299133"/>
    <n v="0.34040319919586182"/>
    <n v="0.34096252918243408"/>
    <n v="0.34137505292892456"/>
    <n v="0.34186071157455444"/>
    <n v="0.34293448925018311"/>
    <n v="0.34251892566680908"/>
    <n v="0.34147876501083374"/>
    <n v="0.34071794152259827"/>
    <n v="0.33913534879684448"/>
    <n v="0.33715644478797913"/>
    <n v="0.33711427450180054"/>
    <n v="0.33707210421562195"/>
    <s v="CONTROL"/>
    <n v="0.32609825308212609"/>
    <n v="100"/>
    <n v="100.25062656641603"/>
    <n v="6.0000000000000053E-3"/>
    <n v="4.6025469637135566E-2"/>
    <n v="9.5467676535389165E-2"/>
    <n v="-5.9267045057688136E-2"/>
    <x v="20"/>
    <x v="331"/>
  </r>
  <r>
    <x v="1"/>
    <n v="-4.4444444444444446"/>
    <n v="-6.666666666666667"/>
    <s v="225/45R17"/>
    <x v="6"/>
    <s v="SRMT2"/>
    <n v="1093"/>
    <n v="42"/>
    <n v="3424"/>
    <d v="2025-02-26T00:00:00"/>
    <n v="0.36299999999999999"/>
    <n v="0.35299999999999998"/>
    <n v="111"/>
    <n v="111"/>
    <n v="108"/>
    <n v="108"/>
    <n v="76"/>
    <m/>
    <n v="354"/>
    <n v="109.5"/>
    <m/>
    <m/>
    <m/>
    <m/>
    <m/>
    <m/>
    <n v="0.11706624180078506"/>
    <n v="0.12246260792016983"/>
    <n v="0.12490811944007874"/>
    <n v="0.1288461834192276"/>
    <n v="0.13548135757446289"/>
    <n v="0.14785346388816833"/>
    <n v="0.1597747802734375"/>
    <n v="0.17317242920398712"/>
    <n v="0.18596756458282471"/>
    <n v="0.19649654626846313"/>
    <n v="0.20648187398910522"/>
    <n v="0.21558259427547455"/>
    <n v="0.22448985278606415"/>
    <n v="0.23261694610118866"/>
    <n v="0.23903565108776093"/>
    <n v="0.2430512011051178"/>
    <n v="0.24762140214443207"/>
    <n v="0.25126925110816956"/>
    <n v="0.25485506653785706"/>
    <n v="0.25857552886009216"/>
    <n v="0.26211577653884888"/>
    <n v="0.26451238989830017"/>
    <n v="0.26654273271560669"/>
    <n v="0.26806747913360596"/>
    <n v="0.26938936114311218"/>
    <n v="0.27089214324951172"/>
    <n v="0.27308520674705505"/>
    <n v="0.27588599920272827"/>
    <n v="0.27839997410774231"/>
    <n v="0.28099694848060608"/>
    <n v="0.2838282585144043"/>
    <n v="0.28645485639572144"/>
    <n v="0.28801453113555908"/>
    <n v="0.28976327180862427"/>
    <n v="0.29145124554634094"/>
    <n v="0.29251086711883545"/>
    <n v="0.29284209012985229"/>
    <n v="0.29303723573684692"/>
    <n v="0.2934582531452179"/>
    <n v="0.29464098811149597"/>
    <n v="0.29691895842552185"/>
    <n v="0.29977798461914063"/>
    <n v="0.30323576927185059"/>
    <n v="0.30673560500144958"/>
    <n v="0.3093913197517395"/>
    <n v="0.31093227863311768"/>
    <n v="0.31198954582214355"/>
    <n v="0.31349852681159973"/>
    <n v="0.31496071815490723"/>
    <n v="0.31658148765563965"/>
    <n v="0.31782296299934387"/>
    <n v="0.31871834397315979"/>
    <n v="0.31875377893447876"/>
    <n v="0.31922858953475952"/>
    <n v="0.3198549747467041"/>
    <n v="0.3217603862285614"/>
    <n v="0.32434698939323425"/>
    <n v="0.32707405090332031"/>
    <n v="0.32912826538085938"/>
    <n v="0.33086836338043213"/>
    <n v="0.33109137415885925"/>
    <n v="0.33042281866073608"/>
    <n v="0.32975435256958008"/>
    <n v="0.32885652780532837"/>
    <n v="0.32782870531082153"/>
    <n v="0.32785230875015259"/>
    <n v="0.32875984907150269"/>
    <n v="0.32985243201255798"/>
    <n v="0.33113914728164673"/>
    <n v="0.33324158191680908"/>
    <n v="0.33489498496055603"/>
    <n v="0.3364199697971344"/>
    <n v="0.33782178163528442"/>
    <n v="0.33937892317771912"/>
    <n v="0.34056144952774048"/>
    <n v="0.34226721525192261"/>
    <n v="0.34385818243026733"/>
    <n v="0.34526234865188599"/>
    <n v="0.34638318419456482"/>
    <n v="0.34786126017570496"/>
    <n v="0.34914484620094299"/>
    <n v="0.35041120648384094"/>
    <n v="0.35123991966247559"/>
    <n v="0.35173743963241577"/>
    <n v="0.35170716047286987"/>
    <n v="0.35164621472358704"/>
    <n v="0.35178712010383606"/>
    <n v="0.35273066163063049"/>
    <n v="0.35434523224830627"/>
    <n v="0.35564538836479187"/>
    <n v="0.3567657470703125"/>
    <n v="0.35743173956871033"/>
    <n v="0.35777714848518372"/>
    <n v="0.35801345109939575"/>
    <n v="0.35907390713691711"/>
    <n v="0.36019113659858704"/>
    <n v="0.36110472679138184"/>
    <n v="0.36209359765052795"/>
    <n v="0.36285319924354553"/>
    <n v="0.36272791028022766"/>
    <n v="0.36194968223571777"/>
    <n v="0.36163768172264099"/>
    <n v="0.36062723398208618"/>
    <n v="0.35939621925354004"/>
    <n v="0.35837921500205994"/>
    <n v="0.35792014002799988"/>
    <n v="0.35762163996696472"/>
    <n v="0.35835471749305725"/>
    <n v="0.35891082882881165"/>
    <n v="0.35911938548088074"/>
    <n v="0.35966271162033081"/>
    <n v="0.36028262972831726"/>
    <n v="0.36060768365859985"/>
    <n v="0.36151289939880371"/>
    <n v="0.36272016167640686"/>
    <n v="0.36376321315765381"/>
    <n v="0.3637675940990448"/>
    <n v="0.36354804039001465"/>
    <n v="0.36333638429641724"/>
    <n v="0.36340782046318054"/>
    <n v="0.36269140243530273"/>
    <n v="0.36239689588546753"/>
    <n v="0.36238852143287659"/>
    <n v="0.36219748854637146"/>
    <n v="0.36160653829574585"/>
    <n v="0.36126372218132019"/>
    <n v="0.36115702986717224"/>
    <n v="0.36069861054420471"/>
    <n v="0.36046296358108521"/>
    <n v="0.36105620861053467"/>
    <n v="0.36174046993255615"/>
    <n v="0.36237123608589172"/>
    <n v="0.36350101232528687"/>
    <n v="0.36417409777641296"/>
    <n v="0.36402249336242676"/>
    <n v="0.36413899064064026"/>
    <n v="0.36428561806678772"/>
    <n v="0.36440163850784302"/>
    <n v="0.36487966775894165"/>
    <n v="0.36524298787117004"/>
    <n v="0.36631247401237488"/>
    <n v="0.36886787414550781"/>
    <n v="0.37006396055221558"/>
    <n v="0.3722863495349884"/>
    <n v="0.3746584951877594"/>
    <n v="0.37550199031829834"/>
    <n v="0.37489268183708191"/>
    <n v="0.37514403462409973"/>
    <n v="0.37323331832885742"/>
    <n v="0.37114757299423218"/>
    <n v="0.37029039859771729"/>
    <n v="0.36942434310913086"/>
    <n v="0.36865657567977905"/>
    <n v="0.36889800429344177"/>
    <n v="0.36929211020469666"/>
    <n v="0.36899289488792419"/>
    <n v="0.36791333556175232"/>
    <n v="0.36606094241142273"/>
    <n v="0.36475208401679993"/>
    <n v="0.3629625141620636"/>
    <n v="0.36183398962020874"/>
    <n v="0.36205568909645081"/>
    <n v="0.36415860056877136"/>
    <n v="0.36608636379241943"/>
    <n v="0.36856088042259216"/>
    <n v="0.37037771940231323"/>
    <n v="0.3715343177318573"/>
    <n v="0.37254536151885986"/>
    <n v="0.37328344583511353"/>
    <n v="0.37434399127960205"/>
    <n v="0.37597063183784485"/>
    <n v="0.37731772661209106"/>
    <n v="0.37882766127586365"/>
    <n v="0.38007518649101257"/>
    <n v="0.38033181428909302"/>
    <n v="0.38045790791511536"/>
    <n v="0.38104620575904846"/>
    <n v="0.38024422526359558"/>
    <n v="0.37955999374389648"/>
    <n v="0.3798084557056427"/>
    <n v="0.37983554601669312"/>
    <n v="0.37967711687088013"/>
    <n v="0.38013312220573425"/>
    <n v="0.38088411092758179"/>
    <n v="0.3811323344707489"/>
    <n v="0.3818574845790863"/>
    <n v="0.38224762678146362"/>
    <n v="0.38277128338813782"/>
    <n v="0.38227316737174988"/>
    <n v="0.38202494382858276"/>
    <n v="0.38127905130386353"/>
    <n v="0.38116201758384705"/>
    <n v="0.38062617182731628"/>
    <n v="0.38068634271621704"/>
    <n v="0.38075724244117737"/>
    <n v="0.38109090924263"/>
    <n v="0.38166877627372742"/>
    <n v="0.38231560587882996"/>
    <n v="0.38279154896736145"/>
    <n v="0.38299453258514404"/>
    <n v="0.38274642825126648"/>
    <n v="0.38205364346504211"/>
    <n v="0.38106808066368103"/>
    <n v="0.38065057992935181"/>
    <n v="0.38033723831176758"/>
    <n v="0.3801606297492981"/>
    <n v="0.3806423544883728"/>
    <n v="0.38183516263961792"/>
    <n v="0.38271012902259827"/>
    <n v="0.38375076651573181"/>
    <n v="0.38458448648452759"/>
    <n v="0.38442036509513855"/>
    <n v="0.38398644328117371"/>
    <n v="0.38387978076934814"/>
    <n v="0.38368606567382813"/>
    <n v="0.38322737812995911"/>
    <n v="0.38202500343322754"/>
    <n v="0.38178417086601257"/>
    <n v="0.38104209303855896"/>
    <n v="0.37970396876335144"/>
    <n v="0.37840643525123596"/>
    <n v="0.37841644883155823"/>
    <n v="0.37725576758384705"/>
    <n v="0.37594416737556458"/>
    <n v="0.37572693824768066"/>
    <n v="0.37770000100135803"/>
    <n v="0.37953975796699524"/>
    <n v="0.38139921426773071"/>
    <n v="0.38374996185302734"/>
    <n v="0.38572072982788086"/>
    <n v="0.38631242513656616"/>
    <n v="0.38673508167266846"/>
    <n v="0.38726767897605896"/>
    <n v="0.38843491673469543"/>
    <n v="0.39025115966796875"/>
    <n v="0.39176267385482788"/>
    <n v="0.39326703548431396"/>
    <n v="0.39463907480239868"/>
    <n v="0.39548555016517639"/>
    <n v="0.39549988508224487"/>
    <n v="0.39543870091438293"/>
    <n v="0.39539560675621033"/>
    <n v="0.3949999213218689"/>
    <n v="0.39485543966293335"/>
    <n v="0.39483970403671265"/>
    <n v="0.39407980442047119"/>
    <n v="0.39380216598510742"/>
    <n v="0.39345267415046692"/>
    <n v="0.39287412166595459"/>
    <n v="0.39235132932662964"/>
    <n v="0.39280223846435547"/>
    <n v="0.39295497536659241"/>
    <n v="0.39357411861419678"/>
    <n v="0.39412146806716919"/>
    <n v="0.39462548494338989"/>
    <n v="0.3952544629573822"/>
    <n v="0.39558911323547363"/>
    <n v="0.39600273966789246"/>
    <n v="0.39628544449806213"/>
    <n v="0.39769983291625977"/>
    <n v="0.39840337634086609"/>
    <n v="0.39852410554885864"/>
    <n v="0.39835932850837708"/>
    <n v="0.39817154407501221"/>
    <n v="0.39676448702812195"/>
    <n v="0.39577969908714294"/>
    <n v="0.3955085277557373"/>
    <n v="0.39524444937705994"/>
    <n v="0.39491459727287292"/>
    <n v="0.39436948299407959"/>
    <n v="0.39363729953765869"/>
    <n v="0.39297300577163696"/>
    <n v="0.39264389872550964"/>
    <n v="0.39271000027656555"/>
    <n v="0.39323341846466064"/>
    <n v="0.39252176880836487"/>
    <n v="0.39163312315940857"/>
    <n v="0.39053329825401306"/>
    <n v="0.38954946398735046"/>
    <n v="0.38846847414970398"/>
    <n v="0.38873344659805298"/>
    <n v="0.38908427953720093"/>
    <n v="0.38934382796287537"/>
    <n v="0.38915273547172546"/>
    <n v="0.38882189989089966"/>
    <n v="0.38844731450080872"/>
    <n v="0.38744699954986572"/>
    <n v="0.38678735494613647"/>
    <n v="0.38500386476516724"/>
    <n v="0.38391038775444031"/>
    <n v="0.38316023349761963"/>
    <n v="0.38286653161048889"/>
    <n v="0.38253173232078552"/>
    <n v="0.3840351402759552"/>
    <n v="0.38530856370925903"/>
    <n v="0.38619524240493774"/>
    <n v="0.38744133710861206"/>
    <n v="0.38851672410964966"/>
    <n v="0.38864174485206604"/>
    <n v="0.38837495446205139"/>
    <s v="17-3 -- NEW"/>
    <n v="0.3624616420141743"/>
    <n v="109.5"/>
    <n v="109.77443609022556"/>
    <n v="1.0000000000000009E-2"/>
    <n v="0.18466824752921207"/>
    <n v="0.35040096472164017"/>
    <n v="-0.31420033324393914"/>
    <x v="20"/>
    <x v="332"/>
  </r>
  <r>
    <x v="1"/>
    <n v="-4.4444444444444446"/>
    <n v="-6.666666666666667"/>
    <s v="205/55R16"/>
    <x v="7"/>
    <s v="SRMT1"/>
    <n v="1093"/>
    <n v="42"/>
    <s v="16Y2X7YAA4024"/>
    <d v="2025-02-26T00:00:00"/>
    <n v="0.34799999999999998"/>
    <n v="0.34799999999999998"/>
    <n v="106"/>
    <n v="106"/>
    <n v="106"/>
    <n v="106"/>
    <n v="76"/>
    <m/>
    <n v="97"/>
    <n v="106"/>
    <m/>
    <m/>
    <m/>
    <m/>
    <m/>
    <m/>
    <n v="0.14443376660346985"/>
    <n v="0.14593906700611115"/>
    <n v="0.15049241483211517"/>
    <n v="0.15573763847351074"/>
    <n v="0.1610400378704071"/>
    <n v="0.17270798981189728"/>
    <n v="0.18763117492198944"/>
    <n v="0.200802281498909"/>
    <n v="0.21333104372024536"/>
    <n v="0.22521649301052094"/>
    <n v="0.23329268395900726"/>
    <n v="0.23863579332828522"/>
    <n v="0.2438587099313736"/>
    <n v="0.24928195774555206"/>
    <n v="0.25413134694099426"/>
    <n v="0.25887417793273926"/>
    <n v="0.26309838891029358"/>
    <n v="0.26751625537872314"/>
    <n v="0.27042779326438904"/>
    <n v="0.2724611759185791"/>
    <n v="0.27431276440620422"/>
    <n v="0.27607771754264832"/>
    <n v="0.27845177054405212"/>
    <n v="0.281537264585495"/>
    <n v="0.28552258014678955"/>
    <n v="0.28938162326812744"/>
    <n v="0.2933344841003418"/>
    <n v="0.29700362682342529"/>
    <n v="0.29970657825469971"/>
    <n v="0.30098354816436768"/>
    <n v="0.30414912104606628"/>
    <n v="0.3077634871006012"/>
    <n v="0.31071677803993225"/>
    <n v="0.31357595324516296"/>
    <n v="0.31783607602119446"/>
    <n v="0.32123947143554688"/>
    <n v="0.32428464293479919"/>
    <n v="0.32739439606666565"/>
    <n v="0.33037713170051575"/>
    <n v="0.33252611756324768"/>
    <n v="0.33414223790168762"/>
    <n v="0.33476909995079041"/>
    <n v="0.33480152487754822"/>
    <n v="0.33492568135261536"/>
    <n v="0.33461472392082214"/>
    <n v="0.3340395987033844"/>
    <n v="0.33366808295249939"/>
    <n v="0.33343592286109924"/>
    <n v="0.33331608772277832"/>
    <n v="0.33379378914833069"/>
    <n v="0.33470532298088074"/>
    <n v="0.33534198999404907"/>
    <n v="0.33654642105102539"/>
    <n v="0.33775830268859863"/>
    <n v="0.33861735463142395"/>
    <n v="0.33975312113761902"/>
    <n v="0.34191051125526428"/>
    <n v="0.34342092275619507"/>
    <n v="0.34496220946311951"/>
    <n v="0.3462388813495636"/>
    <n v="0.3464241623878479"/>
    <n v="0.34603014588356018"/>
    <n v="0.34538170695304871"/>
    <n v="0.34406265616416931"/>
    <n v="0.34363517165184021"/>
    <n v="0.34275278449058533"/>
    <n v="0.34129366278648376"/>
    <n v="0.33991861343383789"/>
    <n v="0.33984324336051941"/>
    <n v="0.33920091390609741"/>
    <n v="0.33926692605018616"/>
    <n v="0.34024232625961304"/>
    <n v="0.34146881103515625"/>
    <n v="0.34171387553215027"/>
    <n v="0.34250980615615845"/>
    <n v="0.34357383847236633"/>
    <n v="0.34429207444190979"/>
    <n v="0.34518367052078247"/>
    <n v="0.34592682123184204"/>
    <n v="0.34602069854736328"/>
    <n v="0.34572991728782654"/>
    <n v="0.34524494409561157"/>
    <n v="0.34441915154457092"/>
    <n v="0.34384262561798096"/>
    <n v="0.34367048740386963"/>
    <n v="0.34393391013145447"/>
    <n v="0.34419581294059753"/>
    <n v="0.3447137176990509"/>
    <n v="0.34559035301208496"/>
    <n v="0.34637293219566345"/>
    <n v="0.34722965955734253"/>
    <n v="0.34826454520225525"/>
    <n v="0.34938430786132813"/>
    <n v="0.35050073266029358"/>
    <n v="0.35167503356933594"/>
    <n v="0.352386474609375"/>
    <n v="0.35254010558128357"/>
    <n v="0.35266456007957458"/>
    <n v="0.35284388065338135"/>
    <n v="0.35300147533416748"/>
    <n v="0.35334783792495728"/>
    <n v="0.35395565629005432"/>
    <n v="0.35434448719024658"/>
    <n v="0.35405904054641724"/>
    <n v="0.35346868634223938"/>
    <n v="0.35291251540184021"/>
    <n v="0.35295918583869934"/>
    <n v="0.35298064351081848"/>
    <n v="0.35326725244522095"/>
    <n v="0.35387516021728516"/>
    <n v="0.35412642359733582"/>
    <n v="0.35395053029060364"/>
    <n v="0.35476639866828918"/>
    <n v="0.35581076145172119"/>
    <n v="0.35662296414375305"/>
    <n v="0.35798913240432739"/>
    <n v="0.35997644066810608"/>
    <n v="0.36120226979255676"/>
    <n v="0.36199870705604553"/>
    <n v="0.36269417405128479"/>
    <n v="0.36208057403564453"/>
    <n v="0.36092692613601685"/>
    <n v="0.35897117853164673"/>
    <n v="0.35681018233299255"/>
    <n v="0.35465532541275024"/>
    <n v="0.35404148697853088"/>
    <n v="0.35411068797111511"/>
    <n v="0.35492482781410217"/>
    <n v="0.3563372790813446"/>
    <n v="0.35794413089752197"/>
    <n v="0.35878947377204895"/>
    <n v="0.35823196172714233"/>
    <n v="0.35731485486030579"/>
    <n v="0.35652831196784973"/>
    <n v="0.35587930679321289"/>
    <n v="0.35558333992958069"/>
    <n v="0.35613137483596802"/>
    <n v="0.35614031553268433"/>
    <n v="0.35627484321594238"/>
    <n v="0.35645663738250732"/>
    <n v="0.35678955912590027"/>
    <n v="0.35676485300064087"/>
    <n v="0.35704424977302551"/>
    <n v="0.35696116089820862"/>
    <n v="0.3559531569480896"/>
    <n v="0.35475209355354309"/>
    <n v="0.35321357846260071"/>
    <n v="0.35197505354881287"/>
    <n v="0.3507133424282074"/>
    <n v="0.34938505291938782"/>
    <n v="0.34704744815826416"/>
    <n v="0.3453410267829895"/>
    <n v="0.34392115473747253"/>
    <n v="0.34286928176879883"/>
    <n v="0.34294849634170532"/>
    <n v="0.34416389465332031"/>
    <n v="0.3453909158706665"/>
    <n v="0.34700480103492737"/>
    <n v="0.34869915246963501"/>
    <n v="0.349619060754776"/>
    <n v="0.3501657247543335"/>
    <n v="0.35077562928199768"/>
    <n v="0.35087680816650391"/>
    <n v="0.3507210910320282"/>
    <n v="0.35023769736289978"/>
    <n v="0.34900051355361938"/>
    <n v="0.34763464331626892"/>
    <n v="0.34712782502174377"/>
    <n v="0.34572035074234009"/>
    <n v="0.34501329064369202"/>
    <n v="0.34529054164886475"/>
    <n v="0.34561052918434143"/>
    <n v="0.3452523946762085"/>
    <n v="0.34558460116386414"/>
    <n v="0.34620055556297302"/>
    <n v="0.34736454486846924"/>
    <n v="0.34846162796020508"/>
    <n v="0.34945383667945862"/>
    <n v="0.3502727746963501"/>
    <n v="0.35086607933044434"/>
    <n v="0.35106566548347473"/>
    <n v="0.35124510526657104"/>
    <n v="0.35194277763366699"/>
    <n v="0.35282999277114868"/>
    <n v="0.35388484597206116"/>
    <n v="0.35479071736335754"/>
    <n v="0.35632911324501038"/>
    <n v="0.3570825457572937"/>
    <n v="0.35879254341125488"/>
    <n v="0.35998037457466125"/>
    <n v="0.36092051863670349"/>
    <n v="0.36102563142776489"/>
    <n v="0.36007988452911377"/>
    <n v="0.35786339640617371"/>
    <n v="0.35720580816268921"/>
    <n v="0.35692417621612549"/>
    <n v="0.35652777552604675"/>
    <n v="0.3571448028087616"/>
    <n v="0.35734847187995911"/>
    <n v="0.35614672303199768"/>
    <n v="0.35480469465255737"/>
    <n v="0.35422608256340027"/>
    <n v="0.35434669256210327"/>
    <n v="0.35543063282966614"/>
    <n v="0.3566986620426178"/>
    <n v="0.3575073778629303"/>
    <n v="0.35722747445106506"/>
    <n v="0.35699546337127686"/>
    <n v="0.35651996731758118"/>
    <n v="0.35494533181190491"/>
    <n v="0.3550020158290863"/>
    <n v="0.35572057962417603"/>
    <n v="0.35669013857841492"/>
    <n v="0.35620644688606262"/>
    <n v="0.35632660984992981"/>
    <n v="0.35495582222938538"/>
    <n v="0.35351866483688354"/>
    <n v="0.35191082954406738"/>
    <n v="0.3520047664642334"/>
    <n v="0.35211730003356934"/>
    <n v="0.35261327028274536"/>
    <n v="0.35320377349853516"/>
    <n v="0.35349762439727783"/>
    <n v="0.35411053895950317"/>
    <n v="0.35621753334999084"/>
    <n v="0.35820621252059937"/>
    <n v="0.35949212312698364"/>
    <n v="0.36095342040061951"/>
    <n v="0.36200892925262451"/>
    <n v="0.36166569590568542"/>
    <n v="0.36070859432220459"/>
    <n v="0.35991773009300232"/>
    <n v="0.35877525806427002"/>
    <n v="0.35792714357376099"/>
    <n v="0.35778975486755371"/>
    <n v="0.35808950662612915"/>
    <n v="0.35895884037017822"/>
    <n v="0.35984063148498535"/>
    <n v="0.35956501960754395"/>
    <n v="0.35866150259971619"/>
    <n v="0.3574366569519043"/>
    <n v="0.35706725716590881"/>
    <n v="0.35840868949890137"/>
    <n v="0.36047270894050598"/>
    <n v="0.36194834113121033"/>
    <n v="0.36383607983589172"/>
    <n v="0.36548274755477905"/>
    <n v="0.36599284410476685"/>
    <n v="0.36643806099891663"/>
    <n v="0.36771306395530701"/>
    <n v="0.36936041712760925"/>
    <n v="0.37017762660980225"/>
    <n v="0.36987224221229553"/>
    <n v="0.36948448419570923"/>
    <n v="0.36935365200042725"/>
    <n v="0.36909323930740356"/>
    <n v="0.36881160736083984"/>
    <n v="0.36882644891738892"/>
    <n v="0.36883661150932312"/>
    <n v="0.36781948804855347"/>
    <n v="0.3667396605014801"/>
    <n v="0.36513057351112366"/>
    <n v="0.36330923438072205"/>
    <n v="0.36157330870628357"/>
    <n v="0.36074855923652649"/>
    <n v="0.35919210314750671"/>
    <n v="0.3589094877243042"/>
    <n v="0.35801205039024353"/>
    <n v="0.35749924182891846"/>
    <n v="0.3572637140750885"/>
    <n v="0.3577304482460022"/>
    <n v="0.35698878765106201"/>
    <n v="0.35665729641914368"/>
    <n v="0.3558860719203949"/>
    <n v="0.3551061749458313"/>
    <n v="0.35448625683784485"/>
    <n v="0.35450148582458496"/>
    <n v="0.35464593768119812"/>
    <n v="0.3549102246761322"/>
    <n v="0.355019211769104"/>
    <n v="0.35427838563919067"/>
    <n v="0.35436093807220459"/>
    <n v="0.35446375608444214"/>
    <n v="0.35402750968933105"/>
    <n v="0.35156530141830444"/>
    <n v="0.34927991032600403"/>
    <n v="0.34621608257293701"/>
    <n v="0.343738853931427"/>
    <n v="0.34189653396606445"/>
    <n v="0.34202536940574646"/>
    <n v="0.34279561042785645"/>
    <n v="0.34356307983398438"/>
    <n v="0.34411367774009705"/>
    <n v="0.34599864482879639"/>
    <n v="0.3466048538684845"/>
    <n v="0.34582537412643433"/>
    <n v="0.3445793092250824"/>
    <n v="0.34309792518615723"/>
    <n v="0.34035620093345642"/>
    <n v="0.33890342712402344"/>
    <s v="WET CIRCLE BREAKIN"/>
    <n v="0.34844803088924636"/>
    <n v="106"/>
    <n v="106.265664160401"/>
    <n v="0"/>
    <n v="9.4165915803048183E-3"/>
    <n v="0.12220566771485836"/>
    <n v="-8.6005036237157328E-2"/>
    <x v="20"/>
    <x v="333"/>
  </r>
  <r>
    <x v="1"/>
    <n v="-4.4444444444444446"/>
    <n v="-6.666666666666667"/>
    <s v="P225/60R16"/>
    <x v="1"/>
    <s v="SRTT07"/>
    <n v="1171"/>
    <n v="35"/>
    <n v="3324"/>
    <d v="2025-02-26T00:00:00"/>
    <n v="0.32600000000000001"/>
    <n v="0.33200000000000002"/>
    <n v="100"/>
    <n v="100"/>
    <n v="100"/>
    <n v="100"/>
    <n v="76"/>
    <m/>
    <n v="255"/>
    <n v="100"/>
    <m/>
    <m/>
    <m/>
    <m/>
    <m/>
    <m/>
    <n v="0.16902492940425873"/>
    <n v="0.17207670211791992"/>
    <n v="0.17576141655445099"/>
    <n v="0.18461225926876068"/>
    <n v="0.1916002631187439"/>
    <n v="0.20602533221244812"/>
    <n v="0.22016961872577667"/>
    <n v="0.23477631807327271"/>
    <n v="0.24505379796028137"/>
    <n v="0.25445446372032166"/>
    <n v="0.25863879919052124"/>
    <n v="0.26591163873672485"/>
    <n v="0.27092236280441284"/>
    <n v="0.27557915449142456"/>
    <n v="0.27965617179870605"/>
    <n v="0.28526386618614197"/>
    <n v="0.28740969300270081"/>
    <n v="0.28988698124885559"/>
    <n v="0.29085740447044373"/>
    <n v="0.29249581694602966"/>
    <n v="0.294504314661026"/>
    <n v="0.29644301533699036"/>
    <n v="0.29831066727638245"/>
    <n v="0.30114051699638367"/>
    <n v="0.30359894037246704"/>
    <n v="0.30479326844215393"/>
    <n v="0.3051602840423584"/>
    <n v="0.30489987134933472"/>
    <n v="0.30594906210899353"/>
    <n v="0.30605798959732056"/>
    <n v="0.30627194046974182"/>
    <n v="0.30718931555747986"/>
    <n v="0.30873829126358032"/>
    <n v="0.30842903256416321"/>
    <n v="0.30742019414901733"/>
    <n v="0.30729570984840393"/>
    <n v="0.30715003609657288"/>
    <n v="0.307241290807724"/>
    <n v="0.30833098292350769"/>
    <n v="0.31005921959877014"/>
    <n v="0.31165331602096558"/>
    <n v="0.31240975856781006"/>
    <n v="0.31307592988014221"/>
    <n v="0.3133050799369812"/>
    <n v="0.31397196650505066"/>
    <n v="0.31386524438858032"/>
    <n v="0.31408655643463135"/>
    <n v="0.31412893533706665"/>
    <n v="0.31405621767044067"/>
    <n v="0.31418180465698242"/>
    <n v="0.31455749273300171"/>
    <n v="0.31591638922691345"/>
    <n v="0.31763014197349548"/>
    <n v="0.31930440664291382"/>
    <n v="0.32069903612136841"/>
    <n v="0.32157990336418152"/>
    <n v="0.32186040282249451"/>
    <n v="0.32201594114303589"/>
    <n v="0.32213583588600159"/>
    <n v="0.32257527112960815"/>
    <n v="0.32404813170433044"/>
    <n v="0.32540932297706604"/>
    <n v="0.32626891136169434"/>
    <n v="0.32710006833076477"/>
    <n v="0.32786449790000916"/>
    <n v="0.32791987061500549"/>
    <n v="0.32750499248504639"/>
    <n v="0.327574223279953"/>
    <n v="0.32803615927696228"/>
    <n v="0.32795974612236023"/>
    <n v="0.32824280858039856"/>
    <n v="0.32994937896728516"/>
    <n v="0.33221584558486938"/>
    <n v="0.33366808295249939"/>
    <n v="0.33599084615707397"/>
    <n v="0.33845019340515137"/>
    <n v="0.33875912427902222"/>
    <n v="0.33874800801277161"/>
    <n v="0.33910480141639709"/>
    <n v="0.33942493796348572"/>
    <n v="0.33935695886611938"/>
    <n v="0.34044522047042847"/>
    <n v="0.34123724699020386"/>
    <n v="0.34204694628715515"/>
    <n v="0.34269377589225769"/>
    <n v="0.34377709031105042"/>
    <n v="0.34492239356040955"/>
    <n v="0.34601131081581116"/>
    <n v="0.3469994068145752"/>
    <n v="0.3464583158493042"/>
    <n v="0.34586414694786072"/>
    <n v="0.34476527571678162"/>
    <n v="0.34271240234375"/>
    <n v="0.33952063322067261"/>
    <n v="0.33895325660705566"/>
    <n v="0.33871021866798401"/>
    <n v="0.33795607089996338"/>
    <n v="0.33776026964187622"/>
    <n v="0.33916428685188293"/>
    <n v="0.33933743834495544"/>
    <n v="0.33883261680603027"/>
    <n v="0.33924734592437744"/>
    <n v="0.34005844593048096"/>
    <n v="0.34084793925285339"/>
    <n v="0.34199658036231995"/>
    <n v="0.34319332242012024"/>
    <n v="0.34399133920669556"/>
    <n v="0.34393852949142456"/>
    <n v="0.3434138298034668"/>
    <n v="0.3420042097568512"/>
    <n v="0.34080082178115845"/>
    <n v="0.3400728702545166"/>
    <n v="0.33940514922142029"/>
    <n v="0.33821654319763184"/>
    <n v="0.33724555373191833"/>
    <n v="0.33658963441848755"/>
    <n v="0.33537107706069946"/>
    <n v="0.33533015847206116"/>
    <n v="0.33595770597457886"/>
    <n v="0.33693763613700867"/>
    <n v="0.3372783362865448"/>
    <n v="0.33781951665878296"/>
    <n v="0.33756029605865479"/>
    <n v="0.33713552355766296"/>
    <n v="0.33661454916000366"/>
    <n v="0.33609974384307861"/>
    <n v="0.33575531840324402"/>
    <n v="0.33603149652481079"/>
    <n v="0.33638390898704529"/>
    <n v="0.33550423383712769"/>
    <n v="0.33493942022323608"/>
    <n v="0.33483833074569702"/>
    <n v="0.33367368578910828"/>
    <n v="0.33172392845153809"/>
    <n v="0.33117470145225525"/>
    <n v="0.3308587372303009"/>
    <n v="0.33073627948760986"/>
    <n v="0.3315618634223938"/>
    <n v="0.33304283022880554"/>
    <n v="0.33440276980400085"/>
    <n v="0.33542212843894958"/>
    <n v="0.33622941374778748"/>
    <n v="0.33708265423774719"/>
    <n v="0.33978796005249023"/>
    <n v="0.34255975484848022"/>
    <n v="0.34503275156021118"/>
    <n v="0.34676593542098999"/>
    <n v="0.3482087254524231"/>
    <n v="0.34715354442596436"/>
    <n v="0.34596624970436096"/>
    <n v="0.3448522686958313"/>
    <n v="0.34426271915435791"/>
    <n v="0.34380361437797546"/>
    <n v="0.34397235512733459"/>
    <n v="0.34430372714996338"/>
    <n v="0.34427103400230408"/>
    <n v="0.34342849254608154"/>
    <n v="0.34260722994804382"/>
    <n v="0.34166526794433594"/>
    <n v="0.34040582180023193"/>
    <n v="0.33928638696670532"/>
    <n v="0.33799564838409424"/>
    <n v="0.33637151122093201"/>
    <n v="0.33476769924163818"/>
    <n v="0.33342072367668152"/>
    <n v="0.3324095606803894"/>
    <n v="0.33306437730789185"/>
    <n v="0.33394339680671692"/>
    <n v="0.33487001061439514"/>
    <n v="0.33455818891525269"/>
    <n v="0.33408519625663757"/>
    <n v="0.3322608470916748"/>
    <n v="0.33162876963615417"/>
    <n v="0.3313276469707489"/>
    <n v="0.33291640877723694"/>
    <n v="0.33555936813354492"/>
    <n v="0.33867380023002625"/>
    <n v="0.3402133584022522"/>
    <n v="0.34137448668479919"/>
    <n v="0.34266889095306396"/>
    <n v="0.34331536293029785"/>
    <n v="0.34353548288345337"/>
    <n v="0.34346440434455872"/>
    <n v="0.34369447827339172"/>
    <n v="0.34215736389160156"/>
    <n v="0.34070134162902832"/>
    <n v="0.33977258205413818"/>
    <n v="0.33935204148292542"/>
    <n v="0.33772590756416321"/>
    <n v="0.3374047577381134"/>
    <n v="0.3375190794467926"/>
    <n v="0.33768913149833679"/>
    <n v="0.33817344903945923"/>
    <n v="0.340119868516922"/>
    <n v="0.34159764647483826"/>
    <n v="0.34218311309814453"/>
    <n v="0.34292563796043396"/>
    <n v="0.34382724761962891"/>
    <n v="0.34431394934654236"/>
    <n v="0.34450531005859375"/>
    <n v="0.3447679877281189"/>
    <n v="0.34511098265647888"/>
    <n v="0.3451869785785675"/>
    <n v="0.34523600339889526"/>
    <n v="0.34535318613052368"/>
    <n v="0.34498962759971619"/>
    <n v="0.34437417984008789"/>
    <n v="0.3431071937084198"/>
    <n v="0.34173530340194702"/>
    <n v="0.34041854739189148"/>
    <n v="0.33974763751029968"/>
    <n v="0.33860847353935242"/>
    <n v="0.33765143156051636"/>
    <n v="0.33694574236869812"/>
    <n v="0.33650937676429749"/>
    <n v="0.33572563529014587"/>
    <n v="0.33507508039474487"/>
    <n v="0.33494427800178528"/>
    <n v="0.33404195308685303"/>
    <n v="0.33363810181617737"/>
    <n v="0.33242970705032349"/>
    <n v="0.33174753189086914"/>
    <n v="0.33006501197814941"/>
    <n v="0.32931539416313171"/>
    <n v="0.32796207070350647"/>
    <n v="0.32802161574363708"/>
    <n v="0.3277343213558197"/>
    <n v="0.32836383581161499"/>
    <n v="0.32886886596679688"/>
    <n v="0.3284112811088562"/>
    <n v="0.32681897282600403"/>
    <n v="0.32553499937057495"/>
    <n v="0.32422012090682983"/>
    <n v="0.32318627834320068"/>
    <n v="0.32314002513885498"/>
    <n v="0.32478305697441101"/>
    <n v="0.32726040482521057"/>
    <n v="0.32988125085830688"/>
    <n v="0.33263349533081055"/>
    <n v="0.33558899164199829"/>
    <n v="0.33676919341087341"/>
    <n v="0.33704784512519836"/>
    <n v="0.33739301562309265"/>
    <n v="0.33610785007476807"/>
    <n v="0.33486369252204895"/>
    <n v="0.33521214127540588"/>
    <n v="0.33552461862564087"/>
    <n v="0.33575525879859924"/>
    <n v="0.3365384042263031"/>
    <n v="0.33791977167129517"/>
    <n v="0.33771663904190063"/>
    <n v="0.33728569746017456"/>
    <n v="0.33697211742401123"/>
    <n v="0.33721083402633667"/>
    <n v="0.33648800849914551"/>
    <n v="0.33621108531951904"/>
    <n v="0.33575981855392456"/>
    <n v="0.33481365442276001"/>
    <n v="0.33374461531639099"/>
    <n v="0.33240315318107605"/>
    <n v="0.33132621645927429"/>
    <n v="0.33035925030708313"/>
    <n v="0.32737916707992554"/>
    <n v="0.32481178641319275"/>
    <n v="0.3238111138343811"/>
    <n v="0.32200568914413452"/>
    <n v="0.32054844498634338"/>
    <n v="0.3220488429069519"/>
    <n v="0.32265201210975647"/>
    <n v="0.32193207740783691"/>
    <n v="0.32217887043952942"/>
    <n v="0.3221459686756134"/>
    <n v="0.32154706120491028"/>
    <n v="0.32075613737106323"/>
    <n v="0.31985375285148621"/>
    <n v="0.31887489557266235"/>
    <n v="0.3178456723690033"/>
    <n v="0.31680908799171448"/>
    <n v="0.31674477458000183"/>
    <n v="0.31691467761993408"/>
    <n v="0.31828212738037109"/>
    <n v="0.31977894902229309"/>
    <n v="0.32128086686134338"/>
    <n v="0.32206752896308899"/>
    <n v="0.32206258177757263"/>
    <n v="0.32086008787155151"/>
    <n v="0.31961742043495178"/>
    <n v="0.31831571459770203"/>
    <n v="0.31761014461517334"/>
    <n v="0.31776824593544006"/>
    <n v="0.31792369484901428"/>
    <n v="0.31818446516990662"/>
    <n v="0.31825995445251465"/>
    <n v="0.31828182935714722"/>
    <n v="0.31853660941123962"/>
    <n v="0.3187834620475769"/>
    <n v="0.31887614727020264"/>
    <n v="0.31907951831817627"/>
    <n v="0.31886234879493713"/>
    <n v="0.31482642889022827"/>
    <s v="CONTROL"/>
    <n v="0.33088199587479183"/>
    <n v="100"/>
    <n v="100.25062656641603"/>
    <n v="-6.0000000000000053E-3"/>
    <n v="-0.1007276527705812"/>
    <n v="2.501012554955168E-2"/>
    <n v="1.1190505928149349E-2"/>
    <x v="20"/>
    <x v="334"/>
  </r>
  <r>
    <x v="1"/>
    <n v="-4.4444444444444446"/>
    <n v="-6.666666666666667"/>
    <s v="LT245/75R16"/>
    <x v="8"/>
    <s v="3PMSF LT"/>
    <n v="1502"/>
    <n v="45"/>
    <s v="1KABMD39R3524"/>
    <d v="2025-02-26T00:00:00"/>
    <n v="0.23899999999999999"/>
    <n v="0.26100000000000001"/>
    <n v="73"/>
    <n v="74"/>
    <n v="80"/>
    <n v="80"/>
    <n v="76"/>
    <m/>
    <n v="101"/>
    <n v="76.75"/>
    <m/>
    <m/>
    <m/>
    <m/>
    <m/>
    <m/>
    <n v="8.474452793598175E-2"/>
    <n v="9.9299296736717224E-2"/>
    <n v="0.10834439098834991"/>
    <n v="0.11671970784664154"/>
    <n v="0.12436377257108688"/>
    <n v="0.1414058655500412"/>
    <n v="0.1536821722984314"/>
    <n v="0.16707633435726166"/>
    <n v="0.18035003542900085"/>
    <n v="0.19300489127635956"/>
    <n v="0.20570068061351776"/>
    <n v="0.21537491679191589"/>
    <n v="0.22218947112560272"/>
    <n v="0.22705107927322388"/>
    <n v="0.23039421439170837"/>
    <n v="0.22879971563816071"/>
    <n v="0.22968184947967529"/>
    <n v="0.23027141392230988"/>
    <n v="0.23005673289299011"/>
    <n v="0.23239050805568695"/>
    <n v="0.23650895059108734"/>
    <n v="0.23994737863540649"/>
    <n v="0.24324524402618408"/>
    <n v="0.24589867889881134"/>
    <n v="0.2457057386636734"/>
    <n v="0.24565953016281128"/>
    <n v="0.24721379578113556"/>
    <n v="0.25042203068733215"/>
    <n v="0.2541014552116394"/>
    <n v="0.25766348838806152"/>
    <n v="0.26071375608444214"/>
    <n v="0.26285505294799805"/>
    <n v="0.26374191045761108"/>
    <n v="0.26525872945785522"/>
    <n v="0.26671496033668518"/>
    <n v="0.26854455471038818"/>
    <n v="0.27089434862136841"/>
    <n v="0.27142566442489624"/>
    <n v="0.27115920186042786"/>
    <n v="0.27098679542541504"/>
    <n v="0.27105122804641724"/>
    <n v="0.27019482851028442"/>
    <n v="0.27046850323677063"/>
    <n v="0.27139416337013245"/>
    <n v="0.27216529846191406"/>
    <n v="0.27284860610961914"/>
    <n v="0.27242830395698547"/>
    <n v="0.27224895358085632"/>
    <n v="0.27138364315032959"/>
    <n v="0.27051576972007751"/>
    <n v="0.26986554265022278"/>
    <n v="0.27003049850463867"/>
    <n v="0.26970052719116211"/>
    <n v="0.27048036456108093"/>
    <n v="0.27138864994049072"/>
    <n v="0.27146029472351074"/>
    <n v="0.26996296644210815"/>
    <n v="0.2689354419708252"/>
    <n v="0.2670818567276001"/>
    <n v="0.26524299383163452"/>
    <n v="0.26411259174346924"/>
    <n v="0.26480653882026672"/>
    <n v="0.26508280634880066"/>
    <n v="0.26521599292755127"/>
    <n v="0.26527076959609985"/>
    <n v="0.26550808548927307"/>
    <n v="0.26576262712478638"/>
    <n v="0.26606935262680054"/>
    <n v="0.26461616158485413"/>
    <n v="0.26498386263847351"/>
    <n v="0.2650827169418335"/>
    <n v="0.26504001021385193"/>
    <n v="0.26526084542274475"/>
    <n v="0.2673211395740509"/>
    <n v="0.26860004663467407"/>
    <n v="0.26874253153800964"/>
    <n v="0.26972714066505432"/>
    <n v="0.27056342363357544"/>
    <n v="0.27128168940544128"/>
    <n v="0.27103245258331299"/>
    <n v="0.27219113707542419"/>
    <n v="0.27253943681716919"/>
    <n v="0.27285844087600708"/>
    <n v="0.27349200844764709"/>
    <n v="0.27376341819763184"/>
    <n v="0.27295368909835815"/>
    <n v="0.27295330166816711"/>
    <n v="0.27315443754196167"/>
    <n v="0.27325955033302307"/>
    <n v="0.27383953332901001"/>
    <n v="0.27521300315856934"/>
    <n v="0.27586543560028076"/>
    <n v="0.2766270637512207"/>
    <n v="0.27723881602287292"/>
    <n v="0.27774140238761902"/>
    <n v="0.27815195918083191"/>
    <n v="0.27905586361885071"/>
    <n v="0.28004133701324463"/>
    <n v="0.28058579564094543"/>
    <n v="0.27913442254066467"/>
    <n v="0.27819198369979858"/>
    <n v="0.27695274353027344"/>
    <n v="0.2751699686050415"/>
    <n v="0.27377679944038391"/>
    <n v="0.27395975589752197"/>
    <n v="0.27390345931053162"/>
    <n v="0.27353003621101379"/>
    <n v="0.27303376793861389"/>
    <n v="0.27272886037826538"/>
    <n v="0.27276059985160828"/>
    <n v="0.27263632416725159"/>
    <n v="0.27283540368080139"/>
    <n v="0.27353969216346741"/>
    <n v="0.27405169606208801"/>
    <n v="0.27467676997184753"/>
    <n v="0.27575281262397766"/>
    <n v="0.27676543593406677"/>
    <n v="0.27766454219818115"/>
    <n v="0.27834591269493103"/>
    <n v="0.27869251370429993"/>
    <n v="0.27851861715316772"/>
    <n v="0.27848044037818909"/>
    <n v="0.27748861908912659"/>
    <n v="0.27670103311538696"/>
    <n v="0.2760336697101593"/>
    <n v="0.27538818120956421"/>
    <n v="0.27458241581916809"/>
    <n v="0.27456852793693542"/>
    <n v="0.27450063824653625"/>
    <n v="0.27427846193313599"/>
    <n v="0.27389252185821533"/>
    <n v="0.27262142300605774"/>
    <n v="0.27167695760726929"/>
    <n v="0.27080059051513672"/>
    <n v="0.27024039626121521"/>
    <n v="0.26967999339103699"/>
    <n v="0.26981762051582336"/>
    <n v="0.27031531929969788"/>
    <n v="0.27084270119667053"/>
    <n v="0.27139222621917725"/>
    <n v="0.27138465642929077"/>
    <n v="0.27012291550636292"/>
    <n v="0.26806595921516418"/>
    <n v="0.26685816049575806"/>
    <n v="0.26460233330726624"/>
    <n v="0.26266491413116455"/>
    <n v="0.2619456946849823"/>
    <n v="0.26121646165847778"/>
    <n v="0.25973755121231079"/>
    <n v="0.2591882050037384"/>
    <n v="0.25870993733406067"/>
    <n v="0.25812563300132751"/>
    <n v="0.25784721970558167"/>
    <n v="0.25735515356063843"/>
    <n v="0.25699448585510254"/>
    <n v="0.25694137811660767"/>
    <n v="0.25673544406890869"/>
    <n v="0.25596427917480469"/>
    <n v="0.25510397553443909"/>
    <n v="0.25471398234367371"/>
    <n v="0.25442779064178467"/>
    <n v="0.25449326634407043"/>
    <n v="0.25502490997314453"/>
    <n v="0.25568774342536926"/>
    <n v="0.25569573044776917"/>
    <n v="0.25548619031906128"/>
    <n v="0.25517836213111877"/>
    <n v="0.25501155853271484"/>
    <n v="0.2550567090511322"/>
    <n v="0.25513091683387756"/>
    <n v="0.25534248352050781"/>
    <n v="0.2556176483631134"/>
    <n v="0.2555757462978363"/>
    <n v="0.25526213645935059"/>
    <n v="0.25444787740707397"/>
    <n v="0.25374603271484375"/>
    <n v="0.25310933589935303"/>
    <n v="0.25257793068885803"/>
    <n v="0.25222331285476685"/>
    <n v="0.25247770547866821"/>
    <n v="0.25355058908462524"/>
    <n v="0.25467589497566223"/>
    <n v="0.25587922334671021"/>
    <n v="0.25715208053588867"/>
    <n v="0.25828707218170166"/>
    <n v="0.2569446861743927"/>
    <n v="0.25546345114707947"/>
    <n v="0.25414615869522095"/>
    <n v="0.25294318795204163"/>
    <n v="0.25190165638923645"/>
    <n v="0.25121417641639709"/>
    <n v="0.25070813298225403"/>
    <n v="0.25003793835639954"/>
    <n v="0.24930952489376068"/>
    <n v="0.24906538426876068"/>
    <n v="0.25055107474327087"/>
    <n v="0.25194069743156433"/>
    <n v="0.2534259557723999"/>
    <n v="0.25522398948669434"/>
    <n v="0.25659140944480896"/>
    <n v="0.25736331939697266"/>
    <n v="0.25809046626091003"/>
    <n v="0.25894293189048767"/>
    <n v="0.25955715775489807"/>
    <n v="0.2597271203994751"/>
    <n v="0.25984510779380798"/>
    <n v="0.25937551259994507"/>
    <n v="0.25891676545143127"/>
    <n v="0.25882670283317566"/>
    <n v="0.25915578007698059"/>
    <n v="0.25955653190612793"/>
    <n v="0.26043102145195007"/>
    <n v="0.26092404127120972"/>
    <n v="0.26073646545410156"/>
    <n v="0.26040643453598022"/>
    <n v="0.25995993614196777"/>
    <n v="0.25959137082099915"/>
    <n v="0.25919139385223389"/>
    <n v="0.25843402743339539"/>
    <n v="0.25744375586509705"/>
    <n v="0.25631040334701538"/>
    <n v="0.25524747371673584"/>
    <n v="0.2540135383605957"/>
    <n v="0.25302773714065552"/>
    <n v="0.25212442874908447"/>
    <n v="0.25124505162239075"/>
    <n v="0.24999728798866272"/>
    <n v="0.24913239479064941"/>
    <n v="0.24836520850658417"/>
    <n v="0.24764741957187653"/>
    <n v="0.24692113697528839"/>
    <n v="0.2467496395111084"/>
    <n v="0.24689185619354248"/>
    <n v="0.24732072651386261"/>
    <n v="0.24756410717964172"/>
    <n v="0.24795086681842804"/>
    <n v="0.24780888855457306"/>
    <n v="0.24731148779392242"/>
    <n v="0.24672442674636841"/>
    <n v="0.24656940996646881"/>
    <n v="0.24641397595405579"/>
    <n v="0.246448814868927"/>
    <n v="0.24536916613578796"/>
    <n v="0.24333156645298004"/>
    <n v="0.24116025865077972"/>
    <n v="0.23901832103729248"/>
    <n v="0.23700976371765137"/>
    <n v="0.23608170449733734"/>
    <n v="0.23661330342292786"/>
    <n v="0.23707179725170135"/>
    <n v="0.23726148903369904"/>
    <n v="0.23753754794597626"/>
    <n v="0.23733921349048615"/>
    <n v="0.23657996952533722"/>
    <n v="0.23594368994235992"/>
    <n v="0.23564533889293671"/>
    <n v="0.23501259088516235"/>
    <n v="0.23493076860904694"/>
    <n v="0.23474596440792084"/>
    <n v="0.23444706201553345"/>
    <n v="0.23437872529029846"/>
    <n v="0.23442195355892181"/>
    <n v="0.23450519144535065"/>
    <n v="0.23468808829784393"/>
    <n v="0.23496416211128235"/>
    <n v="0.2350340336561203"/>
    <n v="0.235174760222435"/>
    <n v="0.23524788022041321"/>
    <n v="0.23554694652557373"/>
    <n v="0.2357737123966217"/>
    <n v="0.23611344397068024"/>
    <n v="0.2364220917224884"/>
    <n v="0.23693890869617462"/>
    <n v="0.23663948476314545"/>
    <n v="0.23640817403793335"/>
    <n v="0.2362750917673111"/>
    <n v="0.23615750670433044"/>
    <n v="0.23560798168182373"/>
    <n v="0.23581010103225708"/>
    <n v="0.23535498976707458"/>
    <n v="0.23535850644111633"/>
    <n v="0.23418836295604706"/>
    <n v="0.2314525842666626"/>
    <n v="0.22945865988731384"/>
    <n v="0.22810903191566467"/>
    <n v="0.2261597067117691"/>
    <n v="0.22545556724071503"/>
    <n v="0.22653539478778839"/>
    <n v="0.22686967253684998"/>
    <n v="0.22726424038410187"/>
    <n v="0.22773477435112"/>
    <n v="0.22806909680366516"/>
    <n v="0.22745651006698608"/>
    <n v="0.22530965507030487"/>
    <n v="0.2237064391374588"/>
    <n v="0.22212308645248413"/>
    <n v="0.22098132967948914"/>
    <n v="0.22109426558017731"/>
    <n v="0.22254966199398041"/>
    <n v="0.2233922928571701"/>
    <s v="NEW"/>
    <n v="0.25679141707267628"/>
    <n v="76.75"/>
    <n v="76.942355889724311"/>
    <n v="-2.200000000000002E-2"/>
    <n v="-0.24973475054023148"/>
    <n v="-0.14531638943804337"/>
    <n v="0.1815170209157444"/>
    <x v="20"/>
    <x v="335"/>
  </r>
  <r>
    <x v="1"/>
    <n v="-4.4444444444444446"/>
    <n v="-6.666666666666667"/>
    <s v="LT245/75R16"/>
    <x v="10"/>
    <s v="SRMT3"/>
    <n v="1250"/>
    <n v="51"/>
    <s v="7X1125V4323"/>
    <d v="2025-02-26T00:00:00"/>
    <n v="0.245"/>
    <n v="0.253"/>
    <n v="75"/>
    <n v="76"/>
    <n v="77"/>
    <n v="78"/>
    <n v="76"/>
    <m/>
    <n v="76"/>
    <n v="76.5"/>
    <m/>
    <m/>
    <m/>
    <m/>
    <m/>
    <m/>
    <n v="0.12002936750650406"/>
    <n v="0.12565764784812927"/>
    <n v="0.12833261489868164"/>
    <n v="0.13260261714458466"/>
    <n v="0.13455048203468323"/>
    <n v="0.13912969827651978"/>
    <n v="0.14192494750022888"/>
    <n v="0.14479926228523254"/>
    <n v="0.14785605669021606"/>
    <n v="0.15254488587379456"/>
    <n v="0.15951961278915405"/>
    <n v="0.16724385321140289"/>
    <n v="0.17564259469509125"/>
    <n v="0.18223315477371216"/>
    <n v="0.18716341257095337"/>
    <n v="0.19051358103752136"/>
    <n v="0.19604173302650452"/>
    <n v="0.20215344429016113"/>
    <n v="0.20790086686611176"/>
    <n v="0.21431902050971985"/>
    <n v="0.22013203799724579"/>
    <n v="0.22545230388641357"/>
    <n v="0.22928157448768616"/>
    <n v="0.23247060179710388"/>
    <n v="0.23582969605922699"/>
    <n v="0.23912101984024048"/>
    <n v="0.23956643044948578"/>
    <n v="0.2392314225435257"/>
    <n v="0.24047693610191345"/>
    <n v="0.24130228161811829"/>
    <n v="0.24270755052566528"/>
    <n v="0.24242517352104187"/>
    <n v="0.24194194376468658"/>
    <n v="0.2400989830493927"/>
    <n v="0.2384788990020752"/>
    <n v="0.2360263466835022"/>
    <n v="0.23531137406826019"/>
    <n v="0.23507116734981537"/>
    <n v="0.23518866300582886"/>
    <n v="0.23543167114257813"/>
    <n v="0.23635916411876678"/>
    <n v="0.23723016679286957"/>
    <n v="0.23926058411598206"/>
    <n v="0.24090598523616791"/>
    <n v="0.24198499321937561"/>
    <n v="0.24241240322589874"/>
    <n v="0.24264104664325714"/>
    <n v="0.24203267693519592"/>
    <n v="0.24121154844760895"/>
    <n v="0.24098783731460571"/>
    <n v="0.24084620177745819"/>
    <n v="0.23976513743400574"/>
    <n v="0.23949612677097321"/>
    <n v="0.2405678778886795"/>
    <n v="0.2424805760383606"/>
    <n v="0.2446749359369278"/>
    <n v="0.24813084304332733"/>
    <n v="0.25077390670776367"/>
    <n v="0.25247541069984436"/>
    <n v="0.25204804539680481"/>
    <n v="0.25233176350593567"/>
    <n v="0.25271880626678467"/>
    <n v="0.25314429402351379"/>
    <n v="0.25345686078071594"/>
    <n v="0.25407508015632629"/>
    <n v="0.25365638732910156"/>
    <n v="0.25217515230178833"/>
    <n v="0.25049519538879395"/>
    <n v="0.24892443418502808"/>
    <n v="0.24705427885055542"/>
    <n v="0.24621179699897766"/>
    <n v="0.2461998462677002"/>
    <n v="0.2457471489906311"/>
    <n v="0.24491627514362335"/>
    <n v="0.2450849860906601"/>
    <n v="0.24405285716056824"/>
    <n v="0.24217836558818817"/>
    <n v="0.24118348956108093"/>
    <n v="0.24083052575588226"/>
    <n v="0.24046522378921509"/>
    <n v="0.24040700495243073"/>
    <n v="0.24122412502765656"/>
    <n v="0.24147123098373413"/>
    <n v="0.24114350974559784"/>
    <n v="0.24111557006835938"/>
    <n v="0.24229384958744049"/>
    <n v="0.24377161264419556"/>
    <n v="0.24537436664104462"/>
    <n v="0.2471296638250351"/>
    <n v="0.24884511530399323"/>
    <n v="0.24862095713615417"/>
    <n v="0.24802003800868988"/>
    <n v="0.24769261479377747"/>
    <n v="0.24767601490020752"/>
    <n v="0.24781179428100586"/>
    <n v="0.24863910675048828"/>
    <n v="0.24859941005706787"/>
    <n v="0.2489103376865387"/>
    <n v="0.25007706880569458"/>
    <n v="0.25108784437179565"/>
    <n v="0.25186091661453247"/>
    <n v="0.25357145071029663"/>
    <n v="0.25448185205459595"/>
    <n v="0.25440266728401184"/>
    <n v="0.25435918569564819"/>
    <n v="0.2548043429851532"/>
    <n v="0.25490409135818481"/>
    <n v="0.2554265558719635"/>
    <n v="0.25629487633705139"/>
    <n v="0.25606566667556763"/>
    <n v="0.25504818558692932"/>
    <n v="0.25455757975578308"/>
    <n v="0.25333306193351746"/>
    <n v="0.25196129083633423"/>
    <n v="0.24984507262706757"/>
    <n v="0.24982386827468872"/>
    <n v="0.24939817190170288"/>
    <n v="0.24936655163764954"/>
    <n v="0.2492334246635437"/>
    <n v="0.25102552771568298"/>
    <n v="0.2515445351600647"/>
    <n v="0.2522520124912262"/>
    <n v="0.25285154581069946"/>
    <n v="0.25315383076667786"/>
    <n v="0.25334864854812622"/>
    <n v="0.25370302796363831"/>
    <n v="0.25434595346450806"/>
    <n v="0.2552180290222168"/>
    <n v="0.25638538599014282"/>
    <n v="0.25768360495567322"/>
    <n v="0.25971272587776184"/>
    <n v="0.26158958673477173"/>
    <n v="0.26348209381103516"/>
    <n v="0.26493668556213379"/>
    <n v="0.26575350761413574"/>
    <n v="0.26449453830718994"/>
    <n v="0.26357248425483704"/>
    <n v="0.2628263533115387"/>
    <n v="0.26230552792549133"/>
    <n v="0.26235556602478027"/>
    <n v="0.26348325610160828"/>
    <n v="0.26429182291030884"/>
    <n v="0.26504576206207275"/>
    <n v="0.26594746112823486"/>
    <n v="0.26590323448181152"/>
    <n v="0.26463410258293152"/>
    <n v="0.26277735829353333"/>
    <n v="0.26073727011680603"/>
    <n v="0.25855189561843872"/>
    <n v="0.25710061192512512"/>
    <n v="0.25618845224380493"/>
    <n v="0.25619533658027649"/>
    <n v="0.25632143020629883"/>
    <n v="0.25587004423141479"/>
    <n v="0.25599032640457153"/>
    <n v="0.25635352730751038"/>
    <n v="0.25555580854415894"/>
    <n v="0.254050612449646"/>
    <n v="0.2534104585647583"/>
    <n v="0.25229910016059875"/>
    <n v="0.25175672769546509"/>
    <n v="0.25121724605560303"/>
    <n v="0.2509613037109375"/>
    <n v="0.25065067410469055"/>
    <n v="0.25028765201568604"/>
    <n v="0.24976922571659088"/>
    <n v="0.24928036332130432"/>
    <n v="0.2487790584564209"/>
    <n v="0.24835601449012756"/>
    <n v="0.24827790260314941"/>
    <n v="0.24759404361248016"/>
    <n v="0.24725103378295898"/>
    <n v="0.24743752181529999"/>
    <n v="0.24739494919776917"/>
    <n v="0.24704207479953766"/>
    <n v="0.24702499806880951"/>
    <n v="0.2473357617855072"/>
    <n v="0.24727343022823334"/>
    <n v="0.24710936844348907"/>
    <n v="0.24659818410873413"/>
    <n v="0.24606123566627502"/>
    <n v="0.24548131227493286"/>
    <n v="0.24621342122554779"/>
    <n v="0.24714618921279907"/>
    <n v="0.24844653904438019"/>
    <n v="0.24984110891819"/>
    <n v="0.25134164094924927"/>
    <n v="0.25194567441940308"/>
    <n v="0.25258815288543701"/>
    <n v="0.25366544723510742"/>
    <n v="0.25456392765045166"/>
    <n v="0.25549131631851196"/>
    <n v="0.25633746385574341"/>
    <n v="0.2571665346622467"/>
    <n v="0.25715473294258118"/>
    <n v="0.25809961557388306"/>
    <n v="0.25904873013496399"/>
    <n v="0.25977364182472229"/>
    <n v="0.25996214151382446"/>
    <n v="0.26089829206466675"/>
    <n v="0.26089861989021301"/>
    <n v="0.2599814236164093"/>
    <n v="0.25917539000511169"/>
    <n v="0.25852039456367493"/>
    <n v="0.25742143392562866"/>
    <n v="0.25670358538627625"/>
    <n v="0.25685164332389832"/>
    <n v="0.25633686780929565"/>
    <n v="0.25596770644187927"/>
    <n v="0.25557151436805725"/>
    <n v="0.2548392117023468"/>
    <n v="0.25441262125968933"/>
    <n v="0.2544829249382019"/>
    <n v="0.25442278385162354"/>
    <n v="0.25434276461601257"/>
    <n v="0.25582614541053772"/>
    <n v="0.25648385286331177"/>
    <n v="0.2563328742980957"/>
    <n v="0.25694578886032104"/>
    <n v="0.257761150598526"/>
    <n v="0.25712007284164429"/>
    <n v="0.2567736804485321"/>
    <n v="0.2577744722366333"/>
    <n v="0.2577359676361084"/>
    <n v="0.25760507583618164"/>
    <n v="0.25754490494728088"/>
    <n v="0.25738456845283508"/>
    <n v="0.25066849589347839"/>
    <n v="0.24694213271141052"/>
    <n v="0.24695606529712677"/>
    <n v="0.24658703804016113"/>
    <n v="0.24651375412940979"/>
    <n v="0.25324630737304688"/>
    <n v="0.25729992985725403"/>
    <n v="0.25735801458358765"/>
    <n v="0.25776141881942749"/>
    <n v="0.25809207558631897"/>
    <n v="0.25788328051567078"/>
    <n v="0.25793498754501343"/>
    <n v="0.25872644782066345"/>
    <n v="0.25889679789543152"/>
    <n v="0.2595990002155304"/>
    <n v="0.26014783978462219"/>
    <n v="0.26064321398735046"/>
    <n v="0.26062226295471191"/>
    <n v="0.26097333431243896"/>
    <n v="0.26078888773918152"/>
    <n v="0.26099744439125061"/>
    <n v="0.26120024919509888"/>
    <n v="0.26105028390884399"/>
    <n v="0.26121214032173157"/>
    <n v="0.26077184081077576"/>
    <n v="0.25864332914352417"/>
    <n v="0.25630608201026917"/>
    <n v="0.25412502884864807"/>
    <n v="0.25238141417503357"/>
    <n v="0.25152990221977234"/>
    <n v="0.25208702683448792"/>
    <n v="0.25328421592712402"/>
    <n v="0.25480657815933228"/>
    <n v="0.25588423013687134"/>
    <n v="0.25568670034408569"/>
    <n v="0.25542470812797546"/>
    <n v="0.25466251373291016"/>
    <n v="0.25381878018379211"/>
    <n v="0.25280800461769104"/>
    <n v="0.25290307402610779"/>
    <n v="0.24883231520652771"/>
    <n v="0.24472692608833313"/>
    <n v="0.24064888060092926"/>
    <n v="0.23685714602470398"/>
    <n v="0.23313190042972565"/>
    <n v="0.23371206223964691"/>
    <n v="0.23523415625095367"/>
    <n v="0.23710760474205017"/>
    <n v="0.23893909156322479"/>
    <n v="0.2424461841583252"/>
    <n v="0.2460990846157074"/>
    <n v="0.24869510531425476"/>
    <n v="0.25055074691772461"/>
    <n v="0.25292542576789856"/>
    <n v="0.25134643912315369"/>
    <n v="0.24948611855506897"/>
    <n v="0.24793766438961029"/>
    <n v="0.24668850004673004"/>
    <n v="0.24502557516098022"/>
    <n v="0.24532599747180939"/>
    <n v="0.24531781673431396"/>
    <n v="0.24503280222415924"/>
    <n v="0.24500501155853271"/>
    <n v="0.24458843469619751"/>
    <n v="0.24452666938304901"/>
    <n v="0.24511826038360596"/>
    <n v="0.2455030083656311"/>
    <n v="0.24499289691448212"/>
    <n v="0.24476407468318939"/>
    <n v="0.24394963681697845"/>
    <n v="0.24330203235149384"/>
    <n v="0.24310587346553802"/>
    <n v="0.24338723719120026"/>
    <s v="NEW"/>
    <n v="0.25036416380430881"/>
    <n v="76.5"/>
    <n v="76.691729323308266"/>
    <n v="-8.0000000000000071E-3"/>
    <n v="-4.1190525691654052E-2"/>
    <n v="3.565925726448383E-2"/>
    <n v="5.4137421321719809E-4"/>
    <x v="20"/>
    <x v="336"/>
  </r>
  <r>
    <x v="1"/>
    <n v="-4.4444444444444446"/>
    <n v="-6.666666666666667"/>
    <s v="P225/60R16"/>
    <x v="1"/>
    <s v="SRTT07"/>
    <n v="1171"/>
    <n v="35"/>
    <n v="3324"/>
    <d v="2025-02-26T00:00:00"/>
    <n v="0.32"/>
    <n v="0.318"/>
    <n v="100"/>
    <n v="100"/>
    <n v="100"/>
    <n v="100"/>
    <n v="76"/>
    <m/>
    <n v="266"/>
    <n v="100"/>
    <m/>
    <m/>
    <m/>
    <m/>
    <m/>
    <m/>
    <n v="0.13612590730190277"/>
    <n v="0.14809158444404602"/>
    <n v="0.16366709768772125"/>
    <n v="0.17153628170490265"/>
    <n v="0.18122494220733643"/>
    <n v="0.19960227608680725"/>
    <n v="0.21561600267887115"/>
    <n v="0.22612866759300232"/>
    <n v="0.23957744240760803"/>
    <n v="0.24846597015857697"/>
    <n v="0.25602298974990845"/>
    <n v="0.26100131869316101"/>
    <n v="0.26432773470878601"/>
    <n v="0.26384377479553223"/>
    <n v="0.26391807198524475"/>
    <n v="0.26468032598495483"/>
    <n v="0.26702800393104553"/>
    <n v="0.26673069596290588"/>
    <n v="0.26924929022789001"/>
    <n v="0.27410590648651123"/>
    <n v="0.27536618709564209"/>
    <n v="0.27531254291534424"/>
    <n v="0.27582904696464539"/>
    <n v="0.28088048100471497"/>
    <n v="0.27994620800018311"/>
    <n v="0.28053775429725647"/>
    <n v="0.28192657232284546"/>
    <n v="0.2856127917766571"/>
    <n v="0.2836742103099823"/>
    <n v="0.28427597880363464"/>
    <n v="0.28640156984329224"/>
    <n v="0.28947055339813232"/>
    <n v="0.29428103566169739"/>
    <n v="0.29927718639373779"/>
    <n v="0.30347335338592529"/>
    <n v="0.30635422468185425"/>
    <n v="0.30725863575935364"/>
    <n v="0.3067987859249115"/>
    <n v="0.30459505319595337"/>
    <n v="0.30444735288619995"/>
    <n v="0.3055693507194519"/>
    <n v="0.30577266216278076"/>
    <n v="0.30598598718643188"/>
    <n v="0.3068772554397583"/>
    <n v="0.30696737766265869"/>
    <n v="0.30752214789390564"/>
    <n v="0.31028121709823608"/>
    <n v="0.31276732683181763"/>
    <n v="0.31516879796981812"/>
    <n v="0.31705644726753235"/>
    <n v="0.31806027889251709"/>
    <n v="0.31800723075866699"/>
    <n v="0.32044005393981934"/>
    <n v="0.32196712493896484"/>
    <n v="0.3232840895652771"/>
    <n v="0.32534277439117432"/>
    <n v="0.32714146375656128"/>
    <n v="0.32685369253158569"/>
    <n v="0.32822597026824951"/>
    <n v="0.33027681708335876"/>
    <n v="0.33171921968460083"/>
    <n v="0.33334809541702271"/>
    <n v="0.33212378621101379"/>
    <n v="0.33027940988540649"/>
    <n v="0.32821786403656006"/>
    <n v="0.3260708749294281"/>
    <n v="0.32549959421157837"/>
    <n v="0.32732897996902466"/>
    <n v="0.32858714461326599"/>
    <n v="0.32987105846405029"/>
    <n v="0.33106571435928345"/>
    <n v="0.33183079957962036"/>
    <n v="0.33238926529884338"/>
    <n v="0.33360481262207031"/>
    <n v="0.33502104878425598"/>
    <n v="0.33654472231864929"/>
    <n v="0.33685502409934998"/>
    <n v="0.33826038241386414"/>
    <n v="0.33984169363975525"/>
    <n v="0.34069964289665222"/>
    <n v="0.34055349230766296"/>
    <n v="0.33994480967521667"/>
    <n v="0.33780369162559509"/>
    <n v="0.33533519506454468"/>
    <n v="0.33369171619415283"/>
    <n v="0.33325257897377014"/>
    <n v="0.33326253294944763"/>
    <n v="0.33381259441375732"/>
    <n v="0.33433607220649719"/>
    <n v="0.33577901124954224"/>
    <n v="0.33686816692352295"/>
    <n v="0.3385564386844635"/>
    <n v="0.33950978517532349"/>
    <n v="0.33930394053459167"/>
    <n v="0.33720216155052185"/>
    <n v="0.33561569452285767"/>
    <n v="0.33347007632255554"/>
    <n v="0.332008957862854"/>
    <n v="0.33127126097679138"/>
    <n v="0.33079904317855835"/>
    <n v="0.33000802993774414"/>
    <n v="0.32937347888946533"/>
    <n v="0.32890656590461731"/>
    <n v="0.3291439414024353"/>
    <n v="0.33004909753799438"/>
    <n v="0.33056479692459106"/>
    <n v="0.33043694496154785"/>
    <n v="0.33072012662887573"/>
    <n v="0.3296152651309967"/>
    <n v="0.32873806357383728"/>
    <n v="0.32819560170173645"/>
    <n v="0.32719779014587402"/>
    <n v="0.32593759894371033"/>
    <n v="0.32537013292312622"/>
    <n v="0.32397052645683289"/>
    <n v="0.32280826568603516"/>
    <n v="0.32260382175445557"/>
    <n v="0.32249969244003296"/>
    <n v="0.32223588228225708"/>
    <n v="0.32167723774909973"/>
    <n v="0.32091262936592102"/>
    <n v="0.32056641578674316"/>
    <n v="0.32032352685928345"/>
    <n v="0.32079693675041199"/>
    <n v="0.32198935747146606"/>
    <n v="0.32329419255256653"/>
    <n v="0.32454130053520203"/>
    <n v="0.32531535625457764"/>
    <n v="0.32710450887680054"/>
    <n v="0.32888481020927429"/>
    <n v="0.33040189743041992"/>
    <n v="0.33159640431404114"/>
    <n v="0.33356496691703796"/>
    <n v="0.33458441495895386"/>
    <n v="0.33455261588096619"/>
    <n v="0.33421501517295837"/>
    <n v="0.33347174525260925"/>
    <n v="0.33215978741645813"/>
    <n v="0.33089897036552429"/>
    <n v="0.33046156167984009"/>
    <n v="0.33015832304954529"/>
    <n v="0.33008164167404175"/>
    <n v="0.32967022061347961"/>
    <n v="0.32916185259819031"/>
    <n v="0.32828125357627869"/>
    <n v="0.32778671383857727"/>
    <n v="0.32728162407875061"/>
    <n v="0.32661867141723633"/>
    <n v="0.32599490880966187"/>
    <n v="0.32595530152320862"/>
    <n v="0.32571056485176086"/>
    <n v="0.32526642084121704"/>
    <n v="0.32429045438766479"/>
    <n v="0.32223111391067505"/>
    <n v="0.31986424326896667"/>
    <n v="0.31761223077774048"/>
    <n v="0.31606161594390869"/>
    <n v="0.31506720185279846"/>
    <n v="0.31541895866394043"/>
    <n v="0.31614252924919128"/>
    <n v="0.31701040267944336"/>
    <n v="0.31763884425163269"/>
    <n v="0.31862691044807434"/>
    <n v="0.31878799200057983"/>
    <n v="0.31841897964477539"/>
    <n v="0.31807783246040344"/>
    <n v="0.31777706742286682"/>
    <n v="0.31773775815963745"/>
    <n v="0.31818380951881409"/>
    <n v="0.31876137852668762"/>
    <n v="0.31890460848808289"/>
    <n v="0.31887459754943848"/>
    <n v="0.31875991821289063"/>
    <n v="0.31867259740829468"/>
    <n v="0.31898036599159241"/>
    <n v="0.31851217150688171"/>
    <n v="0.31744185090065002"/>
    <n v="0.31624314188957214"/>
    <n v="0.31501060724258423"/>
    <n v="0.3138827383518219"/>
    <n v="0.31411093473434448"/>
    <n v="0.31522819399833679"/>
    <n v="0.31571558117866516"/>
    <n v="0.31559634208679199"/>
    <n v="0.31533047556877136"/>
    <n v="0.31470108032226563"/>
    <n v="0.31350615620613098"/>
    <n v="0.31246253848075867"/>
    <n v="0.31180649995803833"/>
    <n v="0.31115734577178955"/>
    <n v="0.31053945422172546"/>
    <n v="0.31036412715911865"/>
    <n v="0.31077238917350769"/>
    <n v="0.31213060021400452"/>
    <n v="0.31359937787055969"/>
    <n v="0.31535640358924866"/>
    <n v="0.31737825274467468"/>
    <n v="0.31883397698402405"/>
    <n v="0.31979727745056152"/>
    <n v="0.32040959596633911"/>
    <n v="0.32104140520095825"/>
    <n v="0.32082366943359375"/>
    <n v="0.32103276252746582"/>
    <n v="0.32068195939064026"/>
    <n v="0.31970894336700439"/>
    <n v="0.31832805275917053"/>
    <n v="0.31761541962623596"/>
    <n v="0.3169725239276886"/>
    <n v="0.31658491492271423"/>
    <n v="0.31626808643341064"/>
    <n v="0.31611070036888123"/>
    <n v="0.3158612847328186"/>
    <n v="0.31561586260795593"/>
    <n v="0.31553775072097778"/>
    <n v="0.31616148352622986"/>
    <n v="0.31684783101081848"/>
    <n v="0.31723707914352417"/>
    <n v="0.3166871964931488"/>
    <n v="0.31580036878585815"/>
    <n v="0.31589475274085999"/>
    <n v="0.31592079997062683"/>
    <n v="0.31613123416900635"/>
    <n v="0.31599143147468567"/>
    <n v="0.31543311476707458"/>
    <n v="0.313376784324646"/>
    <n v="0.31178891658782959"/>
    <n v="0.31005236506462097"/>
    <n v="0.30894902348518372"/>
    <n v="0.30835971236228943"/>
    <n v="0.30828142166137695"/>
    <n v="0.30802458524703979"/>
    <n v="0.30763909220695496"/>
    <n v="0.30739003419876099"/>
    <n v="0.3071935772895813"/>
    <n v="0.3071461021900177"/>
    <n v="0.30675891041755676"/>
    <n v="0.30688735842704773"/>
    <n v="0.307157963514328"/>
    <n v="0.30720216035842896"/>
    <n v="0.30783155560493469"/>
    <n v="0.3084399402141571"/>
    <n v="0.30853751301765442"/>
    <n v="0.30917474627494812"/>
    <n v="0.30992290377616882"/>
    <n v="0.30989754199981689"/>
    <n v="0.31005790829658508"/>
    <n v="0.31018322706222534"/>
    <n v="0.30940651893615723"/>
    <n v="0.30874833464622498"/>
    <n v="0.30755168199539185"/>
    <n v="0.30677956342697144"/>
    <n v="0.30584800243377686"/>
    <n v="0.30516120791435242"/>
    <n v="0.30445551872253418"/>
    <n v="0.30440634489059448"/>
    <n v="0.30244734883308411"/>
    <n v="0.30027860403060913"/>
    <n v="0.29857486486434937"/>
    <n v="0.29714146256446838"/>
    <n v="0.29558047652244568"/>
    <n v="0.29590392112731934"/>
    <n v="0.29744294285774231"/>
    <n v="0.29980087280273438"/>
    <n v="0.30262872576713562"/>
    <n v="0.30596742033958435"/>
    <n v="0.30922737717628479"/>
    <n v="0.31199082732200623"/>
    <n v="0.31305652856826782"/>
    <n v="0.31251987814903259"/>
    <n v="0.3116593062877655"/>
    <n v="0.31064561009407043"/>
    <n v="0.30948403477668762"/>
    <n v="0.30914738774299622"/>
    <n v="0.31003877520561218"/>
    <n v="0.31089192628860474"/>
    <n v="0.31143489480018616"/>
    <n v="0.31215912103652954"/>
    <n v="0.31396880745887756"/>
    <n v="0.31479382514953613"/>
    <n v="0.31503775715827942"/>
    <n v="0.31510373950004578"/>
    <n v="0.31384637951850891"/>
    <n v="0.31012532114982605"/>
    <n v="0.30690246820449829"/>
    <n v="0.30457991361618042"/>
    <n v="0.304543137550354"/>
    <n v="0.30554768443107605"/>
    <n v="0.30795764923095703"/>
    <n v="0.31050810217857361"/>
    <n v="0.312470942735672"/>
    <n v="0.31399795413017273"/>
    <n v="0.31574314832687378"/>
    <n v="0.31714755296707153"/>
    <n v="0.31821194291114807"/>
    <n v="0.31942778825759888"/>
    <n v="0.31874087452888489"/>
    <n v="0.31603416800498962"/>
    <n v="0.31355896592140198"/>
    <n v="0.31142032146453857"/>
    <n v="0.30923864245414734"/>
    <s v="CONTROL"/>
    <n v="0.31701851845636064"/>
    <n v="100"/>
    <n v="100.25062656641603"/>
    <n v="2.0000000000000018E-3"/>
    <n v="-0.11485381895001612"/>
    <n v="-2.989284322266169E-2"/>
    <n v="6.6093474700362725E-2"/>
    <x v="20"/>
    <x v="337"/>
  </r>
  <r>
    <x v="1"/>
    <n v="-4.4444444444444446"/>
    <n v="-6.666666666666667"/>
    <s v="LT235/80R17"/>
    <x v="11"/>
    <s v="SRMT4"/>
    <n v="1250"/>
    <n v="51"/>
    <s v="1M3LF02JX2724"/>
    <d v="2025-02-26T00:00:00"/>
    <n v="0.24199999999999999"/>
    <n v="0.24299999999999999"/>
    <n v="74"/>
    <n v="75"/>
    <n v="74"/>
    <n v="76"/>
    <n v="76"/>
    <m/>
    <n v="73"/>
    <n v="74.75"/>
    <m/>
    <m/>
    <m/>
    <m/>
    <m/>
    <m/>
    <n v="0.1081579402089119"/>
    <n v="0.11267441511154175"/>
    <n v="0.12054823338985443"/>
    <n v="0.1289927065372467"/>
    <n v="0.1358991414308548"/>
    <n v="0.14835917949676514"/>
    <n v="0.15982168912887573"/>
    <n v="0.16970828175544739"/>
    <n v="0.17595037817955017"/>
    <n v="0.18148533999919891"/>
    <n v="0.18562924861907959"/>
    <n v="0.19054505228996277"/>
    <n v="0.19395498931407928"/>
    <n v="0.19710025191307068"/>
    <n v="0.20000475645065308"/>
    <n v="0.20453819632530212"/>
    <n v="0.20957335829734802"/>
    <n v="0.21300983428955078"/>
    <n v="0.21705961227416992"/>
    <n v="0.22150947153568268"/>
    <n v="0.22426779568195343"/>
    <n v="0.22543828189373016"/>
    <n v="0.22807855904102325"/>
    <n v="0.23008252680301666"/>
    <n v="0.23111711442470551"/>
    <n v="0.23239326477050781"/>
    <n v="0.23319083452224731"/>
    <n v="0.23488231003284454"/>
    <n v="0.23682644963264465"/>
    <n v="0.23832987248897552"/>
    <n v="0.23942498862743378"/>
    <n v="0.24057073891162872"/>
    <n v="0.24027526378631592"/>
    <n v="0.24006721377372742"/>
    <n v="0.24073448777198792"/>
    <n v="0.24168835580348969"/>
    <n v="0.2409432977437973"/>
    <n v="0.24097982048988342"/>
    <n v="0.24121443927288055"/>
    <n v="0.23989072442054749"/>
    <n v="0.23875942826271057"/>
    <n v="0.23899862170219421"/>
    <n v="0.23833578824996948"/>
    <n v="0.23834927380084991"/>
    <n v="0.23860345780849457"/>
    <n v="0.23897045850753784"/>
    <n v="0.23983226716518402"/>
    <n v="0.24074044823646545"/>
    <n v="0.24053893983364105"/>
    <n v="0.24102851748466492"/>
    <n v="0.2413153201341629"/>
    <n v="0.2416672557592392"/>
    <n v="0.24254271388053894"/>
    <n v="0.24347236752510071"/>
    <n v="0.24431103467941284"/>
    <n v="0.24567066133022308"/>
    <n v="0.24692735075950623"/>
    <n v="0.24787735939025879"/>
    <n v="0.24885497987270355"/>
    <n v="0.25002536177635193"/>
    <n v="0.25051841139793396"/>
    <n v="0.25064444541931152"/>
    <n v="0.24946008622646332"/>
    <n v="0.2484935075044632"/>
    <n v="0.24725621938705444"/>
    <n v="0.24589648842811584"/>
    <n v="0.24587918817996979"/>
    <n v="0.24567930400371552"/>
    <n v="0.24581710994243622"/>
    <n v="0.24608258903026581"/>
    <n v="0.24649930000305176"/>
    <n v="0.24595414102077484"/>
    <n v="0.24684891104698181"/>
    <n v="0.24742460250854492"/>
    <n v="0.24811320006847382"/>
    <n v="0.24876272678375244"/>
    <n v="0.24930593371391296"/>
    <n v="0.24915386736392975"/>
    <n v="0.24917449057102203"/>
    <n v="0.24911122024059296"/>
    <n v="0.24930553138256073"/>
    <n v="0.24936887621879578"/>
    <n v="0.24990640580654144"/>
    <n v="0.25019702315330505"/>
    <n v="0.25033760070800781"/>
    <n v="0.25032970309257507"/>
    <n v="0.25012046098709106"/>
    <n v="0.25000008940696716"/>
    <n v="0.24981960654258728"/>
    <n v="0.24976927042007446"/>
    <n v="0.24973194301128387"/>
    <n v="0.25006204843521118"/>
    <n v="0.25040656328201294"/>
    <n v="0.25087380409240723"/>
    <n v="0.2513766884803772"/>
    <n v="0.25286984443664551"/>
    <n v="0.25287380814552307"/>
    <n v="0.25285139679908752"/>
    <n v="0.25277572870254517"/>
    <n v="0.25258922576904297"/>
    <n v="0.25064611434936523"/>
    <n v="0.25050416588783264"/>
    <n v="0.25008347630500793"/>
    <n v="0.25006210803985596"/>
    <n v="0.25020855665206909"/>
    <n v="0.25124913454055786"/>
    <n v="0.25191020965576172"/>
    <n v="0.25285133719444275"/>
    <n v="0.25336554646492004"/>
    <n v="0.25388216972351074"/>
    <n v="0.2549988329410553"/>
    <n v="0.25567135214805603"/>
    <n v="0.25567328929901123"/>
    <n v="0.25581258535385132"/>
    <n v="0.25645634531974792"/>
    <n v="0.25608962774276733"/>
    <n v="0.25620749592781067"/>
    <n v="0.25641760230064392"/>
    <n v="0.25652691721916199"/>
    <n v="0.25571098923683167"/>
    <n v="0.25501105189323425"/>
    <n v="0.25406050682067871"/>
    <n v="0.25364357233047485"/>
    <n v="0.25291714072227478"/>
    <n v="0.25228723883628845"/>
    <n v="0.25164279341697693"/>
    <n v="0.2509276270866394"/>
    <n v="0.24965007603168488"/>
    <n v="0.24819062650203705"/>
    <n v="0.24674028158187866"/>
    <n v="0.24533392488956451"/>
    <n v="0.24407076835632324"/>
    <n v="0.2431844025850296"/>
    <n v="0.24257518351078033"/>
    <n v="0.24163328111171722"/>
    <n v="0.24095706641674042"/>
    <n v="0.24044804275035858"/>
    <n v="0.24034410715103149"/>
    <n v="0.24121491611003876"/>
    <n v="0.24323223531246185"/>
    <n v="0.24552503228187561"/>
    <n v="0.24705784022808075"/>
    <n v="0.24738258123397827"/>
    <n v="0.24727410078048706"/>
    <n v="0.24657660722732544"/>
    <n v="0.24549980461597443"/>
    <n v="0.24554239213466644"/>
    <n v="0.24666354060173035"/>
    <n v="0.24732223153114319"/>
    <n v="0.2480272650718689"/>
    <n v="0.2469528466463089"/>
    <n v="0.24640215933322906"/>
    <n v="0.2450767308473587"/>
    <n v="0.24338577687740326"/>
    <n v="0.24171312153339386"/>
    <n v="0.2426842600107193"/>
    <n v="0.24287056922912598"/>
    <n v="0.24348942935466766"/>
    <n v="0.24472656846046448"/>
    <n v="0.24569907784461975"/>
    <n v="0.24599640071392059"/>
    <n v="0.24696125090122223"/>
    <n v="0.24837721884250641"/>
    <n v="0.24994252622127533"/>
    <n v="0.25182372331619263"/>
    <n v="0.25338035821914673"/>
    <n v="0.25390735268592834"/>
    <n v="0.25433161854743958"/>
    <n v="0.25466072559356689"/>
    <n v="0.25455209612846375"/>
    <n v="0.25432196259498596"/>
    <n v="0.25435373187065125"/>
    <n v="0.25438982248306274"/>
    <n v="0.25380289554595947"/>
    <n v="0.25336566567420959"/>
    <n v="0.25311094522476196"/>
    <n v="0.25284704566001892"/>
    <n v="0.25207802653312683"/>
    <n v="0.25165009498596191"/>
    <n v="0.25131776928901672"/>
    <n v="0.25087869167327881"/>
    <n v="0.25039258599281311"/>
    <n v="0.25044155120849609"/>
    <n v="0.25035905838012695"/>
    <n v="0.25066637992858887"/>
    <n v="0.25097635388374329"/>
    <n v="0.25154033303260803"/>
    <n v="0.25206896662712097"/>
    <n v="0.25218582153320313"/>
    <n v="0.25194776058197021"/>
    <n v="0.25272756814956665"/>
    <n v="0.253379225730896"/>
    <n v="0.25387465953826904"/>
    <n v="0.25427785515785217"/>
    <n v="0.25484707951545715"/>
    <n v="0.25415065884590149"/>
    <n v="0.25290253758430481"/>
    <n v="0.25172513723373413"/>
    <n v="0.25123593211174011"/>
    <n v="0.25042971968650818"/>
    <n v="0.24993796646595001"/>
    <n v="0.24972626566886902"/>
    <n v="0.2495427131652832"/>
    <n v="0.24941606819629669"/>
    <n v="0.24903443455696106"/>
    <n v="0.24870485067367554"/>
    <n v="0.24842411279678345"/>
    <n v="0.24801035225391388"/>
    <n v="0.24759012460708618"/>
    <n v="0.24703593552112579"/>
    <n v="0.24644939601421356"/>
    <n v="0.24557889997959137"/>
    <n v="0.24500703811645508"/>
    <n v="0.24431610107421875"/>
    <n v="0.24390850961208344"/>
    <n v="0.24341647326946259"/>
    <n v="0.24308210611343384"/>
    <n v="0.24256326258182526"/>
    <n v="0.24211537837982178"/>
    <n v="0.24184843897819519"/>
    <n v="0.2417418360710144"/>
    <n v="0.24178940057754517"/>
    <n v="0.24188788235187531"/>
    <n v="0.24215775728225708"/>
    <n v="0.24247576296329498"/>
    <n v="0.2428947389125824"/>
    <n v="0.24348282814025879"/>
    <n v="0.24382765591144562"/>
    <n v="0.24382507801055908"/>
    <n v="0.24405461549758911"/>
    <n v="0.24392062425613403"/>
    <n v="0.24381855130195618"/>
    <n v="0.24399520456790924"/>
    <n v="0.24363629519939423"/>
    <n v="0.24353110790252686"/>
    <n v="0.24382731318473816"/>
    <n v="0.2447364330291748"/>
    <n v="0.24510692059993744"/>
    <n v="0.24605181813240051"/>
    <n v="0.24647678434848785"/>
    <n v="0.24624915421009064"/>
    <n v="0.24572210013866425"/>
    <n v="0.24608750641345978"/>
    <n v="0.24666120111942291"/>
    <n v="0.24743399024009705"/>
    <n v="0.24831755459308624"/>
    <n v="0.24787136912345886"/>
    <n v="0.24749104678630829"/>
    <n v="0.24722018837928772"/>
    <n v="0.24657852947711945"/>
    <n v="0.24573740363121033"/>
    <n v="0.24669170379638672"/>
    <n v="0.24764290452003479"/>
    <n v="0.2481236457824707"/>
    <n v="0.24848102033138275"/>
    <n v="0.24909703433513641"/>
    <n v="0.24895600974559784"/>
    <n v="0.24810115993022919"/>
    <n v="0.24683035910129547"/>
    <n v="0.24519149959087372"/>
    <n v="0.24206654727458954"/>
    <n v="0.23999492824077606"/>
    <n v="0.23853191733360291"/>
    <n v="0.23780234158039093"/>
    <n v="0.23763319849967957"/>
    <n v="0.23933064937591553"/>
    <n v="0.23985543847084045"/>
    <n v="0.23998573422431946"/>
    <n v="0.2401653528213501"/>
    <n v="0.23995400965213776"/>
    <n v="0.23956245183944702"/>
    <n v="0.2396942526102066"/>
    <n v="0.23978555202484131"/>
    <n v="0.24032780528068542"/>
    <n v="0.24128764867782593"/>
    <n v="0.24241457879543304"/>
    <n v="0.24290050566196442"/>
    <n v="0.24327431619167328"/>
    <n v="0.24377040565013885"/>
    <n v="0.24440212547779083"/>
    <n v="0.24446766078472137"/>
    <n v="0.24471582472324371"/>
    <n v="0.24536259472370148"/>
    <n v="0.24502383172512054"/>
    <n v="0.24451026320457458"/>
    <n v="0.24497494101524353"/>
    <n v="0.24561053514480591"/>
    <n v="0.24599125981330872"/>
    <n v="0.24666817486286163"/>
    <n v="0.24737125635147095"/>
    <n v="0.24756135046482086"/>
    <n v="0.24782712757587433"/>
    <n v="0.2480720728635788"/>
    <n v="0.24837026000022888"/>
    <n v="0.24885503947734833"/>
    <n v="0.24922667443752289"/>
    <n v="0.24921020865440369"/>
    <n v="0.24931566417217255"/>
    <n v="0.2494053840637207"/>
    <n v="0.24939855933189392"/>
    <s v="NEW"/>
    <n v="0.24650150670063453"/>
    <n v="74.75"/>
    <n v="74.937343358395992"/>
    <n v="-1.0000000000000009E-3"/>
    <n v="-3.8050517067698547E-2"/>
    <n v="8.4954350411464447E-3"/>
    <n v="2.7705196436554586E-2"/>
    <x v="20"/>
    <x v="338"/>
  </r>
  <r>
    <x v="1"/>
    <n v="-4.4444444444444446"/>
    <n v="-6.666666666666667"/>
    <s v="P195/75R14"/>
    <x v="0"/>
    <s v="14-2 SRTT"/>
    <n v="1031"/>
    <n v="35"/>
    <s v="AP0720"/>
    <d v="2025-02-26T00:00:00"/>
    <n v="0.30199999999999999"/>
    <n v="0.30099999999999999"/>
    <n v="92"/>
    <n v="94"/>
    <n v="92"/>
    <n v="94"/>
    <n v="76"/>
    <m/>
    <n v="282"/>
    <n v="93"/>
    <m/>
    <m/>
    <m/>
    <m/>
    <m/>
    <m/>
    <n v="8.6431093513965607E-2"/>
    <n v="9.9061839282512665E-2"/>
    <n v="0.10446963459253311"/>
    <n v="0.1071685329079628"/>
    <n v="0.10868145525455475"/>
    <n v="0.11689847707748413"/>
    <n v="0.12268926948308945"/>
    <n v="0.13363349437713623"/>
    <n v="0.15145674347877502"/>
    <n v="0.17476119101047516"/>
    <n v="0.19754263758659363"/>
    <n v="0.21741046011447906"/>
    <n v="0.23036505281925201"/>
    <n v="0.23802971839904785"/>
    <n v="0.24111281335353851"/>
    <n v="0.24388156831264496"/>
    <n v="0.24822647869586945"/>
    <n v="0.25290074944496155"/>
    <n v="0.25643092393875122"/>
    <n v="0.25904810428619385"/>
    <n v="0.26032754778862"/>
    <n v="0.26249143481254578"/>
    <n v="0.26684299111366272"/>
    <n v="0.27073892951011658"/>
    <n v="0.27475082874298096"/>
    <n v="0.27894175052642822"/>
    <n v="0.28054848313331604"/>
    <n v="0.28133082389831543"/>
    <n v="0.28229963779449463"/>
    <n v="0.28393825888633728"/>
    <n v="0.28502395749092102"/>
    <n v="0.28610795736312866"/>
    <n v="0.28664636611938477"/>
    <n v="0.28701433539390564"/>
    <n v="0.28686812520027161"/>
    <n v="0.28710681200027466"/>
    <n v="0.28798565268516541"/>
    <n v="0.28881832957267761"/>
    <n v="0.29047760367393494"/>
    <n v="0.29202914237976074"/>
    <n v="0.29313242435455322"/>
    <n v="0.29350215196609497"/>
    <n v="0.29341983795166016"/>
    <n v="0.29256540536880493"/>
    <n v="0.29161393642425537"/>
    <n v="0.2908632755279541"/>
    <n v="0.29120314121246338"/>
    <n v="0.29248571395874023"/>
    <n v="0.29408854246139526"/>
    <n v="0.29573699831962585"/>
    <n v="0.2972429096698761"/>
    <n v="0.29821842908859253"/>
    <n v="0.29877227544784546"/>
    <n v="0.29975411295890808"/>
    <n v="0.30066084861755371"/>
    <n v="0.30151170492172241"/>
    <n v="0.30213764309883118"/>
    <n v="0.30253222584724426"/>
    <n v="0.30234542489051819"/>
    <n v="0.30124744772911072"/>
    <n v="0.30060389637947083"/>
    <n v="0.30035686492919922"/>
    <n v="0.30025309324264526"/>
    <n v="0.2999207079410553"/>
    <n v="0.30076888203620911"/>
    <n v="0.30140718817710876"/>
    <n v="0.30180767178535461"/>
    <n v="0.30250686407089233"/>
    <n v="0.30294066667556763"/>
    <n v="0.30322408676147461"/>
    <n v="0.30385550856590271"/>
    <n v="0.30520373582839966"/>
    <n v="0.30615061521530151"/>
    <n v="0.30695313215255737"/>
    <n v="0.30711841583251953"/>
    <n v="0.30653300881385803"/>
    <n v="0.30529859662055969"/>
    <n v="0.30354896187782288"/>
    <n v="0.30167952179908752"/>
    <n v="0.30064362287521362"/>
    <n v="0.29989269375801086"/>
    <n v="0.29978260397911072"/>
    <n v="0.30093321204185486"/>
    <n v="0.30210736393928528"/>
    <n v="0.30297428369522095"/>
    <n v="0.30391004681587219"/>
    <n v="0.30375421047210693"/>
    <n v="0.30274948477745056"/>
    <n v="0.30240100622177124"/>
    <n v="0.30223101377487183"/>
    <n v="0.30207514762878418"/>
    <n v="0.30249229073524475"/>
    <n v="0.30257812142372131"/>
    <n v="0.30251732468605042"/>
    <n v="0.3025364875793457"/>
    <n v="0.30181869864463806"/>
    <n v="0.30089172720909119"/>
    <n v="0.30039921402931213"/>
    <n v="0.30001598596572876"/>
    <n v="0.29950252175331116"/>
    <n v="0.29867872595787048"/>
    <n v="0.29845112562179565"/>
    <n v="0.29880043864250183"/>
    <n v="0.29913890361785889"/>
    <n v="0.29914996027946472"/>
    <n v="0.29911085963249207"/>
    <n v="0.29798156023025513"/>
    <n v="0.29638540744781494"/>
    <n v="0.2949349582195282"/>
    <n v="0.29505234956741333"/>
    <n v="0.29546388983726501"/>
    <n v="0.2966654896736145"/>
    <n v="0.29788672924041748"/>
    <n v="0.29887920618057251"/>
    <n v="0.2984478771686554"/>
    <n v="0.29813414812088013"/>
    <n v="0.29725274443626404"/>
    <n v="0.29646643996238708"/>
    <n v="0.29588618874549866"/>
    <n v="0.29539397358894348"/>
    <n v="0.29536321759223938"/>
    <n v="0.29575857520103455"/>
    <n v="0.29611802101135254"/>
    <n v="0.29606366157531738"/>
    <n v="0.29750895500183105"/>
    <n v="0.29928028583526611"/>
    <n v="0.30084860324859619"/>
    <n v="0.30197378993034363"/>
    <n v="0.30334305763244629"/>
    <n v="0.30331948399543762"/>
    <n v="0.3030916154384613"/>
    <n v="0.30297854542732239"/>
    <n v="0.30314040184020996"/>
    <n v="0.30343973636627197"/>
    <n v="0.30402070283889771"/>
    <n v="0.3039473295211792"/>
    <n v="0.30348280072212219"/>
    <n v="0.30323165655136108"/>
    <n v="0.30283662676811218"/>
    <n v="0.30201157927513123"/>
    <n v="0.30174201726913452"/>
    <n v="0.30231794714927673"/>
    <n v="0.30319830775260925"/>
    <n v="0.30403313040733337"/>
    <n v="0.30480623245239258"/>
    <n v="0.3053726851940155"/>
    <n v="0.30528175830841064"/>
    <n v="0.30470868945121765"/>
    <n v="0.30424544215202332"/>
    <n v="0.3039456307888031"/>
    <n v="0.3040110170841217"/>
    <n v="0.30451580882072449"/>
    <n v="0.30491912364959717"/>
    <n v="0.3050919771194458"/>
    <n v="0.30511710047721863"/>
    <n v="0.30458182096481323"/>
    <n v="0.30339622497558594"/>
    <n v="0.30199903249740601"/>
    <n v="0.30059888958930969"/>
    <n v="0.29947543144226074"/>
    <n v="0.29978126287460327"/>
    <n v="0.3007722795009613"/>
    <n v="0.30163568258285522"/>
    <n v="0.30256271362304688"/>
    <n v="0.30360135436058044"/>
    <n v="0.30373683571815491"/>
    <n v="0.3033442497253418"/>
    <n v="0.30311000347137451"/>
    <n v="0.30311042070388794"/>
    <n v="0.30263429880142212"/>
    <n v="0.30186060070991516"/>
    <n v="0.30123516917228699"/>
    <n v="0.30088549852371216"/>
    <n v="0.30027782917022705"/>
    <n v="0.29968294501304626"/>
    <n v="0.29953652620315552"/>
    <n v="0.29958465695381165"/>
    <n v="0.29974985122680664"/>
    <n v="0.2997252345085144"/>
    <n v="0.30038577318191528"/>
    <n v="0.30075207352638245"/>
    <n v="0.30058982968330383"/>
    <n v="0.30052551627159119"/>
    <n v="0.30076572299003601"/>
    <n v="0.30022573471069336"/>
    <n v="0.29946431517601013"/>
    <n v="0.29918622970581055"/>
    <n v="0.298799067735672"/>
    <n v="0.29832202196121216"/>
    <n v="0.29852437973022461"/>
    <n v="0.29909393191337585"/>
    <n v="0.29955917596817017"/>
    <n v="0.29963541030883789"/>
    <n v="0.30004328489303589"/>
    <n v="0.30008509755134583"/>
    <n v="0.29989311099052429"/>
    <n v="0.30075940489768982"/>
    <n v="0.30177128314971924"/>
    <n v="0.30178540945053101"/>
    <n v="0.30120232701301575"/>
    <n v="0.30270814895629883"/>
    <n v="0.30276718735694885"/>
    <n v="0.30327311158180237"/>
    <n v="0.30462181568145752"/>
    <n v="0.30629679560661316"/>
    <n v="0.30602923035621643"/>
    <n v="0.30570396780967712"/>
    <n v="0.3042217493057251"/>
    <n v="0.30126243829727173"/>
    <n v="0.29796791076660156"/>
    <n v="0.29476073384284973"/>
    <n v="0.29237678647041321"/>
    <n v="0.28992399573326111"/>
    <n v="0.28874373435974121"/>
    <n v="0.28845024108886719"/>
    <n v="0.2883545458316803"/>
    <n v="0.28805667161941528"/>
    <n v="0.28865578770637512"/>
    <n v="0.28944030404090881"/>
    <n v="0.29011327028274536"/>
    <n v="0.29024484753608704"/>
    <n v="0.2902294397354126"/>
    <n v="0.29049557447433472"/>
    <n v="0.29088392853736877"/>
    <n v="0.29070231318473816"/>
    <n v="0.29074111580848694"/>
    <n v="0.29173353314399719"/>
    <n v="0.29248934984207153"/>
    <n v="0.29324346780776978"/>
    <n v="0.29436999559402466"/>
    <n v="0.29573652148246765"/>
    <n v="0.29362675547599792"/>
    <n v="0.29080870747566223"/>
    <n v="0.28812611103057861"/>
    <n v="0.28544476628303528"/>
    <n v="0.28226453065872192"/>
    <n v="0.28219008445739746"/>
    <n v="0.28352093696594238"/>
    <n v="0.28478774428367615"/>
    <n v="0.28644868731498718"/>
    <n v="0.28839728236198425"/>
    <n v="0.28962218761444092"/>
    <n v="0.29062595963478088"/>
    <n v="0.29158595204353333"/>
    <n v="0.29244765639305115"/>
    <n v="0.29402416944503784"/>
    <n v="0.29541224241256714"/>
    <n v="0.29612711071968079"/>
    <n v="0.29590132832527161"/>
    <n v="0.2964445948600769"/>
    <n v="0.29463720321655273"/>
    <n v="0.29318532347679138"/>
    <n v="0.29218366742134094"/>
    <n v="0.2920989990234375"/>
    <n v="0.29082730412483215"/>
    <n v="0.29149127006530762"/>
    <n v="0.29272955656051636"/>
    <n v="0.29462486505508423"/>
    <n v="0.29705911874771118"/>
    <n v="0.29948562383651733"/>
    <n v="0.30171585083007813"/>
    <n v="0.30284786224365234"/>
    <n v="0.30252352356910706"/>
    <n v="0.30125293135643005"/>
    <n v="0.30026975274085999"/>
    <n v="0.29922977089881897"/>
    <n v="0.29879879951477051"/>
    <n v="0.2991558313369751"/>
    <n v="0.2995280921459198"/>
    <n v="0.2998388409614563"/>
    <n v="0.29987648129463196"/>
    <n v="0.29995298385620117"/>
    <n v="0.29973635077476501"/>
    <n v="0.29960542917251587"/>
    <n v="0.29973611235618591"/>
    <n v="0.30037206411361694"/>
    <n v="0.30161800980567932"/>
    <n v="0.30420583486557007"/>
    <n v="0.30772262811660767"/>
    <n v="0.31091132760047913"/>
    <n v="0.31382432579994202"/>
    <n v="0.31624907255172729"/>
    <n v="0.3174593448638916"/>
    <n v="0.31772339344024658"/>
    <n v="0.31781014800071716"/>
    <n v="0.31752580404281616"/>
    <n v="0.31761014461517334"/>
    <n v="0.31796950101852417"/>
    <n v="0.31857612729072571"/>
    <n v="0.31884843111038208"/>
    <n v="0.31904539465904236"/>
    <n v="0.31800022721290588"/>
    <n v="0.31659138202667236"/>
    <n v="0.31440979242324829"/>
    <n v="0.31219014525413513"/>
    <n v="0.31069445610046387"/>
    <n v="0.30838897824287415"/>
    <n v="0.3057481050491333"/>
    <n v="0.30378589034080505"/>
    <n v="0.30281072854995728"/>
    <s v="GM SRTT14 - 50 SPIN"/>
    <n v="0.29852338978404253"/>
    <n v="93"/>
    <n v="93.233082706766908"/>
    <n v="1.0000000000000009E-3"/>
    <n v="1.73815270109333E-2"/>
    <n v="3.6030001198112407E-2"/>
    <n v="1.7063027958862109E-4"/>
    <x v="20"/>
    <x v="339"/>
  </r>
  <r>
    <x v="1"/>
    <n v="-4.4444444444444446"/>
    <n v="-6.666666666666667"/>
    <s v="P225/60R16"/>
    <x v="1"/>
    <s v="SRTT07"/>
    <n v="1171"/>
    <n v="35"/>
    <n v="3324"/>
    <d v="2025-02-26T00:00:00"/>
    <n v="0.32300000000000001"/>
    <n v="0.32200000000000001"/>
    <n v="100"/>
    <n v="100"/>
    <n v="100"/>
    <n v="100"/>
    <n v="76"/>
    <m/>
    <n v="277"/>
    <n v="100"/>
    <m/>
    <m/>
    <m/>
    <m/>
    <m/>
    <m/>
    <n v="0.11482870578765869"/>
    <n v="0.14241771399974823"/>
    <n v="0.15305511653423309"/>
    <n v="0.16077183187007904"/>
    <n v="0.16922318935394287"/>
    <n v="0.1909327507019043"/>
    <n v="0.20483402907848358"/>
    <n v="0.22061702609062195"/>
    <n v="0.23642146587371826"/>
    <n v="0.2495209276676178"/>
    <n v="0.25964760780334473"/>
    <n v="0.2666333019733429"/>
    <n v="0.27072092890739441"/>
    <n v="0.27192386984825134"/>
    <n v="0.27283838391304016"/>
    <n v="0.2715127170085907"/>
    <n v="0.27090412378311157"/>
    <n v="0.27061933279037476"/>
    <n v="0.27112123370170593"/>
    <n v="0.27284657955169678"/>
    <n v="0.27627462148666382"/>
    <n v="0.27888453006744385"/>
    <n v="0.28524899482727051"/>
    <n v="0.29174858331680298"/>
    <n v="0.29618480801582336"/>
    <n v="0.30105644464492798"/>
    <n v="0.30653384327888489"/>
    <n v="0.30882948637008667"/>
    <n v="0.31113070249557495"/>
    <n v="0.31251758337020874"/>
    <n v="0.31497403979301453"/>
    <n v="0.31689351797103882"/>
    <n v="0.31816843152046204"/>
    <n v="0.31862306594848633"/>
    <n v="0.32057073712348938"/>
    <n v="0.32007506489753723"/>
    <n v="0.318256676197052"/>
    <n v="0.31584173440933228"/>
    <n v="0.31667864322662354"/>
    <n v="0.31495529413223267"/>
    <n v="0.31419909000396729"/>
    <n v="0.31552106142044067"/>
    <n v="0.31777358055114746"/>
    <n v="0.31745356321334839"/>
    <n v="0.31874370574951172"/>
    <n v="0.31945672631263733"/>
    <n v="0.31939363479614258"/>
    <n v="0.31878972053527832"/>
    <n v="0.31837701797485352"/>
    <n v="0.31859591603279114"/>
    <n v="0.31778597831726074"/>
    <n v="0.31700754165649414"/>
    <n v="0.31648105382919312"/>
    <n v="0.31628450751304626"/>
    <n v="0.31592404842376709"/>
    <n v="0.3165346086025238"/>
    <n v="0.31704089045524597"/>
    <n v="0.31745040416717529"/>
    <n v="0.31769207119941711"/>
    <n v="0.31854739785194397"/>
    <n v="0.32095134258270264"/>
    <n v="0.32346215844154358"/>
    <n v="0.3268330991268158"/>
    <n v="0.33019590377807617"/>
    <n v="0.3330041766166687"/>
    <n v="0.33368080854415894"/>
    <n v="0.33377331495285034"/>
    <n v="0.33316472172737122"/>
    <n v="0.33182379603385925"/>
    <n v="0.32929688692092896"/>
    <n v="0.32696902751922607"/>
    <n v="0.32516205310821533"/>
    <n v="0.32333940267562866"/>
    <n v="0.32204854488372803"/>
    <n v="0.3218248188495636"/>
    <n v="0.3218616247177124"/>
    <n v="0.32236221432685852"/>
    <n v="0.3234424889087677"/>
    <n v="0.3242148756980896"/>
    <n v="0.32455018162727356"/>
    <n v="0.32432994246482849"/>
    <n v="0.3222661018371582"/>
    <n v="0.31953740119934082"/>
    <n v="0.31836962699890137"/>
    <n v="0.31766197085380554"/>
    <n v="0.3176596462726593"/>
    <n v="0.31922757625579834"/>
    <n v="0.32080367207527161"/>
    <n v="0.32072669267654419"/>
    <n v="0.32007753849029541"/>
    <n v="0.32085734605789185"/>
    <n v="0.32133510708808899"/>
    <n v="0.32055673003196716"/>
    <n v="0.32025888562202454"/>
    <n v="0.32047918438911438"/>
    <n v="0.31921863555908203"/>
    <n v="0.31826382875442505"/>
    <n v="0.31847360730171204"/>
    <n v="0.31862944364547729"/>
    <n v="0.31856581568717957"/>
    <n v="0.31825998425483704"/>
    <n v="0.31779322028160095"/>
    <n v="0.31714534759521484"/>
    <n v="0.31683653593063354"/>
    <n v="0.31624957919120789"/>
    <n v="0.31544709205627441"/>
    <n v="0.3150932788848877"/>
    <n v="0.31528648734092712"/>
    <n v="0.3150571882724762"/>
    <n v="0.31597065925598145"/>
    <n v="0.31724417209625244"/>
    <n v="0.31688115000724792"/>
    <n v="0.31586971879005432"/>
    <n v="0.31438222527503967"/>
    <n v="0.31197115778923035"/>
    <n v="0.30985257029533386"/>
    <n v="0.30910000205039978"/>
    <n v="0.30871498584747314"/>
    <n v="0.30865392088890076"/>
    <n v="0.30922791361808777"/>
    <n v="0.30961179733276367"/>
    <n v="0.3097800612449646"/>
    <n v="0.31069403886795044"/>
    <n v="0.31160396337509155"/>
    <n v="0.31235542893409729"/>
    <n v="0.31343796849250793"/>
    <n v="0.31467631459236145"/>
    <n v="0.31559869647026062"/>
    <n v="0.3172772228717804"/>
    <n v="0.31860700249671936"/>
    <n v="0.31945684552192688"/>
    <n v="0.31962975859642029"/>
    <n v="0.31935939192771912"/>
    <n v="0.31794393062591553"/>
    <n v="0.31675770878791809"/>
    <n v="0.31557545065879822"/>
    <n v="0.3149469792842865"/>
    <n v="0.31452426314353943"/>
    <n v="0.31422501802444458"/>
    <n v="0.31408292055130005"/>
    <n v="0.31412145495414734"/>
    <n v="0.31424614787101746"/>
    <n v="0.31312370300292969"/>
    <n v="0.31248250603675842"/>
    <n v="0.31302124261856079"/>
    <n v="0.31252157688140869"/>
    <n v="0.3120255172252655"/>
    <n v="0.31338232755661011"/>
    <n v="0.31425118446350098"/>
    <n v="0.31358659267425537"/>
    <n v="0.31405541300773621"/>
    <n v="0.31490370631217957"/>
    <n v="0.31652536988258362"/>
    <n v="0.3190748393535614"/>
    <n v="0.32182168960571289"/>
    <n v="0.32446971535682678"/>
    <n v="0.32669997215270996"/>
    <n v="0.32722485065460205"/>
    <n v="0.32752642035484314"/>
    <n v="0.3275565505027771"/>
    <n v="0.32696884870529175"/>
    <n v="0.3259124755859375"/>
    <n v="0.32498621940612793"/>
    <n v="0.32385620474815369"/>
    <n v="0.32285913825035095"/>
    <n v="0.32270559668540955"/>
    <n v="0.32367831468582153"/>
    <n v="0.32463586330413818"/>
    <n v="0.32595017552375793"/>
    <n v="0.32792994379997253"/>
    <n v="0.33020654320716858"/>
    <n v="0.33186584711074829"/>
    <n v="0.33348998427391052"/>
    <n v="0.33434069156646729"/>
    <n v="0.3339875340461731"/>
    <n v="0.33314165472984314"/>
    <n v="0.3321782648563385"/>
    <n v="0.33080524206161499"/>
    <n v="0.33041298389434814"/>
    <n v="0.33072510361671448"/>
    <n v="0.33029329776763916"/>
    <n v="0.32991012930870056"/>
    <n v="0.33047056198120117"/>
    <n v="0.32931080460548401"/>
    <n v="0.32805019617080688"/>
    <n v="0.3278292715549469"/>
    <n v="0.32720088958740234"/>
    <n v="0.32685708999633789"/>
    <n v="0.32750591635704041"/>
    <n v="0.32783451676368713"/>
    <n v="0.32759702205657959"/>
    <n v="0.32745671272277832"/>
    <n v="0.32582995295524597"/>
    <n v="0.32417005300521851"/>
    <n v="0.32124814391136169"/>
    <n v="0.31969282031059265"/>
    <n v="0.3183923065662384"/>
    <n v="0.31773674488067627"/>
    <n v="0.3174680769443512"/>
    <n v="0.31859302520751953"/>
    <n v="0.32090076804161072"/>
    <n v="0.32107064127922058"/>
    <n v="0.32116496562957764"/>
    <n v="0.32099786400794983"/>
    <n v="0.32030948996543884"/>
    <n v="0.31645402312278748"/>
    <n v="0.31441539525985718"/>
    <n v="0.31264108419418335"/>
    <n v="0.31059345602989197"/>
    <n v="0.30944281816482544"/>
    <n v="0.3092731237411499"/>
    <n v="0.30930596590042114"/>
    <n v="0.31091633439064026"/>
    <n v="0.31207779049873352"/>
    <n v="0.3118082582950592"/>
    <n v="0.31134176254272461"/>
    <n v="0.31073927879333496"/>
    <n v="0.30814453959465027"/>
    <n v="0.30694836378097534"/>
    <n v="0.30615544319152832"/>
    <n v="0.3056495189666748"/>
    <n v="0.30571708083152771"/>
    <n v="0.30597841739654541"/>
    <n v="0.30703189969062805"/>
    <n v="0.31007844209671021"/>
    <n v="0.31249946355819702"/>
    <n v="0.31362912058830261"/>
    <n v="0.31530371308326721"/>
    <n v="0.3158603310585022"/>
    <n v="0.31540912389755249"/>
    <n v="0.31532558798789978"/>
    <n v="0.31592017412185669"/>
    <n v="0.31617072224617004"/>
    <n v="0.31568214297294617"/>
    <n v="0.31416425108909607"/>
    <n v="0.3127458393573761"/>
    <n v="0.31140729784965515"/>
    <n v="0.30969482660293579"/>
    <n v="0.3086000382900238"/>
    <n v="0.30845475196838379"/>
    <n v="0.30921223759651184"/>
    <n v="0.31064951419830322"/>
    <n v="0.31191995739936829"/>
    <n v="0.31243994832038879"/>
    <n v="0.31270390748977661"/>
    <n v="0.3122706413269043"/>
    <n v="0.31123051047325134"/>
    <n v="0.31059768795967102"/>
    <n v="0.31081116199493408"/>
    <n v="0.31157159805297852"/>
    <n v="0.31258442997932434"/>
    <n v="0.31391650438308716"/>
    <n v="0.31524580717086792"/>
    <n v="0.31601285934448242"/>
    <n v="0.31688913702964783"/>
    <n v="0.3168550431728363"/>
    <n v="0.31687653064727783"/>
    <n v="0.31757548451423645"/>
    <n v="0.31789416074752808"/>
    <n v="0.31880068778991699"/>
    <n v="0.32000601291656494"/>
    <n v="0.32024338841438293"/>
    <n v="0.31874969601631165"/>
    <n v="0.31826296448707581"/>
    <n v="0.31701701879501343"/>
    <n v="0.31580072641372681"/>
    <n v="0.31514576077461243"/>
    <n v="0.31556141376495361"/>
    <n v="0.31675037741661072"/>
    <n v="0.31762656569480896"/>
    <n v="0.31791675090789795"/>
    <n v="0.31826406717300415"/>
    <n v="0.31855213642120361"/>
    <n v="0.31770816445350647"/>
    <n v="0.31718742847442627"/>
    <n v="0.31759330630302429"/>
    <n v="0.31825056672096252"/>
    <n v="0.319072425365448"/>
    <n v="0.31943950057029724"/>
    <n v="0.31959295272827148"/>
    <n v="0.31920170783996582"/>
    <n v="0.3183685839176178"/>
    <n v="0.31719905138015747"/>
    <n v="0.31655654311180115"/>
    <n v="0.31635928153991699"/>
    <n v="0.31662550568580627"/>
    <n v="0.31742021441459656"/>
    <n v="0.31825748085975647"/>
    <n v="0.31918975710868835"/>
    <n v="0.31968680024147034"/>
    <n v="0.31956371665000916"/>
    <n v="0.31955662369728088"/>
    <n v="0.3194701075553894"/>
    <n v="0.321583092212677"/>
    <n v="0.32275190949440002"/>
    <n v="0.32438686490058899"/>
    <n v="0.32703611254692078"/>
    <n v="0.32803711295127869"/>
    <n v="0.3268018364906311"/>
    <n v="0.32592824101448059"/>
    <s v="CONTROL"/>
    <n v="0.31763450774858004"/>
    <n v="100"/>
    <n v="100.25062656641603"/>
    <n v="1.0000000000000009E-3"/>
    <n v="-4.4480637783745651E-6"/>
    <n v="9.2802554461492073E-3"/>
    <n v="2.692037603155182E-2"/>
    <x v="20"/>
    <x v="340"/>
  </r>
  <r>
    <x v="1"/>
    <n v="-16.666666666666668"/>
    <n v="-15"/>
    <s v="P225/60R16"/>
    <x v="1"/>
    <s v="SRTT07-R"/>
    <n v="1171"/>
    <n v="35"/>
    <n v="3324"/>
    <d v="2025-02-28T00:00:00"/>
    <n v="0.32"/>
    <n v="0.33500000000000002"/>
    <n v="100"/>
    <n v="100"/>
    <n v="100"/>
    <n v="100"/>
    <n v="76"/>
    <s v="rev"/>
    <n v="315"/>
    <n v="100"/>
    <m/>
    <m/>
    <m/>
    <m/>
    <m/>
    <m/>
    <n v="0.16872629523277283"/>
    <n v="0.17745260894298553"/>
    <n v="0.18929211795330048"/>
    <n v="0.19869992136955261"/>
    <n v="0.2110508531332016"/>
    <n v="0.23843462765216827"/>
    <n v="0.26311469078063965"/>
    <n v="0.28474539518356323"/>
    <n v="0.30515721440315247"/>
    <n v="0.31900900602340698"/>
    <n v="0.32537829875946045"/>
    <n v="0.33164811134338379"/>
    <n v="0.33628639578819275"/>
    <n v="0.34043616056442261"/>
    <n v="0.3456428050994873"/>
    <n v="0.34922820329666138"/>
    <n v="0.35208269953727722"/>
    <n v="0.35493084788322449"/>
    <n v="0.35796517133712769"/>
    <n v="0.3598354160785675"/>
    <n v="0.36109545826911926"/>
    <n v="0.36241328716278076"/>
    <n v="0.36372473835945129"/>
    <n v="0.36426344513893127"/>
    <n v="0.36483857035636902"/>
    <n v="0.36622893810272217"/>
    <n v="0.3682573139667511"/>
    <n v="0.37023806571960449"/>
    <n v="0.37253186106681824"/>
    <n v="0.37439295649528503"/>
    <n v="0.37656599283218384"/>
    <n v="0.37820160388946533"/>
    <n v="0.37899941205978394"/>
    <n v="0.37888351082801819"/>
    <n v="0.3797360360622406"/>
    <n v="0.38021036982536316"/>
    <n v="0.37983357906341553"/>
    <n v="0.3791239857673645"/>
    <n v="0.37793129682540894"/>
    <n v="0.37640568614006042"/>
    <n v="0.37519988417625427"/>
    <n v="0.37531569600105286"/>
    <n v="0.37649723887443542"/>
    <n v="0.37860465049743652"/>
    <n v="0.38048475980758667"/>
    <n v="0.3821437656879425"/>
    <n v="0.38176113367080688"/>
    <n v="0.37984320521354675"/>
    <n v="0.37730038166046143"/>
    <n v="0.37448692321777344"/>
    <n v="0.37180569767951965"/>
    <n v="0.3706829845905304"/>
    <n v="0.37052884697914124"/>
    <n v="0.37014302611351013"/>
    <n v="0.37032753229141235"/>
    <n v="0.37030342221260071"/>
    <n v="0.37034773826599121"/>
    <n v="0.37055608630180359"/>
    <n v="0.37121251225471497"/>
    <n v="0.37154841423034668"/>
    <n v="0.37219980359077454"/>
    <n v="0.37187212705612183"/>
    <n v="0.37116101384162903"/>
    <n v="0.3705296516418457"/>
    <n v="0.36946171522140503"/>
    <n v="0.36789214611053467"/>
    <n v="0.36721444129943848"/>
    <n v="0.36702483892440796"/>
    <n v="0.3672994077205658"/>
    <n v="0.36899676918983459"/>
    <n v="0.36977437138557434"/>
    <n v="0.37000411748886108"/>
    <n v="0.36813873052597046"/>
    <n v="0.36638173460960388"/>
    <n v="0.3632788360118866"/>
    <n v="0.35983210802078247"/>
    <n v="0.35738638043403625"/>
    <n v="0.35712513327598572"/>
    <n v="0.35574615001678467"/>
    <n v="0.3536723256111145"/>
    <n v="0.35298401117324829"/>
    <n v="0.35218170285224915"/>
    <n v="0.35097458958625793"/>
    <n v="0.35038498044013977"/>
    <n v="0.35135209560394287"/>
    <n v="0.3524109423160553"/>
    <n v="0.35289084911346436"/>
    <n v="0.35361140966415405"/>
    <n v="0.35340595245361328"/>
    <n v="0.35180205106735229"/>
    <n v="0.35008308291435242"/>
    <n v="0.348520427942276"/>
    <n v="0.34697163105010986"/>
    <n v="0.34607711434364319"/>
    <n v="0.34648019075393677"/>
    <n v="0.34655305743217468"/>
    <n v="0.34667125344276428"/>
    <n v="0.34621211886405945"/>
    <n v="0.34514400362968445"/>
    <n v="0.34356421232223511"/>
    <n v="0.34212660789489746"/>
    <n v="0.34174573421478271"/>
    <n v="0.34160912036895752"/>
    <n v="0.34200805425643921"/>
    <n v="0.3426092267036438"/>
    <n v="0.34300419688224792"/>
    <n v="0.34201115369796753"/>
    <n v="0.3410714864730835"/>
    <n v="0.34034579992294312"/>
    <n v="0.34035328030586243"/>
    <n v="0.33983838558197021"/>
    <n v="0.3393520712852478"/>
    <n v="0.33901199698448181"/>
    <n v="0.33891022205352783"/>
    <n v="0.33745536208152771"/>
    <n v="0.33662179112434387"/>
    <n v="0.33647933602333069"/>
    <n v="0.33627098798751831"/>
    <n v="0.33546930551528931"/>
    <n v="0.33577188849449158"/>
    <n v="0.33644565939903259"/>
    <n v="0.33616015315055847"/>
    <n v="0.33531069755554199"/>
    <n v="0.33491653203964233"/>
    <n v="0.33379888534545898"/>
    <n v="0.33221662044525146"/>
    <n v="0.33090135455131531"/>
    <n v="0.32991102337837219"/>
    <n v="0.32899323105812073"/>
    <n v="0.32843798398971558"/>
    <n v="0.32837370038032532"/>
    <n v="0.32856789231300354"/>
    <n v="0.32883867621421814"/>
    <n v="0.32845118641853333"/>
    <n v="0.32727339863777161"/>
    <n v="0.32586652040481567"/>
    <n v="0.32459327578544617"/>
    <n v="0.32323682308197021"/>
    <n v="0.32176226377487183"/>
    <n v="0.32095310091972351"/>
    <n v="0.32025888562202454"/>
    <n v="0.31942188739776611"/>
    <n v="0.31899258494377136"/>
    <n v="0.31953915953636169"/>
    <n v="0.32033100724220276"/>
    <n v="0.32118481397628784"/>
    <n v="0.32214444875717163"/>
    <n v="0.32301673293113708"/>
    <n v="0.32361626625061035"/>
    <n v="0.32398039102554321"/>
    <n v="0.32410606741905212"/>
    <n v="0.32426437735557556"/>
    <n v="0.32395297288894653"/>
    <n v="0.32329711318016052"/>
    <n v="0.32237467169761658"/>
    <n v="0.3212091326713562"/>
    <n v="0.32026487588882446"/>
    <n v="0.31966465711593628"/>
    <n v="0.3194146454334259"/>
    <n v="0.31935781240463257"/>
    <n v="0.31989708542823792"/>
    <n v="0.32034546136856079"/>
    <n v="0.32113176584243774"/>
    <n v="0.32185086607933044"/>
    <n v="0.32234826683998108"/>
    <n v="0.32131686806678772"/>
    <n v="0.31995397806167603"/>
    <n v="0.31873378157615662"/>
    <n v="0.31783732771873474"/>
    <n v="0.31744882464408875"/>
    <n v="0.31842795014381409"/>
    <n v="0.31914001703262329"/>
    <n v="0.31886181235313416"/>
    <n v="0.31798446178436279"/>
    <n v="0.31676387786865234"/>
    <n v="0.31565624475479126"/>
    <n v="0.31504535675048828"/>
    <n v="0.31507259607315063"/>
    <n v="0.31556960940361023"/>
    <n v="0.31621822714805603"/>
    <n v="0.31656515598297119"/>
    <n v="0.31676971912384033"/>
    <n v="0.31734633445739746"/>
    <n v="0.31742262840270996"/>
    <n v="0.3173658549785614"/>
    <n v="0.31733259558677673"/>
    <n v="0.31708019971847534"/>
    <n v="0.31674015522003174"/>
    <n v="0.31681135296821594"/>
    <n v="0.31718304753303528"/>
    <n v="0.31784650683403015"/>
    <n v="0.31872162222862244"/>
    <n v="0.31928092241287231"/>
    <n v="0.31994694471359253"/>
    <n v="0.32076621055603027"/>
    <n v="0.32145404815673828"/>
    <n v="0.3216308057308197"/>
    <n v="0.32184293866157532"/>
    <n v="0.32165083289146423"/>
    <n v="0.32106068730354309"/>
    <n v="0.32010379433631897"/>
    <n v="0.31860467791557312"/>
    <n v="0.31757694482803345"/>
    <n v="0.31686246395111084"/>
    <n v="0.31599313020706177"/>
    <n v="0.31557857990264893"/>
    <n v="0.31634828448295593"/>
    <n v="0.3170376718044281"/>
    <n v="0.31765121221542358"/>
    <n v="0.31843683123588562"/>
    <n v="0.3196774423122406"/>
    <n v="0.32029944658279419"/>
    <n v="0.31934294104576111"/>
    <n v="0.31842002272605896"/>
    <n v="0.31739309430122375"/>
    <n v="0.31593999266624451"/>
    <n v="0.31475979089736938"/>
    <n v="0.31373468041419983"/>
    <n v="0.31238913536071777"/>
    <n v="0.31100860238075256"/>
    <n v="0.30940264463424683"/>
    <n v="0.30741432309150696"/>
    <n v="0.3065178394317627"/>
    <n v="0.3063260018825531"/>
    <n v="0.3062044084072113"/>
    <n v="0.30617398023605347"/>
    <n v="0.30683490633964539"/>
    <n v="0.30743566155433655"/>
    <n v="0.30736953020095825"/>
    <n v="0.30708399415016174"/>
    <n v="0.30740147829055786"/>
    <n v="0.30737438797950745"/>
    <n v="0.30736234784126282"/>
    <n v="0.30761206150054932"/>
    <n v="0.30795606970787048"/>
    <n v="0.30790600180625916"/>
    <n v="0.30785128474235535"/>
    <n v="0.30787047743797302"/>
    <n v="0.30738341808319092"/>
    <n v="0.30653706192970276"/>
    <n v="0.30581176280975342"/>
    <n v="0.30504336953163147"/>
    <n v="0.304188072681427"/>
    <n v="0.30313247442245483"/>
    <n v="0.30281201004981995"/>
    <n v="0.30270832777023315"/>
    <n v="0.30337110161781311"/>
    <n v="0.30404707789421082"/>
    <n v="0.30504977703094482"/>
    <n v="0.30603939294815063"/>
    <n v="0.30464783310890198"/>
    <n v="0.30394497513771057"/>
    <n v="0.3030848503112793"/>
    <n v="0.30270400643348694"/>
    <n v="0.3020724356174469"/>
    <n v="0.30336844921112061"/>
    <n v="0.30349892377853394"/>
    <n v="0.30425035953521729"/>
    <n v="0.30494847893714905"/>
    <n v="0.30574551224708557"/>
    <n v="0.3046058714389801"/>
    <n v="0.30345523357391357"/>
    <n v="0.30227428674697876"/>
    <n v="0.3004966676235199"/>
    <n v="0.29914581775665283"/>
    <n v="0.29979139566421509"/>
    <n v="0.3004462718963623"/>
    <n v="0.30146783590316772"/>
    <n v="0.30365732312202454"/>
    <n v="0.30570453405380249"/>
    <n v="0.30763787031173706"/>
    <n v="0.30917087197303772"/>
    <n v="0.30933451652526855"/>
    <n v="0.30911895632743835"/>
    <n v="0.30845597386360168"/>
    <n v="0.30778256058692932"/>
    <n v="0.30746379494667053"/>
    <n v="0.30515053868293762"/>
    <n v="0.30284246802330017"/>
    <n v="0.30063527822494507"/>
    <n v="0.29824328422546387"/>
    <n v="0.29629841446876526"/>
    <n v="0.29682657122612"/>
    <n v="0.29717293381690979"/>
    <n v="0.29747846722602844"/>
    <n v="0.29790124297142029"/>
    <n v="0.29817956686019897"/>
    <n v="0.29869869351387024"/>
    <n v="0.29930153489112854"/>
    <n v="0.30029159784317017"/>
    <n v="0.30139186978340149"/>
    <n v="0.30203419923782349"/>
    <n v="0.30247870087623596"/>
    <n v="0.30259957909584045"/>
    <n v="0.30221757292747498"/>
    <n v="0.30201950669288635"/>
    <n v="0.3022325336933136"/>
    <n v="0.3024432361125946"/>
    <n v="0.30227553844451904"/>
    <n v="0.30309140682220459"/>
    <s v="CONTROL-REV"/>
    <n v="0.33029688136433366"/>
    <n v="100"/>
    <n v="98.76543209876543"/>
    <n v="-1.5000000000000013E-2"/>
    <n v="-0.1974111951329392"/>
    <n v="-0.29613760946352696"/>
    <n v="-1.0541990239951171E-3"/>
    <x v="21"/>
    <x v="341"/>
  </r>
  <r>
    <x v="1"/>
    <n v="-16.666666666666668"/>
    <n v="-15"/>
    <s v="P195/75R14"/>
    <x v="0"/>
    <s v="14-2 SRTT"/>
    <n v="1031"/>
    <n v="35"/>
    <s v="AP0720"/>
    <d v="2025-02-28T00:00:00"/>
    <n v="0.32200000000000001"/>
    <n v="0.32600000000000001"/>
    <n v="101"/>
    <n v="101"/>
    <n v="98"/>
    <n v="98"/>
    <n v="76"/>
    <m/>
    <n v="292"/>
    <n v="99.5"/>
    <m/>
    <m/>
    <m/>
    <m/>
    <m/>
    <m/>
    <n v="0.1637541651725769"/>
    <n v="0.17419718205928802"/>
    <n v="0.18011288344860077"/>
    <n v="0.18874460458755493"/>
    <n v="0.19471777975559235"/>
    <n v="0.2162727415561676"/>
    <n v="0.23532421886920929"/>
    <n v="0.25563308596611023"/>
    <n v="0.27553340792655945"/>
    <n v="0.29557177424430847"/>
    <n v="0.30606779456138611"/>
    <n v="0.314677894115448"/>
    <n v="0.32165586948394775"/>
    <n v="0.32636746764183044"/>
    <n v="0.33102589845657349"/>
    <n v="0.33599895238876343"/>
    <n v="0.34072530269622803"/>
    <n v="0.34388339519500732"/>
    <n v="0.34464511275291443"/>
    <n v="0.34445607662200928"/>
    <n v="0.34313264489173889"/>
    <n v="0.34224921464920044"/>
    <n v="0.34163770079612732"/>
    <n v="0.3425082266330719"/>
    <n v="0.34390014410018921"/>
    <n v="0.34493029117584229"/>
    <n v="0.3465244472026825"/>
    <n v="0.34900450706481934"/>
    <n v="0.3506598174571991"/>
    <n v="0.35266572237014771"/>
    <n v="0.35491654276847839"/>
    <n v="0.35686320066452026"/>
    <n v="0.35808467864990234"/>
    <n v="0.35910788178443909"/>
    <n v="0.35949540138244629"/>
    <n v="0.35972610116004944"/>
    <n v="0.36010989546775818"/>
    <n v="0.36033573746681213"/>
    <n v="0.36076810956001282"/>
    <n v="0.36118561029434204"/>
    <n v="0.36189252138137817"/>
    <n v="0.36213329434394836"/>
    <n v="0.36240354180335999"/>
    <n v="0.3621903657913208"/>
    <n v="0.36200949549674988"/>
    <n v="0.36187276244163513"/>
    <n v="0.36182489991188049"/>
    <n v="0.36201965808868408"/>
    <n v="0.36263981461524963"/>
    <n v="0.36260676383972168"/>
    <n v="0.36217287182807922"/>
    <n v="0.36163654923439026"/>
    <n v="0.36080968379974365"/>
    <n v="0.35942327976226807"/>
    <n v="0.35829415917396545"/>
    <n v="0.35713142156600952"/>
    <n v="0.35559436678886414"/>
    <n v="0.35376632213592529"/>
    <n v="0.35276845097541809"/>
    <n v="0.35186702013015747"/>
    <n v="0.35121253132820129"/>
    <n v="0.35063979029655457"/>
    <n v="0.35043773055076599"/>
    <n v="0.3497893214225769"/>
    <n v="0.34903475642204285"/>
    <n v="0.34822556376457214"/>
    <n v="0.34779495000839233"/>
    <n v="0.34750515222549438"/>
    <n v="0.34737622737884521"/>
    <n v="0.34697872400283813"/>
    <n v="0.34579074382781982"/>
    <n v="0.34407764673233032"/>
    <n v="0.34213772416114807"/>
    <n v="0.3397115170955658"/>
    <n v="0.33755284547805786"/>
    <n v="0.33588668704032898"/>
    <n v="0.33481800556182861"/>
    <n v="0.33414101600646973"/>
    <n v="0.33363986015319824"/>
    <n v="0.33290821313858032"/>
    <n v="0.33209788799285889"/>
    <n v="0.33110734820365906"/>
    <n v="0.33000379800796509"/>
    <n v="0.329336017370224"/>
    <n v="0.32925596833229065"/>
    <n v="0.32917872071266174"/>
    <n v="0.32905054092407227"/>
    <n v="0.32845917344093323"/>
    <n v="0.32793235778808594"/>
    <n v="0.32720962166786194"/>
    <n v="0.32673460245132446"/>
    <n v="0.32676392793655396"/>
    <n v="0.32728913426399231"/>
    <n v="0.3278864324092865"/>
    <n v="0.32868552207946777"/>
    <n v="0.32957932353019714"/>
    <n v="0.3302590548992157"/>
    <n v="0.33075124025344849"/>
    <n v="0.33047989010810852"/>
    <n v="0.3295348584651947"/>
    <n v="0.32859587669372559"/>
    <n v="0.32728037238121033"/>
    <n v="0.32586142420768738"/>
    <n v="0.32482868432998657"/>
    <n v="0.32462865114212036"/>
    <n v="0.32484537363052368"/>
    <n v="0.32533815503120422"/>
    <n v="0.32609796524047852"/>
    <n v="0.32693576812744141"/>
    <n v="0.32776820659637451"/>
    <n v="0.32855406403541565"/>
    <n v="0.32942673563957214"/>
    <n v="0.33016073703765869"/>
    <n v="0.33087381720542908"/>
    <n v="0.33139234781265259"/>
    <n v="0.331461101770401"/>
    <n v="0.33262214064598083"/>
    <n v="0.33378684520721436"/>
    <n v="0.33515438437461853"/>
    <n v="0.33644846081733704"/>
    <n v="0.3379378616809845"/>
    <n v="0.33818620443344116"/>
    <n v="0.33856105804443359"/>
    <n v="0.33867844939231873"/>
    <n v="0.33835819363594055"/>
    <n v="0.33754721283912659"/>
    <n v="0.33647868037223816"/>
    <n v="0.33500427007675171"/>
    <n v="0.33340218663215637"/>
    <n v="0.33240079879760742"/>
    <n v="0.33167508244514465"/>
    <n v="0.33108094334602356"/>
    <n v="0.33097353577613831"/>
    <n v="0.33108106255531311"/>
    <n v="0.33123341202735901"/>
    <n v="0.331807941198349"/>
    <n v="0.33253094553947449"/>
    <n v="0.33302062749862671"/>
    <n v="0.33384466171264648"/>
    <n v="0.33422371745109558"/>
    <n v="0.33437240123748779"/>
    <n v="0.33447891473770142"/>
    <n v="0.33470296859741211"/>
    <n v="0.33498853445053101"/>
    <n v="0.33549314737319946"/>
    <n v="0.33564549684524536"/>
    <n v="0.33566489815711975"/>
    <n v="0.33554196357727051"/>
    <n v="0.33470442891120911"/>
    <n v="0.33377817273139954"/>
    <n v="0.33251941204071045"/>
    <n v="0.33093202114105225"/>
    <n v="0.32964304089546204"/>
    <n v="0.3288806676864624"/>
    <n v="0.32897162437438965"/>
    <n v="0.33000680804252625"/>
    <n v="0.3316904604434967"/>
    <n v="0.33300727605819702"/>
    <n v="0.33367347717285156"/>
    <n v="0.3325219452381134"/>
    <n v="0.33103048801422119"/>
    <n v="0.32863551378250122"/>
    <n v="0.32635104656219482"/>
    <n v="0.32434961199760437"/>
    <n v="0.32275465130805969"/>
    <n v="0.32112360000610352"/>
    <n v="0.32060465216636658"/>
    <n v="0.32018908858299255"/>
    <n v="0.32028529047966003"/>
    <n v="0.32167181372642517"/>
    <n v="0.3232232928276062"/>
    <n v="0.32401314377784729"/>
    <n v="0.32416576147079468"/>
    <n v="0.32362893223762512"/>
    <n v="0.32238879799842834"/>
    <n v="0.32098236680030823"/>
    <n v="0.31995639204978943"/>
    <n v="0.3194129467010498"/>
    <n v="0.31949442625045776"/>
    <n v="0.31964632868766785"/>
    <n v="0.3193032443523407"/>
    <n v="0.3175601065158844"/>
    <n v="0.31567227840423584"/>
    <n v="0.31316956877708435"/>
    <n v="0.31090918183326721"/>
    <n v="0.30947777628898621"/>
    <n v="0.30956250429153442"/>
    <n v="0.31004166603088379"/>
    <n v="0.31071886420249939"/>
    <n v="0.31112965941429138"/>
    <n v="0.3115534782409668"/>
    <n v="0.31220954656600952"/>
    <n v="0.31241196393966675"/>
    <n v="0.31368798017501831"/>
    <n v="0.31557461619377136"/>
    <n v="0.31759846210479736"/>
    <n v="0.31891801953315735"/>
    <n v="0.31996682286262512"/>
    <n v="0.31983405351638794"/>
    <n v="0.31919616460800171"/>
    <n v="0.31808364391326904"/>
    <n v="0.31739369034767151"/>
    <n v="0.31755369901657104"/>
    <n v="0.31827118992805481"/>
    <n v="0.31747645139694214"/>
    <n v="0.31613898277282715"/>
    <n v="0.31451499462127686"/>
    <n v="0.31244286894798279"/>
    <n v="0.30996277928352356"/>
    <n v="0.30946940183639526"/>
    <n v="0.31022554636001587"/>
    <n v="0.31169334053993225"/>
    <n v="0.31299859285354614"/>
    <n v="0.31369772553443909"/>
    <n v="0.3140217661857605"/>
    <n v="0.31401306390762329"/>
    <n v="0.31361550092697144"/>
    <n v="0.31341266632080078"/>
    <n v="0.31469377875328064"/>
    <n v="0.31557825207710266"/>
    <n v="0.31647470593452454"/>
    <n v="0.31680315732955933"/>
    <n v="0.31636670231819153"/>
    <n v="0.3150896430015564"/>
    <n v="0.31393912434577942"/>
    <n v="0.31236228346824646"/>
    <n v="0.31161174178123474"/>
    <n v="0.31272104382514954"/>
    <n v="0.31327277421951294"/>
    <n v="0.3134174644947052"/>
    <n v="0.31365740299224854"/>
    <n v="0.31355094909667969"/>
    <n v="0.31244167685508728"/>
    <n v="0.31241521239280701"/>
    <n v="0.31283590197563171"/>
    <n v="0.31330278515815735"/>
    <n v="0.31383758783340454"/>
    <n v="0.3143928050994873"/>
    <n v="0.31437435746192932"/>
    <n v="0.31418880820274353"/>
    <n v="0.31392323970794678"/>
    <n v="0.31351688504219055"/>
    <n v="0.31252181529998779"/>
    <n v="0.31157621741294861"/>
    <n v="0.31083008646965027"/>
    <n v="0.31042057275772095"/>
    <n v="0.31036177277565002"/>
    <n v="0.31102117896080017"/>
    <n v="0.31172701716423035"/>
    <n v="0.3126072883605957"/>
    <n v="0.31372100114822388"/>
    <n v="0.31520664691925049"/>
    <n v="0.31560903787612915"/>
    <n v="0.31705707311630249"/>
    <n v="0.31790828704833984"/>
    <n v="0.31835705041885376"/>
    <n v="0.31795591115951538"/>
    <n v="0.31819683313369751"/>
    <n v="0.31712508201599121"/>
    <n v="0.31627210974693298"/>
    <n v="0.31481912732124329"/>
    <n v="0.31387144327163696"/>
    <n v="0.31389376521110535"/>
    <n v="0.31440243124961853"/>
    <n v="0.31511476635932922"/>
    <n v="0.3164532482624054"/>
    <n v="0.31764763593673706"/>
    <n v="0.31761831045150757"/>
    <n v="0.31725868582725525"/>
    <n v="0.31678971648216248"/>
    <n v="0.31631475687026978"/>
    <n v="0.3157457709312439"/>
    <n v="0.31638848781585693"/>
    <n v="0.31716558337211609"/>
    <n v="0.31801864504814148"/>
    <n v="0.3188876211643219"/>
    <n v="0.31983292102813721"/>
    <n v="0.32064038515090942"/>
    <n v="0.32190144062042236"/>
    <n v="0.32107076048851013"/>
    <n v="0.31983637809753418"/>
    <n v="0.31912612915039063"/>
    <n v="0.3185279369354248"/>
    <n v="0.31727340817451477"/>
    <n v="0.31795328855514526"/>
    <n v="0.31888121366500854"/>
    <n v="0.31878522038459778"/>
    <n v="0.31810760498046875"/>
    <n v="0.31762424111366272"/>
    <n v="0.3171917200088501"/>
    <n v="0.31551378965377808"/>
    <n v="0.31438061594963074"/>
    <n v="0.31351360678672791"/>
    <n v="0.31251126527786255"/>
    <n v="0.31160926818847656"/>
    <n v="0.3120996356010437"/>
    <n v="0.3125230073928833"/>
    <n v="0.31265583634376526"/>
    <n v="0.31294277310371399"/>
    <n v="0.31322765350341797"/>
    <s v="GM SRTT14 - 50 SPIN"/>
    <n v="0.32818018721940256"/>
    <n v="99.5"/>
    <n v="98.271604938271608"/>
    <n v="-4.0000000000000036E-3"/>
    <n v="-0.1083158077051426"/>
    <n v="-0.15923839008174107"/>
    <n v="-0.13795341840578101"/>
    <x v="21"/>
    <x v="342"/>
  </r>
  <r>
    <x v="1"/>
    <n v="-16.666666666666668"/>
    <n v="-15"/>
    <s v="225/45R17"/>
    <x v="6"/>
    <s v="SRMT2"/>
    <n v="1093"/>
    <n v="42"/>
    <n v="3424"/>
    <d v="2025-02-28T00:00:00"/>
    <n v="0.374"/>
    <n v="0.376"/>
    <n v="117"/>
    <n v="117"/>
    <n v="113"/>
    <n v="113"/>
    <n v="76"/>
    <m/>
    <n v="376"/>
    <n v="115"/>
    <m/>
    <m/>
    <m/>
    <m/>
    <m/>
    <m/>
    <n v="0.18212185800075531"/>
    <n v="0.17353762686252594"/>
    <n v="0.1829935610294342"/>
    <n v="0.19754064083099365"/>
    <n v="0.20823055505752563"/>
    <n v="0.2240721583366394"/>
    <n v="0.24431261420249939"/>
    <n v="0.2597605288028717"/>
    <n v="0.2685125470161438"/>
    <n v="0.27509450912475586"/>
    <n v="0.28284391760826111"/>
    <n v="0.29135438799858093"/>
    <n v="0.29874825477600098"/>
    <n v="0.30849117040634155"/>
    <n v="0.31938380002975464"/>
    <n v="0.32706072926521301"/>
    <n v="0.33417510986328125"/>
    <n v="0.34002077579498291"/>
    <n v="0.34315314888954163"/>
    <n v="0.34604230523109436"/>
    <n v="0.35016363859176636"/>
    <n v="0.3540901243686676"/>
    <n v="0.35746249556541443"/>
    <n v="0.36052230000495911"/>
    <n v="0.36267173290252686"/>
    <n v="0.36435854434967041"/>
    <n v="0.36496692895889282"/>
    <n v="0.36618539690971375"/>
    <n v="0.36710959672927856"/>
    <n v="0.36968120932579041"/>
    <n v="0.37097057700157166"/>
    <n v="0.3712596595287323"/>
    <n v="0.37094846367835999"/>
    <n v="0.37073001265525818"/>
    <n v="0.3697943389415741"/>
    <n v="0.36984393000602722"/>
    <n v="0.37062662839889526"/>
    <n v="0.37181863188743591"/>
    <n v="0.3731427788734436"/>
    <n v="0.3744158148765564"/>
    <n v="0.37527778744697571"/>
    <n v="0.37724286317825317"/>
    <n v="0.38014620542526245"/>
    <n v="0.3826039731502533"/>
    <n v="0.38425791263580322"/>
    <n v="0.38597208261489868"/>
    <n v="0.3868408203125"/>
    <n v="0.38525938987731934"/>
    <n v="0.3840680718421936"/>
    <n v="0.38323208689689636"/>
    <n v="0.38240852952003479"/>
    <n v="0.38282161951065063"/>
    <n v="0.38527873158454895"/>
    <n v="0.38802504539489746"/>
    <n v="0.39043575525283813"/>
    <n v="0.39203038811683655"/>
    <n v="0.39249244332313538"/>
    <n v="0.3934803307056427"/>
    <n v="0.3933086097240448"/>
    <n v="0.39237043261528015"/>
    <n v="0.3919956386089325"/>
    <n v="0.39183223247528076"/>
    <n v="0.39100706577301025"/>
    <n v="0.39009854197502136"/>
    <n v="0.39001858234405518"/>
    <n v="0.39007514715194702"/>
    <n v="0.39004147052764893"/>
    <n v="0.38910126686096191"/>
    <n v="0.38947305083274841"/>
    <n v="0.39024674892425537"/>
    <n v="0.39109164476394653"/>
    <n v="0.39168164134025574"/>
    <n v="0.39237725734710693"/>
    <n v="0.39228132367134094"/>
    <n v="0.39213773608207703"/>
    <n v="0.39152279496192932"/>
    <n v="0.3912578821182251"/>
    <n v="0.3914865255355835"/>
    <n v="0.39180317521095276"/>
    <n v="0.39170926809310913"/>
    <n v="0.3917071521282196"/>
    <n v="0.39185172319412231"/>
    <n v="0.39237776398658752"/>
    <n v="0.39279747009277344"/>
    <n v="0.39316621422767639"/>
    <n v="0.39335349202156067"/>
    <n v="0.39301750063896179"/>
    <n v="0.39197105169296265"/>
    <n v="0.39121025800704956"/>
    <n v="0.3899519145488739"/>
    <n v="0.38876897096633911"/>
    <n v="0.38705229759216309"/>
    <n v="0.38546106219291687"/>
    <n v="0.38372772932052612"/>
    <n v="0.38243794441223145"/>
    <n v="0.3813788890838623"/>
    <n v="0.38132131099700928"/>
    <n v="0.38185128569602966"/>
    <n v="0.38240164518356323"/>
    <n v="0.38294330239295959"/>
    <n v="0.38369980454444885"/>
    <n v="0.38381668925285339"/>
    <n v="0.38330143690109253"/>
    <n v="0.38232159614562988"/>
    <n v="0.38146370649337769"/>
    <n v="0.38055986166000366"/>
    <n v="0.37938103079795837"/>
    <n v="0.37682190537452698"/>
    <n v="0.37498635053634644"/>
    <n v="0.37304633855819702"/>
    <n v="0.37168186902999878"/>
    <n v="0.37153390049934387"/>
    <n v="0.3725123405456543"/>
    <n v="0.37276822328567505"/>
    <n v="0.37356945872306824"/>
    <n v="0.37406912446022034"/>
    <n v="0.37412694096565247"/>
    <n v="0.37461522221565247"/>
    <n v="0.37582665681838989"/>
    <n v="0.37605112791061401"/>
    <n v="0.37448367476463318"/>
    <n v="0.3730151355266571"/>
    <n v="0.37172293663024902"/>
    <n v="0.37020274996757507"/>
    <n v="0.36954477429389954"/>
    <n v="0.37026405334472656"/>
    <n v="0.37078598141670227"/>
    <n v="0.37155336141586304"/>
    <n v="0.37228503823280334"/>
    <n v="0.37261614203453064"/>
    <n v="0.37343138456344604"/>
    <n v="0.37449318170547485"/>
    <n v="0.37494200468063354"/>
    <n v="0.37544381618499756"/>
    <n v="0.37659427523612976"/>
    <n v="0.37791329622268677"/>
    <n v="0.37747204303741455"/>
    <n v="0.37703701853752136"/>
    <n v="0.37656736373901367"/>
    <n v="0.37543559074401855"/>
    <n v="0.37392184138298035"/>
    <n v="0.37422904372215271"/>
    <n v="0.3749835193157196"/>
    <n v="0.37642917037010193"/>
    <n v="0.37876689434051514"/>
    <n v="0.37938371300697327"/>
    <n v="0.37895777821540833"/>
    <n v="0.37861284613609314"/>
    <n v="0.37800982594490051"/>
    <n v="0.3768448531627655"/>
    <n v="0.37681618332862854"/>
    <n v="0.37728136777877808"/>
    <n v="0.3774057924747467"/>
    <n v="0.37597751617431641"/>
    <n v="0.37368416786193848"/>
    <n v="0.37014302611351013"/>
    <n v="0.36642274260520935"/>
    <n v="0.3629811704158783"/>
    <n v="0.36041322350502014"/>
    <n v="0.35887271165847778"/>
    <n v="0.35933983325958252"/>
    <n v="0.36060839891433716"/>
    <n v="0.36160191893577576"/>
    <n v="0.36305546760559082"/>
    <n v="0.36446335911750793"/>
    <n v="0.36562520265579224"/>
    <n v="0.36627665162086487"/>
    <n v="0.36671686172485352"/>
    <n v="0.36652949452400208"/>
    <n v="0.36586540937423706"/>
    <n v="0.36401790380477905"/>
    <n v="0.36192014813423157"/>
    <n v="0.36018583178520203"/>
    <n v="0.35887917876243591"/>
    <n v="0.35748407244682312"/>
    <n v="0.3576093316078186"/>
    <n v="0.35880944132804871"/>
    <n v="0.36011156439781189"/>
    <n v="0.36131536960601807"/>
    <n v="0.36302632093429565"/>
    <n v="0.36464616656303406"/>
    <n v="0.36533278226852417"/>
    <n v="0.36531913280487061"/>
    <n v="0.36570402979850769"/>
    <n v="0.36607059836387634"/>
    <n v="0.36706948280334473"/>
    <n v="0.3682364821434021"/>
    <n v="0.3699062168598175"/>
    <n v="0.37156191468238831"/>
    <n v="0.3724035918712616"/>
    <n v="0.37139424681663513"/>
    <n v="0.36911353468894958"/>
    <n v="0.36713185906410217"/>
    <n v="0.3647504448890686"/>
    <n v="0.36343079805374146"/>
    <n v="0.36337077617645264"/>
    <n v="0.36479446291923523"/>
    <n v="0.36587831377983093"/>
    <n v="0.36775445938110352"/>
    <n v="0.36973601579666138"/>
    <n v="0.37141549587249756"/>
    <n v="0.37289896607398987"/>
    <n v="0.37441340088844299"/>
    <n v="0.37517157196998596"/>
    <n v="0.37679323554039001"/>
    <n v="0.37776592373847961"/>
    <n v="0.37873178720474243"/>
    <n v="0.37921303510665894"/>
    <n v="0.37892964482307434"/>
    <n v="0.37744376063346863"/>
    <n v="0.37654018402099609"/>
    <n v="0.37563297152519226"/>
    <n v="0.37510117888450623"/>
    <n v="0.37539535760879517"/>
    <n v="0.37475734949111938"/>
    <n v="0.37419524788856506"/>
    <n v="0.37275701761245728"/>
    <n v="0.37029972672462463"/>
    <n v="0.36702144145965576"/>
    <n v="0.36474138498306274"/>
    <n v="0.36211535334587097"/>
    <n v="0.36090070009231567"/>
    <n v="0.36082890629768372"/>
    <n v="0.36146882176399231"/>
    <n v="0.36117774248123169"/>
    <n v="0.36139822006225586"/>
    <n v="0.36116698384284973"/>
    <n v="0.3607860803604126"/>
    <n v="0.35998326539993286"/>
    <n v="0.35865634679794312"/>
    <n v="0.35659384727478027"/>
    <n v="0.35600218176841736"/>
    <n v="0.35549601912498474"/>
    <n v="0.35531032085418701"/>
    <n v="0.35705658793449402"/>
    <n v="0.35965141654014587"/>
    <n v="0.36078327894210815"/>
    <n v="0.36143240332603455"/>
    <n v="0.36178889870643616"/>
    <n v="0.36226224899291992"/>
    <n v="0.36194702982902527"/>
    <n v="0.3622860312461853"/>
    <n v="0.36354455351829529"/>
    <n v="0.3653564453125"/>
    <n v="0.36556544899940491"/>
    <n v="0.36531990766525269"/>
    <n v="0.36459964513778687"/>
    <n v="0.36355093121528625"/>
    <n v="0.36252310872077942"/>
    <n v="0.36238181591033936"/>
    <n v="0.36324387788772583"/>
    <n v="0.36392772197723389"/>
    <n v="0.36402007937431335"/>
    <n v="0.36321848630905151"/>
    <n v="0.36287179589271545"/>
    <n v="0.36262926459312439"/>
    <n v="0.36283236742019653"/>
    <n v="0.36202988028526306"/>
    <n v="0.36339914798736572"/>
    <n v="0.36453470587730408"/>
    <n v="0.36243081092834473"/>
    <n v="0.36119121313095093"/>
    <n v="0.36127734184265137"/>
    <n v="0.3600604236125946"/>
    <n v="0.35823488235473633"/>
    <n v="0.35891717672348022"/>
    <n v="0.35924595594406128"/>
    <n v="0.36023232340812683"/>
    <n v="0.36113220453262329"/>
    <n v="0.36263412237167358"/>
    <n v="0.36509844660758972"/>
    <n v="0.36667761206626892"/>
    <n v="0.36831414699554443"/>
    <n v="0.36916753649711609"/>
    <n v="0.37047284841537476"/>
    <n v="0.37187600135803223"/>
    <n v="0.37318941950798035"/>
    <n v="0.37430575489997864"/>
    <n v="0.37752887606620789"/>
    <n v="0.38021859526634216"/>
    <n v="0.38244351744651794"/>
    <n v="0.38378444314002991"/>
    <n v="0.38372290134429932"/>
    <n v="0.38273614645004272"/>
    <n v="0.38205122947692871"/>
    <n v="0.38112524151802063"/>
    <n v="0.37980619072914124"/>
    <n v="0.38012954592704773"/>
    <n v="0.37921515107154846"/>
    <n v="0.37761121988296509"/>
    <n v="0.37609505653381348"/>
    <n v="0.37603792548179626"/>
    <n v="0.37525990605354309"/>
    <n v="0.37534222006797791"/>
    <n v="0.37523558735847473"/>
    <n v="0.3749297559261322"/>
    <n v="0.37493216991424561"/>
    <n v="0.37465155124664307"/>
    <n v="0.3735235333442688"/>
    <n v="0.37213781476020813"/>
    <s v="17-3 -- NEW"/>
    <n v="0.37323959208892332"/>
    <n v="115"/>
    <n v="113.58024691358024"/>
    <n v="-2.0000000000000018E-3"/>
    <n v="-3.0542372846878208E-2"/>
    <n v="-5.8121197162981343E-2"/>
    <n v="-0.23907061132454074"/>
    <x v="21"/>
    <x v="343"/>
  </r>
  <r>
    <x v="1"/>
    <n v="-16.666666666666668"/>
    <n v="-15"/>
    <s v="P225/60R16"/>
    <x v="1"/>
    <s v="SRTT07-R"/>
    <n v="1171"/>
    <n v="35"/>
    <n v="3324"/>
    <d v="2025-02-28T00:00:00"/>
    <n v="0.317"/>
    <n v="0.33100000000000002"/>
    <n v="100"/>
    <n v="100"/>
    <n v="100"/>
    <n v="100"/>
    <n v="76"/>
    <s v="rev"/>
    <n v="325"/>
    <n v="100"/>
    <m/>
    <m/>
    <m/>
    <m/>
    <m/>
    <m/>
    <n v="0.16643007099628448"/>
    <n v="0.16413004696369171"/>
    <n v="0.17150500416755676"/>
    <n v="0.18058969080448151"/>
    <n v="0.18951965868473053"/>
    <n v="0.20626577734947205"/>
    <n v="0.23195400834083557"/>
    <n v="0.25907427072525024"/>
    <n v="0.2830827534198761"/>
    <n v="0.30434527993202209"/>
    <n v="0.3216215968132019"/>
    <n v="0.33188235759735107"/>
    <n v="0.33654126524925232"/>
    <n v="0.34066289663314819"/>
    <n v="0.3447016179561615"/>
    <n v="0.34825325012207031"/>
    <n v="0.35084268450737"/>
    <n v="0.35286688804626465"/>
    <n v="0.35462892055511475"/>
    <n v="0.3554370105266571"/>
    <n v="0.35582971572875977"/>
    <n v="0.35640111565589905"/>
    <n v="0.35734891891479492"/>
    <n v="0.35812637209892273"/>
    <n v="0.35922443866729736"/>
    <n v="0.36015024781227112"/>
    <n v="0.36065587401390076"/>
    <n v="0.36069586873054504"/>
    <n v="0.36055287718772888"/>
    <n v="0.36057770252227783"/>
    <n v="0.36095717549324036"/>
    <n v="0.36158338189125061"/>
    <n v="0.36215579509735107"/>
    <n v="0.36285078525543213"/>
    <n v="0.3629729151725769"/>
    <n v="0.36244907975196838"/>
    <n v="0.36216878890991211"/>
    <n v="0.36212566494941711"/>
    <n v="0.3621995747089386"/>
    <n v="0.36298757791519165"/>
    <n v="0.36323139071464539"/>
    <n v="0.36323848366737366"/>
    <n v="0.36339202523231506"/>
    <n v="0.36361417174339294"/>
    <n v="0.36396723985671997"/>
    <n v="0.36542239785194397"/>
    <n v="0.36713933944702148"/>
    <n v="0.3686680793762207"/>
    <n v="0.36997315287590027"/>
    <n v="0.37025880813598633"/>
    <n v="0.37038019299507141"/>
    <n v="0.36963492631912231"/>
    <n v="0.36789673566818237"/>
    <n v="0.3663104772567749"/>
    <n v="0.36544609069824219"/>
    <n v="0.36459735035896301"/>
    <n v="0.36370235681533813"/>
    <n v="0.36280950903892517"/>
    <n v="0.36185330152511597"/>
    <n v="0.36041158437728882"/>
    <n v="0.35901036858558655"/>
    <n v="0.35827606916427612"/>
    <n v="0.35899519920349121"/>
    <n v="0.36006957292556763"/>
    <n v="0.36151766777038574"/>
    <n v="0.36324939131736755"/>
    <n v="0.36495229601860046"/>
    <n v="0.36592108011245728"/>
    <n v="0.36619824171066284"/>
    <n v="0.3665052056312561"/>
    <n v="0.36570835113525391"/>
    <n v="0.3637140691280365"/>
    <n v="0.36153879761695862"/>
    <n v="0.35916006565093994"/>
    <n v="0.35646331310272217"/>
    <n v="0.35466545820236206"/>
    <n v="0.35403266549110413"/>
    <n v="0.35398739576339722"/>
    <n v="0.35441601276397705"/>
    <n v="0.35332807898521423"/>
    <n v="0.35225158929824829"/>
    <n v="0.35136565566062927"/>
    <n v="0.35014238953590393"/>
    <n v="0.34868946671485901"/>
    <n v="0.34901383519172668"/>
    <n v="0.34975582361221313"/>
    <n v="0.35061255097389221"/>
    <n v="0.35118594765663147"/>
    <n v="0.35197898745536804"/>
    <n v="0.35285121202468872"/>
    <n v="0.35326540470123291"/>
    <n v="0.35353764891624451"/>
    <n v="0.35403290390968323"/>
    <n v="0.35411837697029114"/>
    <n v="0.35373577475547791"/>
    <n v="0.35324254631996155"/>
    <n v="0.35265710949897766"/>
    <n v="0.3516792356967926"/>
    <n v="0.34888157248497009"/>
    <n v="0.34567263722419739"/>
    <n v="0.34273353219032288"/>
    <n v="0.33967837691307068"/>
    <n v="0.33701968193054199"/>
    <n v="0.33649227023124695"/>
    <n v="0.33739948272705078"/>
    <n v="0.33797159790992737"/>
    <n v="0.33818268775939941"/>
    <n v="0.33784264326095581"/>
    <n v="0.33770111203193665"/>
    <n v="0.33650559186935425"/>
    <n v="0.33522188663482666"/>
    <n v="0.33433312177658081"/>
    <n v="0.33411619067192078"/>
    <n v="0.33445891737937927"/>
    <n v="0.33517754077911377"/>
    <n v="0.33579537272453308"/>
    <n v="0.33606687188148499"/>
    <n v="0.33582350611686707"/>
    <n v="0.33502212166786194"/>
    <n v="0.33451637625694275"/>
    <n v="0.33422064781188965"/>
    <n v="0.33458277583122253"/>
    <n v="0.33549118041992188"/>
    <n v="0.33658647537231445"/>
    <n v="0.33787962794303894"/>
    <n v="0.33968135714530945"/>
    <n v="0.34116446971893311"/>
    <n v="0.34177175164222717"/>
    <n v="0.34125354886054993"/>
    <n v="0.34046915173530579"/>
    <n v="0.33883765339851379"/>
    <n v="0.33692148327827454"/>
    <n v="0.33543547987937927"/>
    <n v="0.33462852239608765"/>
    <n v="0.33391118049621582"/>
    <n v="0.33305913209915161"/>
    <n v="0.33205679059028625"/>
    <n v="0.33135920763015747"/>
    <n v="0.33065780997276306"/>
    <n v="0.32962661981582642"/>
    <n v="0.32913863658905029"/>
    <n v="0.32894736528396606"/>
    <n v="0.32906654477119446"/>
    <n v="0.3294055163860321"/>
    <n v="0.32968172430992126"/>
    <n v="0.32954317331314087"/>
    <n v="0.32958477735519409"/>
    <n v="0.3293164074420929"/>
    <n v="0.32872769236564636"/>
    <n v="0.32810050249099731"/>
    <n v="0.32773852348327637"/>
    <n v="0.32757130265235901"/>
    <n v="0.32735767960548401"/>
    <n v="0.32690024375915527"/>
    <n v="0.3268534243106842"/>
    <n v="0.32554087042808533"/>
    <n v="0.32322347164154053"/>
    <n v="0.32096904516220093"/>
    <n v="0.31919679045677185"/>
    <n v="0.31518816947937012"/>
    <n v="0.31215453147888184"/>
    <n v="0.31030869483947754"/>
    <n v="0.30905246734619141"/>
    <n v="0.3078039288520813"/>
    <n v="0.30865633487701416"/>
    <n v="0.30994266271591187"/>
    <n v="0.3107149600982666"/>
    <n v="0.31090378761291504"/>
    <n v="0.31016507744789124"/>
    <n v="0.30942255258560181"/>
    <n v="0.30836614966392517"/>
    <n v="0.30743074417114258"/>
    <n v="0.30629104375839233"/>
    <n v="0.30546495318412781"/>
    <n v="0.30531737208366394"/>
    <n v="0.30497285723686218"/>
    <n v="0.30382511019706726"/>
    <n v="0.30400773882865906"/>
    <n v="0.30478337407112122"/>
    <n v="0.30452167987823486"/>
    <n v="0.30539023876190186"/>
    <n v="0.30611851811408997"/>
    <n v="0.30573275685310364"/>
    <n v="0.30558890104293823"/>
    <n v="0.30648520588874817"/>
    <n v="0.30694246292114258"/>
    <n v="0.30840328335762024"/>
    <n v="0.31044808030128479"/>
    <n v="0.31225785613059998"/>
    <n v="0.31287792325019836"/>
    <n v="0.31213876605033875"/>
    <n v="0.31212735176086426"/>
    <n v="0.31227508187294006"/>
    <n v="0.31111001968383789"/>
    <n v="0.31009536981582642"/>
    <n v="0.31026870012283325"/>
    <n v="0.30918049812316895"/>
    <n v="0.30627620220184326"/>
    <n v="0.30437061190605164"/>
    <n v="0.30308905243873596"/>
    <n v="0.30138480663299561"/>
    <n v="0.30027741193771362"/>
    <n v="0.3003031313419342"/>
    <n v="0.30064097046852112"/>
    <n v="0.30088141560554504"/>
    <n v="0.30155003070831299"/>
    <n v="0.30192628502845764"/>
    <n v="0.30168473720550537"/>
    <n v="0.30100902915000916"/>
    <n v="0.30018302798271179"/>
    <n v="0.3007366955280304"/>
    <n v="0.30140501260757446"/>
    <n v="0.30335575342178345"/>
    <n v="0.306132972240448"/>
    <n v="0.30826303362846375"/>
    <n v="0.30812349915504456"/>
    <n v="0.30730634927749634"/>
    <n v="0.30469557642936707"/>
    <n v="0.30157417058944702"/>
    <n v="0.29903578758239746"/>
    <n v="0.29754230380058289"/>
    <n v="0.29500186443328857"/>
    <n v="0.29207339882850647"/>
    <n v="0.2912176251411438"/>
    <n v="0.29011079668998718"/>
    <n v="0.28901806473731995"/>
    <n v="0.2901839017868042"/>
    <n v="0.29281646013259888"/>
    <n v="0.29342231154441833"/>
    <n v="0.2949221134185791"/>
    <n v="0.29692918062210083"/>
    <n v="0.29840025305747986"/>
    <n v="0.29878503084182739"/>
    <n v="0.29958817362785339"/>
    <n v="0.2995012104511261"/>
    <n v="0.29868307709693909"/>
    <n v="0.29796624183654785"/>
    <n v="0.29859569668769836"/>
    <n v="0.29894372820854187"/>
    <n v="0.299613356590271"/>
    <n v="0.30002418160438538"/>
    <n v="0.29963493347167969"/>
    <n v="0.29857710003852844"/>
    <n v="0.29749241471290588"/>
    <n v="0.29852515459060669"/>
    <n v="0.29880377650260925"/>
    <n v="0.29915156960487366"/>
    <n v="0.30002608895301819"/>
    <n v="0.30082285404205322"/>
    <n v="0.29877987504005432"/>
    <n v="0.29766353964805603"/>
    <n v="0.29729041457176208"/>
    <n v="0.29697564244270325"/>
    <n v="0.29709190130233765"/>
    <n v="0.29931744933128357"/>
    <n v="0.30200052261352539"/>
    <n v="0.30474227666854858"/>
    <n v="0.30724924802780151"/>
    <n v="0.30806320905685425"/>
    <n v="0.30849802494049072"/>
    <n v="0.30869865417480469"/>
    <n v="0.30883309245109558"/>
    <n v="0.30938562750816345"/>
    <n v="0.31101363897323608"/>
    <n v="0.31133377552032471"/>
    <n v="0.30932155251502991"/>
    <n v="0.30715030431747437"/>
    <n v="0.30447900295257568"/>
    <n v="0.30248615145683289"/>
    <n v="0.2998511791229248"/>
    <n v="0.29950377345085144"/>
    <n v="0.29721179604530334"/>
    <n v="0.2954426109790802"/>
    <n v="0.29324299097061157"/>
    <n v="0.2919791042804718"/>
    <n v="0.29087737202644348"/>
    <n v="0.2934730052947998"/>
    <n v="0.29583969712257385"/>
    <n v="0.29813769459724426"/>
    <n v="0.30031123757362366"/>
    <n v="0.30251935124397278"/>
    <n v="0.3030644953250885"/>
    <n v="0.30347836017608643"/>
    <n v="0.3030448853969574"/>
    <n v="0.30190670490264893"/>
    <n v="0.30046811699867249"/>
    <n v="0.29854726791381836"/>
    <n v="0.29642006754875183"/>
    <n v="0.29532095789909363"/>
    <n v="0.29519420862197876"/>
    <n v="0.29505139589309692"/>
    <n v="0.29660436511039734"/>
    <n v="0.29852756857872009"/>
    <n v="0.30040773749351501"/>
    <n v="0.30210256576538086"/>
    <n v="0.30347242951393127"/>
    <n v="0.30352994799613953"/>
    <n v="0.30325567722320557"/>
    <n v="0.30271455645561218"/>
    <n v="0.30205950140953064"/>
    <s v="CONTROL-REV"/>
    <n v="0.3253720429232112"/>
    <n v="100"/>
    <n v="98.76543209876543"/>
    <n v="-1.4000000000000012E-2"/>
    <n v="-0.22519102446416714"/>
    <n v="-0.29341650487029164"/>
    <n v="-3.7753036172304411E-3"/>
    <x v="21"/>
    <x v="344"/>
  </r>
  <r>
    <x v="1"/>
    <n v="-16.666666666666668"/>
    <n v="-15"/>
    <s v="P225/60R16"/>
    <x v="2"/>
    <s v="16-4 SRTT"/>
    <n v="1171"/>
    <n v="35"/>
    <s v="AP3324"/>
    <d v="2025-02-28T00:00:00"/>
    <n v="0.29599999999999999"/>
    <n v="0.314"/>
    <n v="93"/>
    <n v="93"/>
    <n v="94"/>
    <n v="95"/>
    <n v="76"/>
    <m/>
    <n v="103"/>
    <n v="93.75"/>
    <m/>
    <m/>
    <m/>
    <m/>
    <m/>
    <m/>
    <n v="0.17507152259349823"/>
    <n v="0.18742893636226654"/>
    <n v="0.19629153609275818"/>
    <n v="0.20844730734825134"/>
    <n v="0.22080643475055695"/>
    <n v="0.24722142517566681"/>
    <n v="0.26971045136451721"/>
    <n v="0.29112645983695984"/>
    <n v="0.30715945363044739"/>
    <n v="0.31939849257469177"/>
    <n v="0.32470661401748657"/>
    <n v="0.32912451028823853"/>
    <n v="0.33186468482017517"/>
    <n v="0.33437585830688477"/>
    <n v="0.33585554361343384"/>
    <n v="0.33747968077659607"/>
    <n v="0.34010356664657593"/>
    <n v="0.34190976619720459"/>
    <n v="0.34348639845848083"/>
    <n v="0.34527704119682312"/>
    <n v="0.3466012179851532"/>
    <n v="0.34702479839324951"/>
    <n v="0.34844091534614563"/>
    <n v="0.34998178482055664"/>
    <n v="0.35149073600769043"/>
    <n v="0.35318753123283386"/>
    <n v="0.35505175590515137"/>
    <n v="0.35730242729187012"/>
    <n v="0.35935816168785095"/>
    <n v="0.36062270402908325"/>
    <n v="0.36118096113204956"/>
    <n v="0.36150145530700684"/>
    <n v="0.36121335625648499"/>
    <n v="0.36025413870811462"/>
    <n v="0.36023485660552979"/>
    <n v="0.36071258783340454"/>
    <n v="0.36069360375404358"/>
    <n v="0.36058810353279114"/>
    <n v="0.36075317859649658"/>
    <n v="0.35976219177246094"/>
    <n v="0.3583187460899353"/>
    <n v="0.3571508526802063"/>
    <n v="0.35613766312599182"/>
    <n v="0.3551953136920929"/>
    <n v="0.35476920008659363"/>
    <n v="0.35463553667068481"/>
    <n v="0.35426276922225952"/>
    <n v="0.35325410962104797"/>
    <n v="0.35220438241958618"/>
    <n v="0.35134550929069519"/>
    <n v="0.35027205944061279"/>
    <n v="0.34949091076850891"/>
    <n v="0.34958747029304504"/>
    <n v="0.34996122121810913"/>
    <n v="0.35025480389595032"/>
    <n v="0.35073739290237427"/>
    <n v="0.35158839821815491"/>
    <n v="0.35231184959411621"/>
    <n v="0.35261723399162292"/>
    <n v="0.35291796922683716"/>
    <n v="0.35197806358337402"/>
    <n v="0.35003092885017395"/>
    <n v="0.34724777936935425"/>
    <n v="0.34464135766029358"/>
    <n v="0.34221670031547546"/>
    <n v="0.3409457802772522"/>
    <n v="0.34032601118087769"/>
    <n v="0.34017917513847351"/>
    <n v="0.33915397524833679"/>
    <n v="0.33702960610389709"/>
    <n v="0.33510234951972961"/>
    <n v="0.33353936672210693"/>
    <n v="0.33234375715255737"/>
    <n v="0.3325156569480896"/>
    <n v="0.333873450756073"/>
    <n v="0.33488845825195313"/>
    <n v="0.33550474047660828"/>
    <n v="0.33605796098709106"/>
    <n v="0.33654895424842834"/>
    <n v="0.33657792210578918"/>
    <n v="0.33638197183609009"/>
    <n v="0.33583188056945801"/>
    <n v="0.33452466130256653"/>
    <n v="0.33310768008232117"/>
    <n v="0.3313579261302948"/>
    <n v="0.33002933859825134"/>
    <n v="0.32881766557693481"/>
    <n v="0.32772436738014221"/>
    <n v="0.32638102769851685"/>
    <n v="0.3257916271686554"/>
    <n v="0.32531461119651794"/>
    <n v="0.32523983716964722"/>
    <n v="0.3256913423538208"/>
    <n v="0.32601648569107056"/>
    <n v="0.32593736052513123"/>
    <n v="0.32611918449401855"/>
    <n v="0.32605800032615662"/>
    <n v="0.32592734694480896"/>
    <n v="0.32574525475502014"/>
    <n v="0.32606616616249084"/>
    <n v="0.32652908563613892"/>
    <n v="0.32711690664291382"/>
    <n v="0.32775205373764038"/>
    <n v="0.32830244302749634"/>
    <n v="0.32819977402687073"/>
    <n v="0.32764703035354614"/>
    <n v="0.32694122195243835"/>
    <n v="0.32614496350288391"/>
    <n v="0.32521998882293701"/>
    <n v="0.32466444373130798"/>
    <n v="0.3239876925945282"/>
    <n v="0.32349112629890442"/>
    <n v="0.32328590750694275"/>
    <n v="0.32361730933189392"/>
    <n v="0.32391217350959778"/>
    <n v="0.32464730739593506"/>
    <n v="0.3257884681224823"/>
    <n v="0.32484966516494751"/>
    <n v="0.32273003458976746"/>
    <n v="0.32051461935043335"/>
    <n v="0.31799772381782532"/>
    <n v="0.31491562724113464"/>
    <n v="0.31311598420143127"/>
    <n v="0.31220859289169312"/>
    <n v="0.31158098578453064"/>
    <n v="0.31130337715148926"/>
    <n v="0.31117615103721619"/>
    <n v="0.3115537166595459"/>
    <n v="0.31213253736495972"/>
    <n v="0.31246799230575562"/>
    <n v="0.31242167949676514"/>
    <n v="0.31223145127296448"/>
    <n v="0.31264987587928772"/>
    <n v="0.3132149875164032"/>
    <n v="0.3137257993221283"/>
    <n v="0.31398499011993408"/>
    <n v="0.31452015042304993"/>
    <n v="0.31472596526145935"/>
    <n v="0.31515234708786011"/>
    <n v="0.31570905447006226"/>
    <n v="0.31574901938438416"/>
    <n v="0.31488469243049622"/>
    <n v="0.31385916471481323"/>
    <n v="0.31210726499557495"/>
    <n v="0.31095656752586365"/>
    <n v="0.31098762154579163"/>
    <n v="0.31141507625579834"/>
    <n v="0.31173089146614075"/>
    <n v="0.31235557794570923"/>
    <n v="0.31168928742408752"/>
    <n v="0.3101402223110199"/>
    <n v="0.30849918723106384"/>
    <n v="0.30629885196685791"/>
    <n v="0.30409091711044312"/>
    <n v="0.30238157510757446"/>
    <n v="0.30114039778709412"/>
    <n v="0.29975807666778564"/>
    <n v="0.29855728149414063"/>
    <n v="0.29754018783569336"/>
    <n v="0.29706120491027832"/>
    <n v="0.2968640923500061"/>
    <n v="0.29745414853096008"/>
    <n v="0.29868587851524353"/>
    <n v="0.29978212714195251"/>
    <n v="0.30049136281013489"/>
    <n v="0.30011585354804993"/>
    <n v="0.2997526228427887"/>
    <n v="0.2991701066493988"/>
    <n v="0.29855924844741821"/>
    <n v="0.29814004898071289"/>
    <n v="0.29889699816703796"/>
    <n v="0.29942166805267334"/>
    <n v="0.30000483989715576"/>
    <n v="0.30059254169464111"/>
    <n v="0.30072277784347534"/>
    <n v="0.30035534501075745"/>
    <n v="0.30005711317062378"/>
    <n v="0.29965594410896301"/>
    <n v="0.29906076192855835"/>
    <n v="0.29871279001235962"/>
    <n v="0.29893538355827332"/>
    <n v="0.29897612333297729"/>
    <n v="0.299049973487854"/>
    <n v="0.29912909865379333"/>
    <n v="0.29892662167549133"/>
    <n v="0.29794210195541382"/>
    <n v="0.29701778292655945"/>
    <n v="0.29618167877197266"/>
    <n v="0.29598206281661987"/>
    <n v="0.29555401206016541"/>
    <n v="0.2956356406211853"/>
    <n v="0.29613250494003296"/>
    <n v="0.29661005735397339"/>
    <n v="0.29651722311973572"/>
    <n v="0.29712721705436707"/>
    <n v="0.29731342196464539"/>
    <n v="0.29675737023353577"/>
    <n v="0.29642805457115173"/>
    <n v="0.29635858535766602"/>
    <n v="0.29559499025344849"/>
    <n v="0.29576870799064636"/>
    <n v="0.29582557082176208"/>
    <n v="0.29566401243209839"/>
    <n v="0.29524564743041992"/>
    <n v="0.29527550935745239"/>
    <n v="0.2948276698589325"/>
    <n v="0.29501426219940186"/>
    <n v="0.29466104507446289"/>
    <n v="0.29433941841125488"/>
    <n v="0.29425206780433655"/>
    <n v="0.29379713535308838"/>
    <n v="0.29293805360794067"/>
    <n v="0.29257166385650635"/>
    <n v="0.29200971126556396"/>
    <n v="0.29122579097747803"/>
    <n v="0.28948727250099182"/>
    <n v="0.28822019696235657"/>
    <n v="0.28642964363098145"/>
    <n v="0.28463989496231079"/>
    <n v="0.28309544920921326"/>
    <n v="0.28277739882469177"/>
    <n v="0.28270590305328369"/>
    <n v="0.28295496106147766"/>
    <n v="0.28372880816459656"/>
    <n v="0.28463062644004822"/>
    <n v="0.28562375903129578"/>
    <n v="0.28602492809295654"/>
    <n v="0.28677725791931152"/>
    <n v="0.28711509704589844"/>
    <n v="0.28617805242538452"/>
    <n v="0.28524547815322876"/>
    <n v="0.28296950459480286"/>
    <n v="0.28098827600479126"/>
    <n v="0.28017193078994751"/>
    <n v="0.28047940135002136"/>
    <n v="0.2803577184677124"/>
    <n v="0.28177070617675781"/>
    <n v="0.28274938464164734"/>
    <n v="0.28276824951171875"/>
    <n v="0.28260177373886108"/>
    <n v="0.28270542621612549"/>
    <n v="0.28275039792060852"/>
    <n v="0.28258994221687317"/>
    <n v="0.28264820575714111"/>
    <n v="0.28343510627746582"/>
    <n v="0.28424757719039917"/>
    <n v="0.28525987267494202"/>
    <n v="0.28582111001014709"/>
    <n v="0.28635847568511963"/>
    <n v="0.28598675131797791"/>
    <n v="0.28594276309013367"/>
    <n v="0.28567886352539063"/>
    <n v="0.28578281402587891"/>
    <n v="0.28544944524765015"/>
    <n v="0.28502118587493896"/>
    <n v="0.28473106026649475"/>
    <n v="0.28508946299552917"/>
    <n v="0.28549554944038391"/>
    <n v="0.28570413589477539"/>
    <n v="0.28678593039512634"/>
    <n v="0.28839245438575745"/>
    <n v="0.28935468196868896"/>
    <n v="0.29053103923797607"/>
    <n v="0.29184412956237793"/>
    <n v="0.29245343804359436"/>
    <n v="0.29213863611221313"/>
    <n v="0.29199525713920593"/>
    <n v="0.29171192646026611"/>
    <n v="0.2915896475315094"/>
    <n v="0.29137194156646729"/>
    <n v="0.29069671034812927"/>
    <n v="0.28950557112693787"/>
    <n v="0.28866133093833923"/>
    <n v="0.28801733255386353"/>
    <n v="0.28757750988006592"/>
    <n v="0.2869945764541626"/>
    <n v="0.28643053770065308"/>
    <n v="0.28609263896942139"/>
    <n v="0.28499257564544678"/>
    <n v="0.28366589546203613"/>
    <n v="0.28212553262710571"/>
    <n v="0.28096902370452881"/>
    <n v="0.27854561805725098"/>
    <n v="0.27711620926856995"/>
    <n v="0.27614828944206238"/>
    <n v="0.27583006024360657"/>
    <n v="0.27512863278388977"/>
    <n v="0.27446663379669189"/>
    <n v="0.27374204993247986"/>
    <n v="0.27272924780845642"/>
    <n v="0.27187901735305786"/>
    <n v="0.27167537808418274"/>
    <n v="0.27259764075279236"/>
    <n v="0.27349159121513367"/>
    <n v="0.27443608641624451"/>
    <n v="0.27536201477050781"/>
    <n v="0.27572289109230042"/>
    <n v="0.27464708685874939"/>
    <n v="0.27347695827484131"/>
    <n v="0.27258044481277466"/>
    <s v="200 MILE-CIRCUIT 1 TX"/>
    <n v="0.31045228942857517"/>
    <n v="93.75"/>
    <n v="92.592592592592595"/>
    <n v="-1.8000000000000016E-2"/>
    <n v="-0.23917463535006123"/>
    <n v="-0.3052321241411774"/>
    <n v="8.0403156536553166E-3"/>
    <x v="21"/>
    <x v="345"/>
  </r>
  <r>
    <x v="1"/>
    <n v="-16.666666666666668"/>
    <n v="-15"/>
    <s v="P225/60R16"/>
    <x v="5"/>
    <s v="TPI-07"/>
    <n v="1171"/>
    <n v="35"/>
    <s v="AP3324"/>
    <d v="2025-02-28T00:00:00"/>
    <n v="0.32500000000000001"/>
    <n v="0.33400000000000002"/>
    <n v="102"/>
    <n v="102"/>
    <n v="100"/>
    <n v="101"/>
    <n v="76"/>
    <s v="rev"/>
    <n v="10"/>
    <n v="101.25"/>
    <m/>
    <m/>
    <m/>
    <m/>
    <m/>
    <m/>
    <n v="0.12498914450407028"/>
    <n v="0.12945210933685303"/>
    <n v="0.1324295699596405"/>
    <n v="0.14060863852500916"/>
    <n v="0.15305331349372864"/>
    <n v="0.17135573923587799"/>
    <n v="0.19383548200130463"/>
    <n v="0.22140699625015259"/>
    <n v="0.2514919638633728"/>
    <n v="0.27527713775634766"/>
    <n v="0.29659107327461243"/>
    <n v="0.31209838390350342"/>
    <n v="0.32297584414482117"/>
    <n v="0.32714247703552246"/>
    <n v="0.33160683512687683"/>
    <n v="0.33637446165084839"/>
    <n v="0.34149298071861267"/>
    <n v="0.34552639722824097"/>
    <n v="0.34866178035736084"/>
    <n v="0.35030505061149597"/>
    <n v="0.35148966312408447"/>
    <n v="0.35253399610519409"/>
    <n v="0.35343936085700989"/>
    <n v="0.35434690117835999"/>
    <n v="0.3556409478187561"/>
    <n v="0.35652086138725281"/>
    <n v="0.35711267590522766"/>
    <n v="0.3578333854675293"/>
    <n v="0.35841664671897888"/>
    <n v="0.3584931492805481"/>
    <n v="0.35921487212181091"/>
    <n v="0.35976260900497437"/>
    <n v="0.36047631502151489"/>
    <n v="0.36152365803718567"/>
    <n v="0.3632504940032959"/>
    <n v="0.36529046297073364"/>
    <n v="0.36768907308578491"/>
    <n v="0.36995372176170349"/>
    <n v="0.37196430563926697"/>
    <n v="0.37352705001831055"/>
    <n v="0.37439534068107605"/>
    <n v="0.37533500790596008"/>
    <n v="0.37618029117584229"/>
    <n v="0.37658822536468506"/>
    <n v="0.37661054730415344"/>
    <n v="0.37648576498031616"/>
    <n v="0.37615680694580078"/>
    <n v="0.37520870566368103"/>
    <n v="0.37421870231628418"/>
    <n v="0.37304478883743286"/>
    <n v="0.3725300133228302"/>
    <n v="0.37212425470352173"/>
    <n v="0.37210050225257874"/>
    <n v="0.3718336820602417"/>
    <n v="0.37216880917549133"/>
    <n v="0.37260192632675171"/>
    <n v="0.37289634346961975"/>
    <n v="0.37353238463401794"/>
    <n v="0.37455746531486511"/>
    <n v="0.37476938962936401"/>
    <n v="0.37411230802536011"/>
    <n v="0.37346777319908142"/>
    <n v="0.3724086582660675"/>
    <n v="0.37137824296951294"/>
    <n v="0.37056800723075867"/>
    <n v="0.36984154582023621"/>
    <n v="0.36920124292373657"/>
    <n v="0.36741900444030762"/>
    <n v="0.36673694849014282"/>
    <n v="0.36586186289787292"/>
    <n v="0.36465883255004883"/>
    <n v="0.36327394843101501"/>
    <n v="0.36344844102859497"/>
    <n v="0.36279892921447754"/>
    <n v="0.36286881566047668"/>
    <n v="0.36358064413070679"/>
    <n v="0.36427050828933716"/>
    <n v="0.36458483338356018"/>
    <n v="0.36475744843482971"/>
    <n v="0.36482417583465576"/>
    <n v="0.36484172940254211"/>
    <n v="0.36475163698196411"/>
    <n v="0.36445412039756775"/>
    <n v="0.36404669284820557"/>
    <n v="0.36313167214393616"/>
    <n v="0.36164838075637817"/>
    <n v="0.35997661948204041"/>
    <n v="0.35859984159469604"/>
    <n v="0.35734555125236511"/>
    <n v="0.35569444298744202"/>
    <n v="0.35467669367790222"/>
    <n v="0.35384693741798401"/>
    <n v="0.35341089963912964"/>
    <n v="0.3529093861579895"/>
    <n v="0.35329791903495789"/>
    <n v="0.35367745161056519"/>
    <n v="0.3541581928730011"/>
    <n v="0.35400360822677612"/>
    <n v="0.35391914844512939"/>
    <n v="0.3538326621055603"/>
    <n v="0.35364353656768799"/>
    <n v="0.35349744558334351"/>
    <n v="0.35345673561096191"/>
    <n v="0.3528696596622467"/>
    <n v="0.35203474760055542"/>
    <n v="0.35151895880699158"/>
    <n v="0.35057836771011353"/>
    <n v="0.34984961152076721"/>
    <n v="0.34988632798194885"/>
    <n v="0.35020565986633301"/>
    <n v="0.35009652376174927"/>
    <n v="0.35003599524497986"/>
    <n v="0.34996739029884338"/>
    <n v="0.34972608089447021"/>
    <n v="0.34961354732513428"/>
    <n v="0.34939578175544739"/>
    <n v="0.34899327158927917"/>
    <n v="0.348136305809021"/>
    <n v="0.34728285670280457"/>
    <n v="0.346331387758255"/>
    <n v="0.3458436131477356"/>
    <n v="0.34617576003074646"/>
    <n v="0.3467710018157959"/>
    <n v="0.34652790427207947"/>
    <n v="0.34603801369667053"/>
    <n v="0.34499108791351318"/>
    <n v="0.34322711825370789"/>
    <n v="0.34045174717903137"/>
    <n v="0.33836090564727783"/>
    <n v="0.3365071713924408"/>
    <n v="0.33490923047065735"/>
    <n v="0.33396807312965393"/>
    <n v="0.33402359485626221"/>
    <n v="0.33402863144874573"/>
    <n v="0.33393952250480652"/>
    <n v="0.33392682671546936"/>
    <n v="0.33360302448272705"/>
    <n v="0.33394324779510498"/>
    <n v="0.33352464437484741"/>
    <n v="0.33294916152954102"/>
    <n v="0.33223813772201538"/>
    <n v="0.33198419213294983"/>
    <n v="0.33124154806137085"/>
    <n v="0.33140119910240173"/>
    <n v="0.33158394694328308"/>
    <n v="0.33175989985466003"/>
    <n v="0.33145782351493835"/>
    <n v="0.33062157034873962"/>
    <n v="0.32914313673973083"/>
    <n v="0.32785499095916748"/>
    <n v="0.32651147246360779"/>
    <n v="0.32542446255683899"/>
    <n v="0.32538953423500061"/>
    <n v="0.32588270306587219"/>
    <n v="0.32625317573547363"/>
    <n v="0.32667320966720581"/>
    <n v="0.32685661315917969"/>
    <n v="0.32647451758384705"/>
    <n v="0.32645785808563232"/>
    <n v="0.32669010758399963"/>
    <n v="0.32719680666923523"/>
    <n v="0.32783859968185425"/>
    <n v="0.32823467254638672"/>
    <n v="0.32837602496147156"/>
    <n v="0.32799020409584045"/>
    <n v="0.32731872797012329"/>
    <n v="0.32655388116836548"/>
    <n v="0.32537084817886353"/>
    <n v="0.32383647561073303"/>
    <n v="0.32261696457862854"/>
    <n v="0.32187521457672119"/>
    <n v="0.32132509350776672"/>
    <n v="0.32109197974205017"/>
    <n v="0.3210347592830658"/>
    <n v="0.32104340195655823"/>
    <n v="0.32040834426879883"/>
    <n v="0.31914359331130981"/>
    <n v="0.31823417544364929"/>
    <n v="0.31721022725105286"/>
    <n v="0.31643980741500854"/>
    <n v="0.31586959958076477"/>
    <n v="0.31580215692520142"/>
    <n v="0.31530454754829407"/>
    <n v="0.31496742367744446"/>
    <n v="0.31338697671890259"/>
    <n v="0.31153625249862671"/>
    <n v="0.30988246202468872"/>
    <n v="0.30874952673912048"/>
    <n v="0.3083018958568573"/>
    <n v="0.30923736095428467"/>
    <n v="0.31064784526824951"/>
    <n v="0.31122758984565735"/>
    <n v="0.31122466921806335"/>
    <n v="0.31034523248672485"/>
    <n v="0.30899813771247864"/>
    <n v="0.30816161632537842"/>
    <n v="0.30745750665664673"/>
    <n v="0.30733633041381836"/>
    <n v="0.30763116478919983"/>
    <n v="0.30797287821769714"/>
    <n v="0.30769997835159302"/>
    <n v="0.30865183472633362"/>
    <n v="0.31014874577522278"/>
    <n v="0.3116949200630188"/>
    <n v="0.31388318538665771"/>
    <n v="0.31610032916069031"/>
    <n v="0.31703639030456543"/>
    <n v="0.31772518157958984"/>
    <n v="0.31835106015205383"/>
    <n v="0.3186134397983551"/>
    <n v="0.31856852769851685"/>
    <n v="0.31882509589195251"/>
    <n v="0.31888449192047119"/>
    <n v="0.31900209188461304"/>
    <n v="0.31799846887588501"/>
    <n v="0.31674182415008545"/>
    <n v="0.31551268696784973"/>
    <n v="0.31383991241455078"/>
    <n v="0.31248334050178528"/>
    <n v="0.31135815382003784"/>
    <n v="0.3111119270324707"/>
    <n v="0.31041336059570313"/>
    <n v="0.30995169281959534"/>
    <n v="0.30928197503089905"/>
    <n v="0.30985313653945923"/>
    <n v="0.30988708138465881"/>
    <n v="0.31028628349304199"/>
    <n v="0.31095167994499207"/>
    <n v="0.31176531314849854"/>
    <n v="0.31242260336875916"/>
    <n v="0.31179249286651611"/>
    <n v="0.31016889214515686"/>
    <n v="0.30889579653739929"/>
    <n v="0.30671212077140808"/>
    <n v="0.30473807454109192"/>
    <n v="0.30436816811561584"/>
    <n v="0.30523884296417236"/>
    <n v="0.30565458536148071"/>
    <n v="0.30603432655334473"/>
    <n v="0.30652016401290894"/>
    <n v="0.30649372935295105"/>
    <n v="0.30685850977897644"/>
    <n v="0.30759957432746887"/>
    <n v="0.30883017182350159"/>
    <n v="0.30902695655822754"/>
    <n v="0.30950301885604858"/>
    <n v="0.30963706970214844"/>
    <n v="0.30916303396224976"/>
    <n v="0.30928298830986023"/>
    <n v="0.30939731001853943"/>
    <n v="0.3096998929977417"/>
    <n v="0.31016081571578979"/>
    <n v="0.31084588170051575"/>
    <n v="0.31061267852783203"/>
    <n v="0.31055805087089539"/>
    <n v="0.3107587993144989"/>
    <n v="0.30971866846084595"/>
    <n v="0.30763441324234009"/>
    <n v="0.30664524435997009"/>
    <n v="0.30548936128616333"/>
    <n v="0.30404818058013916"/>
    <n v="0.30420401692390442"/>
    <n v="0.30503255128860474"/>
    <n v="0.3054107129573822"/>
    <n v="0.30664345622062683"/>
    <n v="0.30738824605941772"/>
    <n v="0.30708774924278259"/>
    <n v="0.30693536996841431"/>
    <n v="0.30650314688682556"/>
    <n v="0.30587866902351379"/>
    <n v="0.30604153871536255"/>
    <n v="0.30624091625213623"/>
    <n v="0.30577737092971802"/>
    <n v="0.30514654517173767"/>
    <n v="0.30373597145080566"/>
    <n v="0.30177518725395203"/>
    <n v="0.3007676899433136"/>
    <n v="0.30043593049049377"/>
    <n v="0.30030879378318787"/>
    <n v="0.30071026086807251"/>
    <n v="0.30226406455039978"/>
    <n v="0.30255773663520813"/>
    <n v="0.30352678894996643"/>
    <n v="0.30388817191123962"/>
    <n v="0.30348515510559082"/>
    <n v="0.30267408490180969"/>
    <n v="0.30079373717308044"/>
    <n v="0.29752734303474426"/>
    <n v="0.29498594999313354"/>
    <n v="0.29327806830406189"/>
    <n v="0.29155418276786804"/>
    <n v="0.29185530543327332"/>
    <n v="0.29320397973060608"/>
    <n v="0.29444321990013123"/>
    <n v="0.29473701119422913"/>
    <n v="0.29442110657691956"/>
    <n v="0.29403775930404663"/>
    <n v="0.29344671964645386"/>
    <n v="0.29301151633262634"/>
    <n v="0.293815016746521"/>
    <s v="WITNESS SRTT FWD-1"/>
    <n v="0.33185403923971374"/>
    <n v="101.25"/>
    <n v="100"/>
    <n v="-9.000000000000008E-3"/>
    <n v="-0.26200253677734575"/>
    <n v="-0.29719180848752208"/>
    <n v="0"/>
    <x v="21"/>
    <x v="346"/>
  </r>
  <r>
    <x v="1"/>
    <n v="-16.666666666666668"/>
    <n v="-15"/>
    <s v="P225/60R16"/>
    <x v="1"/>
    <s v="SRTT07-R"/>
    <n v="1171"/>
    <n v="35"/>
    <n v="3324"/>
    <d v="2025-02-28T00:00:00"/>
    <n v="0.318"/>
    <n v="0.33100000000000002"/>
    <n v="100"/>
    <n v="100"/>
    <n v="100"/>
    <n v="100"/>
    <n v="76"/>
    <s v="rev"/>
    <n v="344"/>
    <n v="100"/>
    <m/>
    <m/>
    <m/>
    <m/>
    <m/>
    <m/>
    <n v="0.13302844762802124"/>
    <n v="0.14888931810855865"/>
    <n v="0.16068853437900543"/>
    <n v="0.17118059098720551"/>
    <n v="0.17962954938411713"/>
    <n v="0.19461332261562347"/>
    <n v="0.20815382897853851"/>
    <n v="0.22833608090877533"/>
    <n v="0.25042939186096191"/>
    <n v="0.27236288785934448"/>
    <n v="0.29760429263114929"/>
    <n v="0.31753554940223694"/>
    <n v="0.32771846652030945"/>
    <n v="0.33398351073265076"/>
    <n v="0.33972263336181641"/>
    <n v="0.34298491477966309"/>
    <n v="0.3474327027797699"/>
    <n v="0.3515210747718811"/>
    <n v="0.35407525300979614"/>
    <n v="0.35608020424842834"/>
    <n v="0.35955831408500671"/>
    <n v="0.36223962903022766"/>
    <n v="0.36487859487533569"/>
    <n v="0.36729902029037476"/>
    <n v="0.36812493205070496"/>
    <n v="0.36744502186775208"/>
    <n v="0.36706233024597168"/>
    <n v="0.36653023958206177"/>
    <n v="0.36674854159355164"/>
    <n v="0.36728876829147339"/>
    <n v="0.36814838647842407"/>
    <n v="0.36864325404167175"/>
    <n v="0.36871090531349182"/>
    <n v="0.36752152442932129"/>
    <n v="0.36669036746025085"/>
    <n v="0.36630737781524658"/>
    <n v="0.36611330509185791"/>
    <n v="0.36651071906089783"/>
    <n v="0.36683833599090576"/>
    <n v="0.36711269617080688"/>
    <n v="0.36725190281867981"/>
    <n v="0.36762014031410217"/>
    <n v="0.36780223250389099"/>
    <n v="0.36808294057846069"/>
    <n v="0.3679649829864502"/>
    <n v="0.36602270603179932"/>
    <n v="0.36471369862556458"/>
    <n v="0.36331769824028015"/>
    <n v="0.36231917142868042"/>
    <n v="0.36166545748710632"/>
    <n v="0.3623712956905365"/>
    <n v="0.36224842071533203"/>
    <n v="0.36166122555732727"/>
    <n v="0.36181554198265076"/>
    <n v="0.36252474784851074"/>
    <n v="0.36330866813659668"/>
    <n v="0.36430078744888306"/>
    <n v="0.36548835039138794"/>
    <n v="0.36647716164588928"/>
    <n v="0.3673921525478363"/>
    <n v="0.3671548068523407"/>
    <n v="0.36685150861740112"/>
    <n v="0.36666649580001831"/>
    <n v="0.36627587676048279"/>
    <n v="0.36587065458297729"/>
    <n v="0.36657357215881348"/>
    <n v="0.36664661765098572"/>
    <n v="0.36647766828536987"/>
    <n v="0.36409017443656921"/>
    <n v="0.36079871654510498"/>
    <n v="0.35772320628166199"/>
    <n v="0.35515338182449341"/>
    <n v="0.35312816500663757"/>
    <n v="0.35319375991821289"/>
    <n v="0.35409426689147949"/>
    <n v="0.35512521862983704"/>
    <n v="0.35600349307060242"/>
    <n v="0.35692203044891357"/>
    <n v="0.35725143551826477"/>
    <n v="0.35703960061073303"/>
    <n v="0.35724544525146484"/>
    <n v="0.356403648853302"/>
    <n v="0.35658270120620728"/>
    <n v="0.35739591717720032"/>
    <n v="0.35871195793151855"/>
    <n v="0.35967433452606201"/>
    <n v="0.36018058657646179"/>
    <n v="0.35919824242591858"/>
    <n v="0.35822901129722595"/>
    <n v="0.35706803202629089"/>
    <n v="0.3559509813785553"/>
    <n v="0.35656487941741943"/>
    <n v="0.35767000913619995"/>
    <n v="0.35876300930976868"/>
    <n v="0.35962533950805664"/>
    <n v="0.36018374562263489"/>
    <n v="0.35864698886871338"/>
    <n v="0.35715934634208679"/>
    <n v="0.3555501401424408"/>
    <n v="0.35406360030174255"/>
    <n v="0.35178527235984802"/>
    <n v="0.35068610310554504"/>
    <n v="0.34940707683563232"/>
    <n v="0.34817957878112793"/>
    <n v="0.34712770581245422"/>
    <n v="0.34732791781425476"/>
    <n v="0.34792456030845642"/>
    <n v="0.34817847609519958"/>
    <n v="0.3485654890537262"/>
    <n v="0.34890508651733398"/>
    <n v="0.34868687391281128"/>
    <n v="0.34875532984733582"/>
    <n v="0.34986782073974609"/>
    <n v="0.35151940584182739"/>
    <n v="0.35312646627426147"/>
    <n v="0.35502463579177856"/>
    <n v="0.35651955008506775"/>
    <n v="0.35736510157585144"/>
    <n v="0.35738667845726013"/>
    <n v="0.35759317874908447"/>
    <n v="0.35582011938095093"/>
    <n v="0.35242059826850891"/>
    <n v="0.34891790151596069"/>
    <n v="0.3454742431640625"/>
    <n v="0.34177020192146301"/>
    <n v="0.33972617983818054"/>
    <n v="0.33999767899513245"/>
    <n v="0.34117588400840759"/>
    <n v="0.34132683277130127"/>
    <n v="0.33993971347808838"/>
    <n v="0.3384135365486145"/>
    <n v="0.33731091022491455"/>
    <n v="0.33507290482521057"/>
    <n v="0.3339354395866394"/>
    <n v="0.33435511589050293"/>
    <n v="0.33515772223472595"/>
    <n v="0.33517280220985413"/>
    <n v="0.33518221974372864"/>
    <n v="0.33535510301589966"/>
    <n v="0.33552506566047668"/>
    <n v="0.33564731478691101"/>
    <n v="0.33579236268997192"/>
    <n v="0.33600419759750366"/>
    <n v="0.33585643768310547"/>
    <n v="0.33550238609313965"/>
    <n v="0.33480736613273621"/>
    <n v="0.33404195308685303"/>
    <n v="0.33257856965065002"/>
    <n v="0.3309294581413269"/>
    <n v="0.32958146929740906"/>
    <n v="0.32780265808105469"/>
    <n v="0.32552629709243774"/>
    <n v="0.32401931285858154"/>
    <n v="0.32318168878555298"/>
    <n v="0.3220255970954895"/>
    <n v="0.32166081666946411"/>
    <n v="0.3220369815826416"/>
    <n v="0.32252618670463562"/>
    <n v="0.32266393303871155"/>
    <n v="0.32298111915588379"/>
    <n v="0.32287812232971191"/>
    <n v="0.3223191499710083"/>
    <n v="0.32164093852043152"/>
    <n v="0.32105863094329834"/>
    <n v="0.32032117247581482"/>
    <n v="0.31999734044075012"/>
    <n v="0.32013481855392456"/>
    <n v="0.32020586729049683"/>
    <n v="0.32002440094947815"/>
    <n v="0.3201042115688324"/>
    <n v="0.31980687379837036"/>
    <n v="0.31929531693458557"/>
    <n v="0.31870383024215698"/>
    <n v="0.31828394532203674"/>
    <n v="0.31758198142051697"/>
    <n v="0.31705868244171143"/>
    <n v="0.31649932265281677"/>
    <n v="0.31619089841842651"/>
    <n v="0.31560176610946655"/>
    <n v="0.3153265118598938"/>
    <n v="0.31422686576843262"/>
    <n v="0.31312564015388489"/>
    <n v="0.3119734525680542"/>
    <n v="0.30845451354980469"/>
    <n v="0.30734726786613464"/>
    <n v="0.30729112029075623"/>
    <n v="0.30761665105819702"/>
    <n v="0.30785906314849854"/>
    <n v="0.31013652682304382"/>
    <n v="0.30936440825462341"/>
    <n v="0.30843648314476013"/>
    <n v="0.3078140914440155"/>
    <n v="0.30746924877166748"/>
    <n v="0.30738797783851624"/>
    <n v="0.30782979726791382"/>
    <n v="0.30801355838775635"/>
    <n v="0.30768290162086487"/>
    <n v="0.30713385343551636"/>
    <n v="0.30726087093353271"/>
    <n v="0.306751549243927"/>
    <n v="0.30694440007209778"/>
    <n v="0.30718466639518738"/>
    <n v="0.30687910318374634"/>
    <n v="0.30627313256263733"/>
    <n v="0.30608117580413818"/>
    <n v="0.30527618527412415"/>
    <n v="0.30434292554855347"/>
    <n v="0.30398201942443848"/>
    <n v="0.30358272790908813"/>
    <n v="0.30377104878425598"/>
    <n v="0.30410060286521912"/>
    <n v="0.30456990003585815"/>
    <n v="0.30511474609375"/>
    <n v="0.30539160966873169"/>
    <n v="0.30495345592498779"/>
    <n v="0.30474916100502014"/>
    <n v="0.30486384034156799"/>
    <n v="0.30507576465606689"/>
    <n v="0.30604591965675354"/>
    <n v="0.30764079093933105"/>
    <n v="0.30929842591285706"/>
    <n v="0.31100690364837646"/>
    <n v="0.31186226010322571"/>
    <n v="0.31225410103797913"/>
    <n v="0.31254255771636963"/>
    <n v="0.31243184208869934"/>
    <n v="0.31200289726257324"/>
    <n v="0.31215590238571167"/>
    <n v="0.31242012977600098"/>
    <n v="0.31291869282722473"/>
    <n v="0.31281211972236633"/>
    <n v="0.31174573302268982"/>
    <n v="0.31064930558204651"/>
    <n v="0.3096281886100769"/>
    <n v="0.30816230177879333"/>
    <n v="0.30740371346473694"/>
    <n v="0.30722764134407043"/>
    <n v="0.30725371837615967"/>
    <n v="0.30721020698547363"/>
    <n v="0.30713587999343872"/>
    <n v="0.30728054046630859"/>
    <n v="0.30770859122276306"/>
    <n v="0.3082423210144043"/>
    <n v="0.30811664462089539"/>
    <n v="0.308951735496521"/>
    <n v="0.3091336190700531"/>
    <n v="0.30836150050163269"/>
    <n v="0.30707958340644836"/>
    <n v="0.30717727541923523"/>
    <n v="0.3062170147895813"/>
    <n v="0.30575984716415405"/>
    <n v="0.30656704306602478"/>
    <n v="0.30682635307312012"/>
    <n v="0.30549973249435425"/>
    <n v="0.30449298024177551"/>
    <n v="0.30343839526176453"/>
    <n v="0.3013187050819397"/>
    <n v="0.29951223731040955"/>
    <n v="0.29868960380554199"/>
    <n v="0.29760974645614624"/>
    <n v="0.29704895615577698"/>
    <n v="0.29740241169929504"/>
    <n v="0.29858988523483276"/>
    <n v="0.29986101388931274"/>
    <n v="0.30217733979225159"/>
    <n v="0.30323448777198792"/>
    <n v="0.30272436141967773"/>
    <n v="0.30245098471641541"/>
    <n v="0.30343669652938843"/>
    <n v="0.303763747215271"/>
    <n v="0.3048987090587616"/>
    <n v="0.30705925822257996"/>
    <n v="0.30859160423278809"/>
    <n v="0.30900290608406067"/>
    <n v="0.30895501375198364"/>
    <n v="0.30861601233482361"/>
    <n v="0.30861225724220276"/>
    <n v="0.30848339200019836"/>
    <n v="0.30719625949859619"/>
    <n v="0.30569776892662048"/>
    <n v="0.30406421422958374"/>
    <n v="0.30224525928497314"/>
    <n v="0.30032524466514587"/>
    <n v="0.29965260624885559"/>
    <n v="0.29939189553260803"/>
    <n v="0.29944249987602234"/>
    <n v="0.2995370626449585"/>
    <n v="0.30045956373214722"/>
    <n v="0.3010399341583252"/>
    <n v="0.3015407919883728"/>
    <n v="0.30242908000946045"/>
    <n v="0.30401268601417542"/>
    <n v="0.3053118884563446"/>
    <n v="0.30650734901428223"/>
    <n v="0.30815169215202332"/>
    <n v="0.30957701802253723"/>
    <n v="0.31036436557769775"/>
    <n v="0.30976274609565735"/>
    <n v="0.30931916832923889"/>
    <n v="0.3090972900390625"/>
    <s v="CONTROL-REV"/>
    <n v="0.33059940611764632"/>
    <n v="100"/>
    <n v="98.76543209876543"/>
    <n v="-1.3000000000000012E-2"/>
    <n v="-0.24935599640551304"/>
    <n v="-0.28799064879311737"/>
    <n v="-9.2011596944047147E-3"/>
    <x v="21"/>
    <x v="347"/>
  </r>
  <r>
    <x v="1"/>
    <n v="-16.666666666666668"/>
    <n v="-15"/>
    <s v="225/45R17"/>
    <x v="6"/>
    <s v="SRMT2"/>
    <n v="1093"/>
    <n v="42"/>
    <n v="3424"/>
    <d v="2025-02-28T00:00:00"/>
    <n v="0.36299999999999999"/>
    <n v="0.35599999999999998"/>
    <n v="114"/>
    <n v="113"/>
    <n v="107"/>
    <n v="106"/>
    <n v="76"/>
    <m/>
    <n v="388"/>
    <n v="110"/>
    <m/>
    <m/>
    <m/>
    <m/>
    <m/>
    <m/>
    <n v="0.17577539384365082"/>
    <n v="0.17028848826885223"/>
    <n v="0.17241479456424713"/>
    <n v="0.18317180871963501"/>
    <n v="0.19382397830486298"/>
    <n v="0.20594589412212372"/>
    <n v="0.2237129807472229"/>
    <n v="0.23967435956001282"/>
    <n v="0.24946561455726624"/>
    <n v="0.25691092014312744"/>
    <n v="0.26428177952766418"/>
    <n v="0.26931899785995483"/>
    <n v="0.27451843023300171"/>
    <n v="0.27921834588050842"/>
    <n v="0.2845233678817749"/>
    <n v="0.29131415486335754"/>
    <n v="0.29745912551879883"/>
    <n v="0.3022320568561554"/>
    <n v="0.3066992461681366"/>
    <n v="0.30885422229766846"/>
    <n v="0.30959179997444153"/>
    <n v="0.30999425053596497"/>
    <n v="0.31182605028152466"/>
    <n v="0.31378504633903503"/>
    <n v="0.31612303853034973"/>
    <n v="0.31864267587661743"/>
    <n v="0.32072368264198303"/>
    <n v="0.32149958610534668"/>
    <n v="0.32284867763519287"/>
    <n v="0.32416990399360657"/>
    <n v="0.32523679733276367"/>
    <n v="0.32717013359069824"/>
    <n v="0.33055698871612549"/>
    <n v="0.333973228931427"/>
    <n v="0.3376728892326355"/>
    <n v="0.34179398417472839"/>
    <n v="0.34537267684936523"/>
    <n v="0.34825614094734192"/>
    <n v="0.35006210207939148"/>
    <n v="0.35111010074615479"/>
    <n v="0.3519195020198822"/>
    <n v="0.35303550958633423"/>
    <n v="0.35426589846611023"/>
    <n v="0.35451424121856689"/>
    <n v="0.3543047308921814"/>
    <n v="0.35381165146827698"/>
    <n v="0.35279911756515503"/>
    <n v="0.35137563943862915"/>
    <n v="0.35047459602355957"/>
    <n v="0.3497387170791626"/>
    <n v="0.35050854086875916"/>
    <n v="0.35091546177864075"/>
    <n v="0.35138228535652161"/>
    <n v="0.35220468044281006"/>
    <n v="0.35342565178871155"/>
    <n v="0.35340505838394165"/>
    <n v="0.35404583811759949"/>
    <n v="0.35526371002197266"/>
    <n v="0.35649511218070984"/>
    <n v="0.35790923237800598"/>
    <n v="0.35979339480400085"/>
    <n v="0.36172792315483093"/>
    <n v="0.36364313960075378"/>
    <n v="0.36560353636741638"/>
    <n v="0.36726057529449463"/>
    <n v="0.36869055032730103"/>
    <n v="0.36947500705718994"/>
    <n v="0.36884322762489319"/>
    <n v="0.36794939637184143"/>
    <n v="0.36706435680389404"/>
    <n v="0.36583423614501953"/>
    <n v="0.36529743671417236"/>
    <n v="0.36574855446815491"/>
    <n v="0.36622130870819092"/>
    <n v="0.36683192849159241"/>
    <n v="0.367839515209198"/>
    <n v="0.36908167600631714"/>
    <n v="0.3703257143497467"/>
    <n v="0.37139749526977539"/>
    <n v="0.37235814332962036"/>
    <n v="0.37312281131744385"/>
    <n v="0.37355312705039978"/>
    <n v="0.37369930744171143"/>
    <n v="0.37373894453048706"/>
    <n v="0.37353894114494324"/>
    <n v="0.37312623858451843"/>
    <n v="0.37243193387985229"/>
    <n v="0.37142655253410339"/>
    <n v="0.37015795707702637"/>
    <n v="0.3691025972366333"/>
    <n v="0.36867755651473999"/>
    <n v="0.36839649081230164"/>
    <n v="0.36839002370834351"/>
    <n v="0.37018001079559326"/>
    <n v="0.37195166945457458"/>
    <n v="0.37221124768257141"/>
    <n v="0.37292554974555969"/>
    <n v="0.37428110837936401"/>
    <n v="0.37424162030220032"/>
    <n v="0.37395104765892029"/>
    <n v="0.37402692437171936"/>
    <n v="0.37344679236412048"/>
    <n v="0.37271356582641602"/>
    <n v="0.37184420228004456"/>
    <n v="0.37087264657020569"/>
    <n v="0.37065443396568298"/>
    <n v="0.37066981196403503"/>
    <n v="0.37032434344291687"/>
    <n v="0.36993399262428284"/>
    <n v="0.36943784356117249"/>
    <n v="0.36832010746002197"/>
    <n v="0.36604273319244385"/>
    <n v="0.36371633410453796"/>
    <n v="0.36151409149169922"/>
    <n v="0.35928577184677124"/>
    <n v="0.35809990763664246"/>
    <n v="0.35782518982887268"/>
    <n v="0.35641202330589294"/>
    <n v="0.35508978366851807"/>
    <n v="0.35416072607040405"/>
    <n v="0.35243073105812073"/>
    <n v="0.35096538066864014"/>
    <n v="0.35079649090766907"/>
    <n v="0.35051384568214417"/>
    <n v="0.35027354955673218"/>
    <n v="0.3518473207950592"/>
    <n v="0.35393190383911133"/>
    <n v="0.35575732588768005"/>
    <n v="0.35787317156791687"/>
    <n v="0.3592301607131958"/>
    <n v="0.35885611176490784"/>
    <n v="0.35840624570846558"/>
    <n v="0.35802614688873291"/>
    <n v="0.35788244009017944"/>
    <n v="0.35890838503837585"/>
    <n v="0.36067265272140503"/>
    <n v="0.36227226257324219"/>
    <n v="0.3646903932094574"/>
    <n v="0.36677694320678711"/>
    <n v="0.36835658550262451"/>
    <n v="0.36786305904388428"/>
    <n v="0.36705410480499268"/>
    <n v="0.36544221639633179"/>
    <n v="0.36354744434356689"/>
    <n v="0.36202090978622437"/>
    <n v="0.36236846446990967"/>
    <n v="0.36239460110664368"/>
    <n v="0.36215916275978088"/>
    <n v="0.36238265037536621"/>
    <n v="0.36141908168792725"/>
    <n v="0.35994648933410645"/>
    <n v="0.35901466012001038"/>
    <n v="0.35851842164993286"/>
    <n v="0.35736888647079468"/>
    <n v="0.35803398489952087"/>
    <n v="0.35874071717262268"/>
    <n v="0.35903045535087585"/>
    <n v="0.35940313339233398"/>
    <n v="0.36038795113563538"/>
    <n v="0.36066064238548279"/>
    <n v="0.36094218492507935"/>
    <n v="0.3616422712802887"/>
    <n v="0.36286145448684692"/>
    <n v="0.3646053671836853"/>
    <n v="0.36587092280387878"/>
    <n v="0.36691480875015259"/>
    <n v="0.36789786815643311"/>
    <n v="0.36697831749916077"/>
    <n v="0.36517131328582764"/>
    <n v="0.36411899328231812"/>
    <n v="0.36358311772346497"/>
    <n v="0.36278823018074036"/>
    <n v="0.36326888203620911"/>
    <n v="0.36424794793128967"/>
    <n v="0.36536645889282227"/>
    <n v="0.3661918044090271"/>
    <n v="0.36682233214378357"/>
    <n v="0.36725834012031555"/>
    <n v="0.36723196506500244"/>
    <n v="0.36616215109825134"/>
    <n v="0.36415669322013855"/>
    <n v="0.36243939399719238"/>
    <n v="0.36101317405700684"/>
    <n v="0.3598024845123291"/>
    <n v="0.35911944508552551"/>
    <n v="0.3593309223651886"/>
    <n v="0.35922244191169739"/>
    <n v="0.35820066928863525"/>
    <n v="0.35766839981079102"/>
    <n v="0.3568146824836731"/>
    <n v="0.3559257984161377"/>
    <n v="0.35574239492416382"/>
    <n v="0.35679924488067627"/>
    <n v="0.35740038752555847"/>
    <n v="0.35814410448074341"/>
    <n v="0.35853016376495361"/>
    <n v="0.35884076356887817"/>
    <n v="0.35870444774627686"/>
    <n v="0.35775697231292725"/>
    <n v="0.35660660266876221"/>
    <n v="0.35506221652030945"/>
    <n v="0.354300856590271"/>
    <n v="0.35492658615112305"/>
    <n v="0.35631227493286133"/>
    <n v="0.35770946741104126"/>
    <n v="0.36002841591835022"/>
    <n v="0.36102592945098877"/>
    <n v="0.36120250821113586"/>
    <n v="0.36148828268051147"/>
    <n v="0.3622344434261322"/>
    <n v="0.36311250925064087"/>
    <n v="0.36370828747749329"/>
    <n v="0.36381733417510986"/>
    <n v="0.36375841498374939"/>
    <n v="0.36398473381996155"/>
    <n v="0.36407777667045593"/>
    <n v="0.36465123295783997"/>
    <n v="0.3651045560836792"/>
    <n v="0.36526530981063843"/>
    <n v="0.36409297585487366"/>
    <n v="0.36255159974098206"/>
    <n v="0.36183801293373108"/>
    <n v="0.36089590191841125"/>
    <n v="0.36052918434143066"/>
    <n v="0.36121860146522522"/>
    <n v="0.36261969804763794"/>
    <n v="0.36394694447517395"/>
    <n v="0.36627697944641113"/>
    <n v="0.36838161945343018"/>
    <n v="0.37040671706199646"/>
    <n v="0.37201207876205444"/>
    <n v="0.37331536412239075"/>
    <n v="0.37381294369697571"/>
    <n v="0.37430489063262939"/>
    <n v="0.37459281086921692"/>
    <n v="0.37305119633674622"/>
    <n v="0.37242439389228821"/>
    <n v="0.37215510010719299"/>
    <n v="0.37159979343414307"/>
    <n v="0.37069582939147949"/>
    <n v="0.37116101384162903"/>
    <n v="0.37051036953926086"/>
    <n v="0.36992204189300537"/>
    <n v="0.36923575401306152"/>
    <n v="0.36884817481040955"/>
    <n v="0.36885550618171692"/>
    <n v="0.36923560500144958"/>
    <n v="0.36878558993339539"/>
    <n v="0.36844524741172791"/>
    <n v="0.36842334270477295"/>
    <n v="0.36947533488273621"/>
    <n v="0.37109994888305664"/>
    <n v="0.37337294220924377"/>
    <n v="0.37426185607910156"/>
    <n v="0.37501007318496704"/>
    <n v="0.37455320358276367"/>
    <n v="0.37324672937393188"/>
    <n v="0.3718465268611908"/>
    <n v="0.37103968858718872"/>
    <n v="0.3704264760017395"/>
    <n v="0.36980834603309631"/>
    <n v="0.36917993426322937"/>
    <n v="0.36832642555236816"/>
    <n v="0.3682093620300293"/>
    <n v="0.36768186092376709"/>
    <n v="0.36726775765419006"/>
    <n v="0.36694571375846863"/>
    <n v="0.36751970648765564"/>
    <n v="0.36833688616752625"/>
    <n v="0.37016257643699646"/>
    <n v="0.37066495418548584"/>
    <n v="0.37194901704788208"/>
    <n v="0.37263986468315125"/>
    <n v="0.37369465827941895"/>
    <n v="0.37313634157180786"/>
    <n v="0.37315931916236877"/>
    <n v="0.37251895666122437"/>
    <n v="0.37221050262451172"/>
    <n v="0.37095171213150024"/>
    <n v="0.37032589316368103"/>
    <n v="0.37037381529808044"/>
    <n v="0.37014657258987427"/>
    <n v="0.3694998025894165"/>
    <n v="0.3694227933883667"/>
    <n v="0.37107923626899719"/>
    <n v="0.3746810257434845"/>
    <n v="0.37823712825775146"/>
    <n v="0.38124045729637146"/>
    <n v="0.38415390253067017"/>
    <n v="0.38560798764228821"/>
    <n v="0.38550806045532227"/>
    <n v="0.3851468563079834"/>
    <n v="0.38539090752601624"/>
    <n v="0.38525891304016113"/>
    <n v="0.3851834237575531"/>
    <n v="0.38491681218147278"/>
    <n v="0.38485652208328247"/>
    <n v="0.38403424620628357"/>
    <n v="0.38429069519042969"/>
    <n v="0.38382872939109802"/>
    <s v="17-3 -- NEW"/>
    <n v="0.36260394343701968"/>
    <n v="110"/>
    <n v="108.64197530864197"/>
    <n v="7.0000000000000062E-3"/>
    <n v="8.3446106055259553E-2"/>
    <n v="9.8863554042890905E-2"/>
    <n v="-0.39605536253041296"/>
    <x v="21"/>
    <x v="348"/>
  </r>
  <r>
    <x v="1"/>
    <n v="-16.666666666666668"/>
    <n v="-15"/>
    <s v="205/55R16"/>
    <x v="7"/>
    <s v="SRMT1"/>
    <n v="1093"/>
    <n v="42"/>
    <s v="16Y2X7YAA4024"/>
    <d v="2025-02-28T00:00:00"/>
    <n v="0.36"/>
    <n v="0.36099999999999999"/>
    <n v="113"/>
    <n v="113"/>
    <n v="108"/>
    <n v="107"/>
    <n v="76"/>
    <m/>
    <n v="107"/>
    <n v="110.25"/>
    <m/>
    <m/>
    <m/>
    <m/>
    <m/>
    <m/>
    <n v="0.17507648468017578"/>
    <n v="0.17607423663139343"/>
    <n v="0.18323284387588501"/>
    <n v="0.1941167414188385"/>
    <n v="0.20400257408618927"/>
    <n v="0.21999049186706543"/>
    <n v="0.23905433714389801"/>
    <n v="0.25706571340560913"/>
    <n v="0.26884213089942932"/>
    <n v="0.27996581792831421"/>
    <n v="0.2915041446685791"/>
    <n v="0.30075111985206604"/>
    <n v="0.30798405408859253"/>
    <n v="0.31696763634681702"/>
    <n v="0.3239046037197113"/>
    <n v="0.32883471250534058"/>
    <n v="0.33349215984344482"/>
    <n v="0.33723077178001404"/>
    <n v="0.3400910496711731"/>
    <n v="0.34274590015411377"/>
    <n v="0.34481024742126465"/>
    <n v="0.34679818153381348"/>
    <n v="0.34886538982391357"/>
    <n v="0.35051026940345764"/>
    <n v="0.35147836804389954"/>
    <n v="0.35225865244865417"/>
    <n v="0.35248982906341553"/>
    <n v="0.35288369655609131"/>
    <n v="0.35311490297317505"/>
    <n v="0.35358977317810059"/>
    <n v="0.35455507040023804"/>
    <n v="0.35557731986045837"/>
    <n v="0.35661685466766357"/>
    <n v="0.35770991444587708"/>
    <n v="0.35828280448913574"/>
    <n v="0.35841742157936096"/>
    <n v="0.35825076699256897"/>
    <n v="0.35749626159667969"/>
    <n v="0.35709697008132935"/>
    <n v="0.35703009366989136"/>
    <n v="0.35668087005615234"/>
    <n v="0.3563559353351593"/>
    <n v="0.3558478057384491"/>
    <n v="0.35512691736221313"/>
    <n v="0.35492253303527832"/>
    <n v="0.35525521636009216"/>
    <n v="0.35507377982139587"/>
    <n v="0.35577526688575745"/>
    <n v="0.35680705308914185"/>
    <n v="0.3573947548866272"/>
    <n v="0.35845831036567688"/>
    <n v="0.36015018820762634"/>
    <n v="0.36151903867721558"/>
    <n v="0.36306649446487427"/>
    <n v="0.36498963832855225"/>
    <n v="0.36666935682296753"/>
    <n v="0.36789417266845703"/>
    <n v="0.36872449517250061"/>
    <n v="0.36914017796516418"/>
    <n v="0.36896437406539917"/>
    <n v="0.36841326951980591"/>
    <n v="0.36780437827110291"/>
    <n v="0.3671337366104126"/>
    <n v="0.36648249626159668"/>
    <n v="0.36611035466194153"/>
    <n v="0.36586731672286987"/>
    <n v="0.36559724807739258"/>
    <n v="0.3653833270072937"/>
    <n v="0.36538875102996826"/>
    <n v="0.36580252647399902"/>
    <n v="0.36598959565162659"/>
    <n v="0.36656570434570313"/>
    <n v="0.36740398406982422"/>
    <n v="0.36783683300018311"/>
    <n v="0.36803796887397766"/>
    <n v="0.36867892742156982"/>
    <n v="0.36942693591117859"/>
    <n v="0.37014418840408325"/>
    <n v="0.37096881866455078"/>
    <n v="0.37159827351570129"/>
    <n v="0.3715507984161377"/>
    <n v="0.37126737833023071"/>
    <n v="0.37142407894134521"/>
    <n v="0.37123480439186096"/>
    <n v="0.37108218669891357"/>
    <n v="0.37099173665046692"/>
    <n v="0.37082022428512573"/>
    <n v="0.37022119760513306"/>
    <n v="0.37004905939102173"/>
    <n v="0.37003156542778015"/>
    <n v="0.37018349766731262"/>
    <n v="0.37075662612915039"/>
    <n v="0.37102010846138"/>
    <n v="0.37140107154846191"/>
    <n v="0.37180492281913757"/>
    <n v="0.37211379408836365"/>
    <n v="0.37182843685150146"/>
    <n v="0.3712981641292572"/>
    <n v="0.37039855122566223"/>
    <n v="0.36916157603263855"/>
    <n v="0.36805978417396545"/>
    <n v="0.36709636449813843"/>
    <n v="0.36670234799385071"/>
    <n v="0.36671966314315796"/>
    <n v="0.36717456579208374"/>
    <n v="0.36681210994720459"/>
    <n v="0.36570528149604797"/>
    <n v="0.36431440711021423"/>
    <n v="0.36246886849403381"/>
    <n v="0.36041852831840515"/>
    <n v="0.35928723216056824"/>
    <n v="0.35916531085968018"/>
    <n v="0.35964205861091614"/>
    <n v="0.3602675199508667"/>
    <n v="0.36037829518318176"/>
    <n v="0.36010739207267761"/>
    <n v="0.35971581935882568"/>
    <n v="0.35880213975906372"/>
    <n v="0.35797655582427979"/>
    <n v="0.35712713003158569"/>
    <n v="0.35647645592689514"/>
    <n v="0.35632964968681335"/>
    <n v="0.35669404268264771"/>
    <n v="0.35730171203613281"/>
    <n v="0.35844519734382629"/>
    <n v="0.35958594083786011"/>
    <n v="0.36027243733406067"/>
    <n v="0.3602147102355957"/>
    <n v="0.35984838008880615"/>
    <n v="0.35946580767631531"/>
    <n v="0.35946294665336609"/>
    <n v="0.35956558585166931"/>
    <n v="0.35922983288764954"/>
    <n v="0.35787597298622131"/>
    <n v="0.35649225115776062"/>
    <n v="0.35478746891021729"/>
    <n v="0.35307484865188599"/>
    <n v="0.35227769613265991"/>
    <n v="0.3520045280456543"/>
    <n v="0.35164362192153931"/>
    <n v="0.35134619474411011"/>
    <n v="0.35079348087310791"/>
    <n v="0.34981611371040344"/>
    <n v="0.34931957721710205"/>
    <n v="0.3488585352897644"/>
    <n v="0.34827479720115662"/>
    <n v="0.34778395295143127"/>
    <n v="0.34789302945137024"/>
    <n v="0.34806588292121887"/>
    <n v="0.34850868582725525"/>
    <n v="0.34904608130455017"/>
    <n v="0.34950131177902222"/>
    <n v="0.34986504912376404"/>
    <n v="0.35026583075523376"/>
    <n v="0.3503367006778717"/>
    <n v="0.34976166486740112"/>
    <n v="0.34925276041030884"/>
    <n v="0.34866964817047119"/>
    <n v="0.34823498129844666"/>
    <n v="0.34848999977111816"/>
    <n v="0.34947901964187622"/>
    <n v="0.35145577788352966"/>
    <n v="0.35379698872566223"/>
    <n v="0.35541808605194092"/>
    <n v="0.35593774914741516"/>
    <n v="0.35642296075820923"/>
    <n v="0.35654434561729431"/>
    <n v="0.35641241073608398"/>
    <n v="0.35715475678443909"/>
    <n v="0.35826292634010315"/>
    <n v="0.35923716425895691"/>
    <n v="0.35952529311180115"/>
    <n v="0.3593776524066925"/>
    <n v="0.35866111516952515"/>
    <n v="0.35859724879264832"/>
    <n v="0.35895341634750366"/>
    <n v="0.35941010713577271"/>
    <n v="0.36020475625991821"/>
    <n v="0.36106228828430176"/>
    <n v="0.36147752404212952"/>
    <n v="0.36212620139122009"/>
    <n v="0.3633691668510437"/>
    <n v="0.36289030313491821"/>
    <n v="0.36185383796691895"/>
    <n v="0.36029154062271118"/>
    <n v="0.35795649886131287"/>
    <n v="0.35490953922271729"/>
    <n v="0.35431185364723206"/>
    <n v="0.35370415449142456"/>
    <n v="0.35425344109535217"/>
    <n v="0.3538837730884552"/>
    <n v="0.35318782925605774"/>
    <n v="0.35149919986724854"/>
    <n v="0.34947061538696289"/>
    <n v="0.34673207998275757"/>
    <n v="0.34473773837089539"/>
    <n v="0.34279137849807739"/>
    <n v="0.34077093005180359"/>
    <n v="0.33919000625610352"/>
    <n v="0.33870753645896912"/>
    <n v="0.33892783522605896"/>
    <n v="0.34006679058074951"/>
    <n v="0.34191936254501343"/>
    <n v="0.34396353363990784"/>
    <n v="0.34512084722518921"/>
    <n v="0.3462984561920166"/>
    <n v="0.34670194983482361"/>
    <n v="0.34682932496070862"/>
    <n v="0.34682881832122803"/>
    <n v="0.34619048237800598"/>
    <n v="0.34538298845291138"/>
    <n v="0.34525778889656067"/>
    <n v="0.34523293375968933"/>
    <n v="0.34572401642799377"/>
    <n v="0.34663820266723633"/>
    <n v="0.34773838520050049"/>
    <n v="0.34853342175483704"/>
    <n v="0.34939059615135193"/>
    <n v="0.34993827342987061"/>
    <n v="0.35078978538513184"/>
    <n v="0.35192102193832397"/>
    <n v="0.35249754786491394"/>
    <n v="0.35297548770904541"/>
    <n v="0.35397499799728394"/>
    <n v="0.3547719419002533"/>
    <n v="0.35559186339378357"/>
    <n v="0.3567047119140625"/>
    <n v="0.35738840699195862"/>
    <n v="0.35812202095985413"/>
    <n v="0.35856199264526367"/>
    <n v="0.3583158552646637"/>
    <n v="0.35822269320487976"/>
    <n v="0.35840237140655518"/>
    <n v="0.35777410864830017"/>
    <n v="0.35758516192436218"/>
    <n v="0.35758167505264282"/>
    <n v="0.35734173655509949"/>
    <n v="0.35695651173591614"/>
    <n v="0.35783454775810242"/>
    <n v="0.35909777879714966"/>
    <n v="0.36023542284965515"/>
    <n v="0.36181738972663879"/>
    <n v="0.36260059475898743"/>
    <n v="0.36286896467208862"/>
    <n v="0.36241340637207031"/>
    <n v="0.36230683326721191"/>
    <n v="0.36207899451255798"/>
    <n v="0.36268162727355957"/>
    <n v="0.36313328146934509"/>
    <n v="0.36366656422615051"/>
    <n v="0.36371433734893799"/>
    <n v="0.3638157844543457"/>
    <n v="0.36375075578689575"/>
    <n v="0.36308503150939941"/>
    <n v="0.36004820466041565"/>
    <n v="0.35650777816772461"/>
    <n v="0.35304179787635803"/>
    <n v="0.34809470176696777"/>
    <n v="0.34294554591178894"/>
    <n v="0.34113800525665283"/>
    <n v="0.34063279628753662"/>
    <n v="0.34137088060379028"/>
    <n v="0.3440614640712738"/>
    <n v="0.34739074110984802"/>
    <n v="0.34994247555732727"/>
    <n v="0.35190701484680176"/>
    <n v="0.35241532325744629"/>
    <n v="0.35304877161979675"/>
    <n v="0.35295623540878296"/>
    <n v="0.35282054543495178"/>
    <n v="0.35280331969261169"/>
    <n v="0.35350519418716431"/>
    <n v="0.35355117917060852"/>
    <n v="0.35381904244422913"/>
    <n v="0.3537743091583252"/>
    <n v="0.35325348377227783"/>
    <n v="0.35199883580207825"/>
    <n v="0.3511073887348175"/>
    <n v="0.35065215826034546"/>
    <n v="0.35007560253143311"/>
    <n v="0.3498477041721344"/>
    <n v="0.35047149658203125"/>
    <n v="0.35165762901306152"/>
    <n v="0.35285422205924988"/>
    <n v="0.35443109273910522"/>
    <n v="0.35606414079666138"/>
    <n v="0.35695451498031616"/>
    <n v="0.35725602507591248"/>
    <n v="0.35767427086830139"/>
    <n v="0.35800084471702576"/>
    <n v="0.35830071568489075"/>
    <n v="0.35826402902603149"/>
    <n v="0.35749742388725281"/>
    <n v="0.35641428828239441"/>
    <n v="0.35439640283584595"/>
    <n v="0.35332584381103516"/>
    <n v="0.35193684697151184"/>
    <n v="0.35119834542274475"/>
    <n v="0.35074946284294128"/>
    <n v="0.35126295685768127"/>
    <s v="WET CIRCLE BREAKIN"/>
    <n v="0.3569197854113324"/>
    <n v="110.25"/>
    <n v="108.88888888888889"/>
    <n v="-1.0000000000000009E-3"/>
    <n v="-2.6366876740213943E-2"/>
    <n v="-3.8615528338054664E-2"/>
    <n v="-0.25857628014946743"/>
    <x v="21"/>
    <x v="349"/>
  </r>
  <r>
    <x v="1"/>
    <n v="-16.666666666666668"/>
    <n v="-15"/>
    <s v="P225/60R16"/>
    <x v="1"/>
    <s v="SRTT07-R"/>
    <n v="1171"/>
    <n v="35"/>
    <n v="3324"/>
    <d v="2025-02-28T00:00:00"/>
    <n v="0.32400000000000001"/>
    <n v="0.34100000000000003"/>
    <n v="100"/>
    <n v="100"/>
    <n v="100"/>
    <n v="100"/>
    <n v="76"/>
    <s v="rev"/>
    <n v="354"/>
    <n v="100"/>
    <m/>
    <m/>
    <m/>
    <m/>
    <m/>
    <m/>
    <n v="0.20632797479629517"/>
    <n v="0.20104610919952393"/>
    <n v="0.20024029910564423"/>
    <n v="0.20491676032543182"/>
    <n v="0.20865154266357422"/>
    <n v="0.21550433337688446"/>
    <n v="0.22670318186283112"/>
    <n v="0.24188272655010223"/>
    <n v="0.25500091910362244"/>
    <n v="0.27258545160293579"/>
    <n v="0.2885461151599884"/>
    <n v="0.30494672060012817"/>
    <n v="0.31896814703941345"/>
    <n v="0.3312031626701355"/>
    <n v="0.33877164125442505"/>
    <n v="0.34477284550666809"/>
    <n v="0.34911826252937317"/>
    <n v="0.35094267129898071"/>
    <n v="0.3530382513999939"/>
    <n v="0.35444030165672302"/>
    <n v="0.35679230093955994"/>
    <n v="0.35852614045143127"/>
    <n v="0.36080294847488403"/>
    <n v="0.36303797364234924"/>
    <n v="0.36544120311737061"/>
    <n v="0.36697986721992493"/>
    <n v="0.36930838227272034"/>
    <n v="0.3718850314617157"/>
    <n v="0.37420418858528137"/>
    <n v="0.37628275156021118"/>
    <n v="0.37848979234695435"/>
    <n v="0.37981361150741577"/>
    <n v="0.38134995102882385"/>
    <n v="0.38247480988502502"/>
    <n v="0.38385877013206482"/>
    <n v="0.38516169786453247"/>
    <n v="0.38548392057418823"/>
    <n v="0.38535135984420776"/>
    <n v="0.38560950756072998"/>
    <n v="0.38448771834373474"/>
    <n v="0.38310998678207397"/>
    <n v="0.38260531425476074"/>
    <n v="0.38162851333618164"/>
    <n v="0.38034144043922424"/>
    <n v="0.38023978471755981"/>
    <n v="0.38001793622970581"/>
    <n v="0.37988165020942688"/>
    <n v="0.38002192974090576"/>
    <n v="0.38024690747261047"/>
    <n v="0.38048797845840454"/>
    <n v="0.38077330589294434"/>
    <n v="0.3791394829750061"/>
    <n v="0.37759426236152649"/>
    <n v="0.37617966532707214"/>
    <n v="0.37397953867912292"/>
    <n v="0.37255781888961792"/>
    <n v="0.37230664491653442"/>
    <n v="0.3719295859336853"/>
    <n v="0.37150800228118896"/>
    <n v="0.37156897783279419"/>
    <n v="0.37084716558456421"/>
    <n v="0.37024810910224915"/>
    <n v="0.36961278319358826"/>
    <n v="0.36890816688537598"/>
    <n v="0.36852088570594788"/>
    <n v="0.36823561787605286"/>
    <n v="0.36828351020812988"/>
    <n v="0.36831578612327576"/>
    <n v="0.36831364035606384"/>
    <n v="0.36723893880844116"/>
    <n v="0.36555337905883789"/>
    <n v="0.36379837989807129"/>
    <n v="0.36217048764228821"/>
    <n v="0.36092564463615417"/>
    <n v="0.36089333891868591"/>
    <n v="0.36129310727119446"/>
    <n v="0.36166378855705261"/>
    <n v="0.36210891604423523"/>
    <n v="0.36234977841377258"/>
    <n v="0.36230877041816711"/>
    <n v="0.36255738139152527"/>
    <n v="0.3629162609577179"/>
    <n v="0.36241406202316284"/>
    <n v="0.36130812764167786"/>
    <n v="0.36028492450714111"/>
    <n v="0.35910430550575256"/>
    <n v="0.35776537656784058"/>
    <n v="0.3571304976940155"/>
    <n v="0.35798323154449463"/>
    <n v="0.3596966564655304"/>
    <n v="0.36029723286628723"/>
    <n v="0.35859328508377075"/>
    <n v="0.35535231232643127"/>
    <n v="0.35124966502189636"/>
    <n v="0.3464023768901825"/>
    <n v="0.34275916218757629"/>
    <n v="0.34155413508415222"/>
    <n v="0.34251043200492859"/>
    <n v="0.34353265166282654"/>
    <n v="0.34404239058494568"/>
    <n v="0.34429389238357544"/>
    <n v="0.34462437033653259"/>
    <n v="0.3443513810634613"/>
    <n v="0.34410157799720764"/>
    <n v="0.34429067373275757"/>
    <n v="0.34509444236755371"/>
    <n v="0.34562388062477112"/>
    <n v="0.34607803821563721"/>
    <n v="0.34589958190917969"/>
    <n v="0.34547767043113708"/>
    <n v="0.34411656856536865"/>
    <n v="0.34288120269775391"/>
    <n v="0.34178835153579712"/>
    <n v="0.34120208024978638"/>
    <n v="0.34078910946846008"/>
    <n v="0.34104776382446289"/>
    <n v="0.34162726998329163"/>
    <n v="0.34205073118209839"/>
    <n v="0.34311547875404358"/>
    <n v="0.34319290518760681"/>
    <n v="0.34302940964698792"/>
    <n v="0.34285089373588562"/>
    <n v="0.34159797430038452"/>
    <n v="0.3394787609577179"/>
    <n v="0.33862537145614624"/>
    <n v="0.3383961021900177"/>
    <n v="0.33769986033439636"/>
    <n v="0.3382699191570282"/>
    <n v="0.33923724293708801"/>
    <n v="0.34012839198112488"/>
    <n v="0.34055301547050476"/>
    <n v="0.34113669395446777"/>
    <n v="0.34163448214530945"/>
    <n v="0.34192785620689392"/>
    <n v="0.34209823608398438"/>
    <n v="0.34220507740974426"/>
    <n v="0.34236127138137817"/>
    <n v="0.3427070677280426"/>
    <n v="0.3427351713180542"/>
    <n v="0.34232717752456665"/>
    <n v="0.34194850921630859"/>
    <n v="0.34175899624824524"/>
    <n v="0.34123331308364868"/>
    <n v="0.34075674414634705"/>
    <n v="0.33980304002761841"/>
    <n v="0.33880013227462769"/>
    <n v="0.33771669864654541"/>
    <n v="0.33803892135620117"/>
    <n v="0.33925676345825195"/>
    <n v="0.34131327271461487"/>
    <n v="0.34105381369590759"/>
    <n v="0.34032100439071655"/>
    <n v="0.33829024434089661"/>
    <n v="0.33548766374588013"/>
    <n v="0.33252489566802979"/>
    <n v="0.33211475610733032"/>
    <n v="0.33204340934753418"/>
    <n v="0.3321526050567627"/>
    <n v="0.33237701654434204"/>
    <n v="0.33311384916305542"/>
    <n v="0.33350339531898499"/>
    <n v="0.33398059010505676"/>
    <n v="0.33462157845497131"/>
    <n v="0.33484998345375061"/>
    <n v="0.33517894148826599"/>
    <n v="0.33579760789871216"/>
    <n v="0.33652433753013611"/>
    <n v="0.33669063448905945"/>
    <n v="0.33714389801025391"/>
    <n v="0.33720788359642029"/>
    <n v="0.33695298433303833"/>
    <n v="0.336631178855896"/>
    <n v="0.33659845590591431"/>
    <n v="0.33678853511810303"/>
    <n v="0.33708181977272034"/>
    <n v="0.33721765875816345"/>
    <n v="0.33749309182167053"/>
    <n v="0.33738771080970764"/>
    <n v="0.33653938770294189"/>
    <n v="0.33502098917961121"/>
    <n v="0.33332449197769165"/>
    <n v="0.33152255415916443"/>
    <n v="0.32940489053726196"/>
    <n v="0.32797837257385254"/>
    <n v="0.32741978764533997"/>
    <n v="0.32785767316818237"/>
    <n v="0.32809782028198242"/>
    <n v="0.32817482948303223"/>
    <n v="0.32826712727546692"/>
    <n v="0.32794350385665894"/>
    <n v="0.32700449228286743"/>
    <n v="0.32638177275657654"/>
    <n v="0.32667022943496704"/>
    <n v="0.32681038975715637"/>
    <n v="0.32697239518165588"/>
    <n v="0.3271021842956543"/>
    <n v="0.32614773511886597"/>
    <n v="0.32463464140892029"/>
    <n v="0.32304647564888"/>
    <n v="0.32205289602279663"/>
    <n v="0.32156968116760254"/>
    <n v="0.32137486338615417"/>
    <n v="0.32139679789543152"/>
    <n v="0.32161256670951843"/>
    <n v="0.32346618175506592"/>
    <n v="0.32392445206642151"/>
    <n v="0.32421374320983887"/>
    <n v="0.32371628284454346"/>
    <n v="0.32308965921401978"/>
    <n v="0.32026347517967224"/>
    <n v="0.31840646266937256"/>
    <n v="0.3171926736831665"/>
    <n v="0.31702190637588501"/>
    <n v="0.31567677855491638"/>
    <n v="0.31120806932449341"/>
    <n v="0.30983400344848633"/>
    <n v="0.30897423624992371"/>
    <n v="0.30813530087471008"/>
    <n v="0.30842328071594238"/>
    <n v="0.31162476539611816"/>
    <n v="0.31198441982269287"/>
    <n v="0.3120855987071991"/>
    <n v="0.31230524182319641"/>
    <n v="0.31279289722442627"/>
    <n v="0.31306758522987366"/>
    <n v="0.31321752071380615"/>
    <n v="0.31338042020797729"/>
    <n v="0.3132053017616272"/>
    <n v="0.31365102529525757"/>
    <n v="0.3147905170917511"/>
    <n v="0.31736868619918823"/>
    <n v="0.31914898753166199"/>
    <n v="0.3220725953578949"/>
    <n v="0.32375842332839966"/>
    <n v="0.32513579726219177"/>
    <n v="0.32469141483306885"/>
    <n v="0.32464733719825745"/>
    <n v="0.32416388392448425"/>
    <n v="0.32432824373245239"/>
    <n v="0.32459542155265808"/>
    <n v="0.32545116543769836"/>
    <n v="0.32584264874458313"/>
    <n v="0.3250311017036438"/>
    <n v="0.32269096374511719"/>
    <n v="0.3207438588142395"/>
    <n v="0.31849479675292969"/>
    <n v="0.3171059787273407"/>
    <n v="0.31755548715591431"/>
    <n v="0.31968572735786438"/>
    <n v="0.32128503918647766"/>
    <n v="0.32305532693862915"/>
    <n v="0.3248727023601532"/>
    <n v="0.32560545206069946"/>
    <n v="0.32367318868637085"/>
    <n v="0.32081332802772522"/>
    <n v="0.3182130753993988"/>
    <n v="0.3158247172832489"/>
    <n v="0.31262749433517456"/>
    <n v="0.31213366985321045"/>
    <n v="0.31263282895088196"/>
    <n v="0.31263762712478638"/>
    <n v="0.31187471747398376"/>
    <n v="0.31092974543571472"/>
    <n v="0.30894586443901062"/>
    <n v="0.30653935670852661"/>
    <n v="0.30411204695701599"/>
    <n v="0.30345019698143005"/>
    <n v="0.30386534333229065"/>
    <n v="0.30463963747024536"/>
    <n v="0.30596953630447388"/>
    <n v="0.30748510360717773"/>
    <n v="0.30812889337539673"/>
    <n v="0.30893352627754211"/>
    <n v="0.31004765629768372"/>
    <n v="0.31111136078834534"/>
    <n v="0.31196931004524231"/>
    <n v="0.31184610724449158"/>
    <n v="0.31183111667633057"/>
    <n v="0.31173661351203918"/>
    <n v="0.31172394752502441"/>
    <n v="0.31130638718605042"/>
    <n v="0.31199115514755249"/>
    <n v="0.31255492568016052"/>
    <n v="0.31342735886573792"/>
    <n v="0.31403425335884094"/>
    <n v="0.31513020396232605"/>
    <n v="0.31560161709785461"/>
    <n v="0.31611353158950806"/>
    <n v="0.31641897559165955"/>
    <n v="0.31699672341346741"/>
    <n v="0.31746852397918701"/>
    <n v="0.31790167093276978"/>
    <n v="0.31862929463386536"/>
    <n v="0.31933426856994629"/>
    <n v="0.31986495852470398"/>
    <n v="0.32018700242042542"/>
    <n v="0.32074171304702759"/>
    <n v="0.3211466372013092"/>
    <n v="0.32099395990371704"/>
    <n v="0.32087281346321106"/>
    <s v="CONTROL-REV"/>
    <n v="0.33860879669834287"/>
    <n v="100"/>
    <n v="98.76543209876543"/>
    <n v="-1.7000000000000015E-2"/>
    <n v="-0.18471139567243974"/>
    <n v="-0.25525246229391885"/>
    <n v="-4.1939346193603233E-2"/>
    <x v="21"/>
    <x v="350"/>
  </r>
  <r>
    <x v="1"/>
    <n v="-16.666666666666668"/>
    <n v="-15"/>
    <s v="LT245/75R16"/>
    <x v="8"/>
    <s v="3PMSF LT"/>
    <n v="1502"/>
    <n v="45"/>
    <s v="1KABMD39R3524"/>
    <d v="2025-02-28T00:00:00"/>
    <n v="0.26100000000000001"/>
    <n v="0.30199999999999999"/>
    <n v="82"/>
    <n v="82"/>
    <n v="91"/>
    <n v="90"/>
    <n v="76"/>
    <m/>
    <n v="111"/>
    <n v="86.25"/>
    <m/>
    <m/>
    <m/>
    <m/>
    <m/>
    <m/>
    <n v="0.14198416471481323"/>
    <n v="0.16071905195713043"/>
    <n v="0.17019364237785339"/>
    <n v="0.18846864998340607"/>
    <n v="0.20856200158596039"/>
    <n v="0.2380172461271286"/>
    <n v="0.2619633674621582"/>
    <n v="0.28537991642951965"/>
    <n v="0.29832372069358826"/>
    <n v="0.30417406558990479"/>
    <n v="0.30931535363197327"/>
    <n v="0.312519371509552"/>
    <n v="0.3147713840007782"/>
    <n v="0.31800180673599243"/>
    <n v="0.32047972083091736"/>
    <n v="0.32348603010177612"/>
    <n v="0.3260633647441864"/>
    <n v="0.32884734869003296"/>
    <n v="0.33051881194114685"/>
    <n v="0.33034464716911316"/>
    <n v="0.33131992816925049"/>
    <n v="0.33261319994926453"/>
    <n v="0.33366751670837402"/>
    <n v="0.33464482426643372"/>
    <n v="0.33620846271514893"/>
    <n v="0.33670982718467712"/>
    <n v="0.33646625280380249"/>
    <n v="0.33679065108299255"/>
    <n v="0.33718901872634888"/>
    <n v="0.33768260478973389"/>
    <n v="0.33843466639518738"/>
    <n v="0.34032297134399414"/>
    <n v="0.34126824140548706"/>
    <n v="0.3416217565536499"/>
    <n v="0.34073781967163086"/>
    <n v="0.34002578258514404"/>
    <n v="0.33933448791503906"/>
    <n v="0.33818423748016357"/>
    <n v="0.33739733695983887"/>
    <n v="0.33767345547676086"/>
    <n v="0.33771219849586487"/>
    <n v="0.33771836757659912"/>
    <n v="0.33841297030448914"/>
    <n v="0.33943638205528259"/>
    <n v="0.34058913588523865"/>
    <n v="0.34126576781272888"/>
    <n v="0.34115856885910034"/>
    <n v="0.3404775857925415"/>
    <n v="0.33932679891586304"/>
    <n v="0.33785504102706909"/>
    <n v="0.33652868866920471"/>
    <n v="0.3357163667678833"/>
    <n v="0.33515852689743042"/>
    <n v="0.33485355973243713"/>
    <n v="0.33471482992172241"/>
    <n v="0.33452469110488892"/>
    <n v="0.33386984467506409"/>
    <n v="0.33273714780807495"/>
    <n v="0.33141300082206726"/>
    <n v="0.32864344120025635"/>
    <n v="0.32596492767333984"/>
    <n v="0.32386559247970581"/>
    <n v="0.32201021909713745"/>
    <n v="0.32056877017021179"/>
    <n v="0.32079058885574341"/>
    <n v="0.32099208235740662"/>
    <n v="0.3210332989692688"/>
    <n v="0.32109147310256958"/>
    <n v="0.32015883922576904"/>
    <n v="0.31875964999198914"/>
    <n v="0.31736040115356445"/>
    <n v="0.3153289258480072"/>
    <n v="0.31347712874412537"/>
    <n v="0.31230553984642029"/>
    <n v="0.31133392453193665"/>
    <n v="0.31027418375015259"/>
    <n v="0.31011199951171875"/>
    <n v="0.31055542826652527"/>
    <n v="0.31079626083374023"/>
    <n v="0.31119957566261292"/>
    <n v="0.31188878417015076"/>
    <n v="0.31257176399230957"/>
    <n v="0.31272274255752563"/>
    <n v="0.31307527422904968"/>
    <n v="0.31359171867370605"/>
    <n v="0.31410479545593262"/>
    <n v="0.31436017155647278"/>
    <n v="0.3147156834602356"/>
    <n v="0.31535163521766663"/>
    <n v="0.31583869457244873"/>
    <n v="0.31599044799804688"/>
    <n v="0.31614023447036743"/>
    <n v="0.3161504864692688"/>
    <n v="0.31605038046836853"/>
    <n v="0.31544569134712219"/>
    <n v="0.31515702605247498"/>
    <n v="0.31474733352661133"/>
    <n v="0.31444409489631653"/>
    <n v="0.31376299262046814"/>
    <n v="0.31298890709877014"/>
    <n v="0.31204470992088318"/>
    <n v="0.31114393472671509"/>
    <n v="0.31011798977851868"/>
    <n v="0.30917426943778992"/>
    <n v="0.3088965117931366"/>
    <n v="0.309364914894104"/>
    <n v="0.30903273820877075"/>
    <n v="0.30899506807327271"/>
    <n v="0.30904793739318848"/>
    <n v="0.30875855684280396"/>
    <n v="0.30802717804908752"/>
    <n v="0.30859121680259705"/>
    <n v="0.30876007676124573"/>
    <n v="0.30878999829292297"/>
    <n v="0.30907723307609558"/>
    <n v="0.30926558375358582"/>
    <n v="0.30932712554931641"/>
    <n v="0.30936899781227112"/>
    <n v="0.30946004390716553"/>
    <n v="0.30958384275436401"/>
    <n v="0.30964440107345581"/>
    <n v="0.30936911702156067"/>
    <n v="0.30912613868713379"/>
    <n v="0.30902847647666931"/>
    <n v="0.30866673588752747"/>
    <n v="0.30828672647476196"/>
    <n v="0.30768221616744995"/>
    <n v="0.30711963772773743"/>
    <n v="0.30610796809196472"/>
    <n v="0.30524751543998718"/>
    <n v="0.30439475178718567"/>
    <n v="0.3036152720451355"/>
    <n v="0.30302777886390686"/>
    <n v="0.30266302824020386"/>
    <n v="0.30224674940109253"/>
    <n v="0.30181297659873962"/>
    <n v="0.30141642689704895"/>
    <n v="0.30065348744392395"/>
    <n v="0.29994145035743713"/>
    <n v="0.2986987829208374"/>
    <n v="0.29753232002258301"/>
    <n v="0.29639509320259094"/>
    <n v="0.29546505212783813"/>
    <n v="0.29439228773117065"/>
    <n v="0.29402276873588562"/>
    <n v="0.29347223043441772"/>
    <n v="0.29264894127845764"/>
    <n v="0.29195824265480042"/>
    <n v="0.29133427143096924"/>
    <n v="0.29062893986701965"/>
    <n v="0.2899150550365448"/>
    <n v="0.28950095176696777"/>
    <n v="0.28896382451057434"/>
    <n v="0.28854197263717651"/>
    <n v="0.28825148940086365"/>
    <n v="0.28810244798660278"/>
    <n v="0.28806844353675842"/>
    <n v="0.28824064135551453"/>
    <n v="0.28862515091896057"/>
    <n v="0.28873494267463684"/>
    <n v="0.28872233629226685"/>
    <n v="0.28870970010757446"/>
    <n v="0.2885463535785675"/>
    <n v="0.28830912709236145"/>
    <n v="0.28820723295211792"/>
    <n v="0.28797429800033569"/>
    <n v="0.28827947378158569"/>
    <n v="0.28755402565002441"/>
    <n v="0.28635016083717346"/>
    <n v="0.28511932492256165"/>
    <n v="0.28414091467857361"/>
    <n v="0.28313261270523071"/>
    <n v="0.28334617614746094"/>
    <n v="0.28341227769851685"/>
    <n v="0.2835688591003418"/>
    <n v="0.28234168887138367"/>
    <n v="0.28069561719894409"/>
    <n v="0.27972829341888428"/>
    <n v="0.28071245551109314"/>
    <n v="0.28156143426895142"/>
    <n v="0.28372731804847717"/>
    <n v="0.28619164228439331"/>
    <n v="0.28795352578163147"/>
    <n v="0.28769969940185547"/>
    <n v="0.28750914335250854"/>
    <n v="0.28758901357650757"/>
    <n v="0.28707662224769592"/>
    <n v="0.28660517930984497"/>
    <n v="0.28685674071311951"/>
    <n v="0.28714153170585632"/>
    <n v="0.2869928777217865"/>
    <n v="0.28686511516571045"/>
    <n v="0.28630942106246948"/>
    <n v="0.28572210669517517"/>
    <n v="0.28499150276184082"/>
    <n v="0.28449180722236633"/>
    <n v="0.28393042087554932"/>
    <n v="0.28353866934776306"/>
    <n v="0.2829861044883728"/>
    <n v="0.28253015875816345"/>
    <n v="0.28222039341926575"/>
    <n v="0.28189390897750854"/>
    <n v="0.28155344724655151"/>
    <n v="0.28119188547134399"/>
    <n v="0.28086787462234497"/>
    <n v="0.28031796216964722"/>
    <n v="0.28056025505065918"/>
    <n v="0.28112673759460449"/>
    <n v="0.28166696429252625"/>
    <n v="0.28175249695777893"/>
    <n v="0.28198716044425964"/>
    <n v="0.28145861625671387"/>
    <n v="0.28060314059257507"/>
    <n v="0.27980291843414307"/>
    <n v="0.27929404377937317"/>
    <n v="0.27864843606948853"/>
    <n v="0.27772232890129089"/>
    <n v="0.27677229046821594"/>
    <n v="0.27578577399253845"/>
    <n v="0.27468645572662354"/>
    <n v="0.27347308397293091"/>
    <n v="0.27289864420890808"/>
    <n v="0.27227994799613953"/>
    <n v="0.27169585227966309"/>
    <n v="0.27163389325141907"/>
    <n v="0.27185109257698059"/>
    <n v="0.27163860201835632"/>
    <n v="0.27195960283279419"/>
    <n v="0.27276352047920227"/>
    <n v="0.27336013317108154"/>
    <n v="0.2739425003528595"/>
    <n v="0.27494519948959351"/>
    <n v="0.27581295371055603"/>
    <n v="0.27629625797271729"/>
    <n v="0.27712148427963257"/>
    <n v="0.27878370881080627"/>
    <n v="0.27975684404373169"/>
    <n v="0.27948871254920959"/>
    <n v="0.27945712208747864"/>
    <n v="0.27878120541572571"/>
    <n v="0.27679678797721863"/>
    <n v="0.27546212077140808"/>
    <n v="0.27544304728507996"/>
    <n v="0.27506294846534729"/>
    <n v="0.27451115846633911"/>
    <n v="0.27423378825187683"/>
    <n v="0.27393531799316406"/>
    <n v="0.27325794100761414"/>
    <n v="0.27261066436767578"/>
    <n v="0.27205082774162292"/>
    <n v="0.27065199613571167"/>
    <n v="0.26954936981201172"/>
    <n v="0.26847955584526062"/>
    <n v="0.26742488145828247"/>
    <n v="0.26653885841369629"/>
    <n v="0.26692119240760803"/>
    <n v="0.26617643237113953"/>
    <n v="0.26539000868797302"/>
    <n v="0.26477080583572388"/>
    <n v="0.26410624384880066"/>
    <n v="0.2629677951335907"/>
    <n v="0.26110354065895081"/>
    <n v="0.2594597339630127"/>
    <n v="0.25794243812561035"/>
    <n v="0.25689351558685303"/>
    <n v="0.25545865297317505"/>
    <n v="0.25516188144683838"/>
    <n v="0.25497102737426758"/>
    <n v="0.25517809391021729"/>
    <n v="0.25447222590446472"/>
    <n v="0.25430935621261597"/>
    <n v="0.25449791550636292"/>
    <n v="0.25443467497825623"/>
    <n v="0.25376427173614502"/>
    <n v="0.25388199090957642"/>
    <n v="0.25408491492271423"/>
    <n v="0.25441381335258484"/>
    <n v="0.25481000542640686"/>
    <n v="0.25540322065353394"/>
    <n v="0.25600305199623108"/>
    <n v="0.25660160183906555"/>
    <n v="0.25722530484199524"/>
    <n v="0.25776764750480652"/>
    <n v="0.25826910138130188"/>
    <n v="0.25878846645355225"/>
    <n v="0.25903803110122681"/>
    <n v="0.25923123955726624"/>
    <n v="0.26107189059257507"/>
    <n v="0.2618897557258606"/>
    <n v="0.26263430714607239"/>
    <n v="0.26351684331893921"/>
    <n v="0.26428875327110291"/>
    <n v="0.26346194744110107"/>
    <n v="0.26376235485076904"/>
    <n v="0.264171302318573"/>
    <n v="0.26462903618812561"/>
    <n v="0.26489263772964478"/>
    <n v="0.26510748267173767"/>
    <n v="0.26505446434020996"/>
    <n v="0.26482483744621277"/>
    <s v="NEW"/>
    <n v="0.29477575941017936"/>
    <n v="86.25"/>
    <n v="85.18518518518519"/>
    <n v="-4.0999999999999981E-2"/>
    <n v="-0.27560873998397034"/>
    <n v="-0.30377691789532646"/>
    <n v="6.5851094078043793E-3"/>
    <x v="21"/>
    <x v="351"/>
  </r>
  <r>
    <x v="1"/>
    <n v="-16.666666666666668"/>
    <n v="-15"/>
    <s v="P195/75R14"/>
    <x v="0"/>
    <s v="14-2 SRTT"/>
    <n v="1031"/>
    <n v="35"/>
    <s v="AP0720"/>
    <d v="2025-02-28T00:00:00"/>
    <n v="0.313"/>
    <n v="0.32700000000000001"/>
    <n v="98"/>
    <n v="98"/>
    <n v="98"/>
    <n v="99"/>
    <n v="76"/>
    <m/>
    <n v="302"/>
    <n v="98.25"/>
    <m/>
    <m/>
    <m/>
    <m/>
    <m/>
    <m/>
    <n v="0.16659559309482574"/>
    <n v="0.16665211319923401"/>
    <n v="0.16787250339984894"/>
    <n v="0.18366776406764984"/>
    <n v="0.20191745460033417"/>
    <n v="0.22834876179695129"/>
    <n v="0.25902479887008667"/>
    <n v="0.29090806841850281"/>
    <n v="0.30761334300041199"/>
    <n v="0.3158288300037384"/>
    <n v="0.320343017578125"/>
    <n v="0.32282558083534241"/>
    <n v="0.32483303546905518"/>
    <n v="0.33122405409812927"/>
    <n v="0.33683031797409058"/>
    <n v="0.34138947725296021"/>
    <n v="0.34386304020881653"/>
    <n v="0.34539911150932312"/>
    <n v="0.34582734107971191"/>
    <n v="0.34678107500076294"/>
    <n v="0.34761682152748108"/>
    <n v="0.34925949573516846"/>
    <n v="0.35072317719459534"/>
    <n v="0.3518984317779541"/>
    <n v="0.35336384177207947"/>
    <n v="0.35524255037307739"/>
    <n v="0.35629934072494507"/>
    <n v="0.35684046149253845"/>
    <n v="0.35736611485481262"/>
    <n v="0.35772696137428284"/>
    <n v="0.35819944739341736"/>
    <n v="0.35891866683959961"/>
    <n v="0.35977166891098022"/>
    <n v="0.35997241735458374"/>
    <n v="0.35963869094848633"/>
    <n v="0.35920810699462891"/>
    <n v="0.35840317606925964"/>
    <n v="0.35780894756317139"/>
    <n v="0.3579813539981842"/>
    <n v="0.35852110385894775"/>
    <n v="0.35866355895996094"/>
    <n v="0.35907983779907227"/>
    <n v="0.35958978533744812"/>
    <n v="0.3598378598690033"/>
    <n v="0.35979658365249634"/>
    <n v="0.36024031043052673"/>
    <n v="0.36070844531059265"/>
    <n v="0.36083045601844788"/>
    <n v="0.36073723435401917"/>
    <n v="0.36140900850296021"/>
    <n v="0.36169716715812683"/>
    <n v="0.36105245351791382"/>
    <n v="0.36036849021911621"/>
    <n v="0.36036992073059082"/>
    <n v="0.35939973592758179"/>
    <n v="0.35859683156013489"/>
    <n v="0.35905721783638"/>
    <n v="0.35948887467384338"/>
    <n v="0.35943454504013062"/>
    <n v="0.35914760828018188"/>
    <n v="0.35774701833724976"/>
    <n v="0.35435506701469421"/>
    <n v="0.35051906108856201"/>
    <n v="0.34629464149475098"/>
    <n v="0.34280699491500854"/>
    <n v="0.34023281931877136"/>
    <n v="0.33904114365577698"/>
    <n v="0.33854377269744873"/>
    <n v="0.33897650241851807"/>
    <n v="0.33954596519470215"/>
    <n v="0.34013983607292175"/>
    <n v="0.34082841873168945"/>
    <n v="0.34174337983131409"/>
    <n v="0.34228715300559998"/>
    <n v="0.34278848767280579"/>
    <n v="0.34320569038391113"/>
    <n v="0.34347891807556152"/>
    <n v="0.34213584661483765"/>
    <n v="0.34113875031471252"/>
    <n v="0.34022548794746399"/>
    <n v="0.3394896388053894"/>
    <n v="0.33909985423088074"/>
    <n v="0.33932483196258545"/>
    <n v="0.33936375379562378"/>
    <n v="0.33919164538383484"/>
    <n v="0.33776506781578064"/>
    <n v="0.33608481287956238"/>
    <n v="0.33573448657989502"/>
    <n v="0.33520680665969849"/>
    <n v="0.33429977297782898"/>
    <n v="0.33449724316596985"/>
    <n v="0.33452117443084717"/>
    <n v="0.33317726850509644"/>
    <n v="0.33214440941810608"/>
    <n v="0.33180734515190125"/>
    <n v="0.33150246739387512"/>
    <n v="0.33136838674545288"/>
    <n v="0.331541508436203"/>
    <n v="0.33111077547073364"/>
    <n v="0.33050313591957092"/>
    <n v="0.32995116710662842"/>
    <n v="0.32930073142051697"/>
    <n v="0.32908186316490173"/>
    <n v="0.32912367582321167"/>
    <n v="0.32923808693885803"/>
    <n v="0.32981190085411072"/>
    <n v="0.3304649293422699"/>
    <n v="0.33123570680618286"/>
    <n v="0.33214515447616577"/>
    <n v="0.33297169208526611"/>
    <n v="0.33321800827980042"/>
    <n v="0.33356761932373047"/>
    <n v="0.33394321799278259"/>
    <n v="0.33496865630149841"/>
    <n v="0.33653363585472107"/>
    <n v="0.33836042881011963"/>
    <n v="0.34010934829711914"/>
    <n v="0.34153005480766296"/>
    <n v="0.34222671389579773"/>
    <n v="0.34136292338371277"/>
    <n v="0.3400280773639679"/>
    <n v="0.33850878477096558"/>
    <n v="0.33681154251098633"/>
    <n v="0.33454939723014832"/>
    <n v="0.33355903625488281"/>
    <n v="0.33287477493286133"/>
    <n v="0.33226057887077332"/>
    <n v="0.33201673626899719"/>
    <n v="0.33277043700218201"/>
    <n v="0.33325067162513733"/>
    <n v="0.33378925919532776"/>
    <n v="0.33426085114479065"/>
    <n v="0.33495354652404785"/>
    <n v="0.3356667160987854"/>
    <n v="0.33572211861610413"/>
    <n v="0.33535367250442505"/>
    <n v="0.33514672517776489"/>
    <n v="0.33468988537788391"/>
    <n v="0.33296835422515869"/>
    <n v="0.33104565739631653"/>
    <n v="0.32965388894081116"/>
    <n v="0.32847589254379272"/>
    <n v="0.32748523354530334"/>
    <n v="0.32688692212104797"/>
    <n v="0.32679924368858337"/>
    <n v="0.32684561610221863"/>
    <n v="0.32655185461044312"/>
    <n v="0.32629245519638062"/>
    <n v="0.32637456059455872"/>
    <n v="0.32551690936088562"/>
    <n v="0.32397964596748352"/>
    <n v="0.32128208875656128"/>
    <n v="0.31874993443489075"/>
    <n v="0.31622061133384705"/>
    <n v="0.31491586565971375"/>
    <n v="0.31351485848426819"/>
    <n v="0.31387120485305786"/>
    <n v="0.31354159116744995"/>
    <n v="0.31295666098594666"/>
    <n v="0.31213968992233276"/>
    <n v="0.31115734577178955"/>
    <n v="0.30974143743515015"/>
    <n v="0.3086249828338623"/>
    <n v="0.30874007940292358"/>
    <n v="0.30965974926948547"/>
    <n v="0.31137257814407349"/>
    <n v="0.31270885467529297"/>
    <n v="0.31352609395980835"/>
    <n v="0.31332522630691528"/>
    <n v="0.31241410970687866"/>
    <n v="0.31107831001281738"/>
    <n v="0.31021517515182495"/>
    <n v="0.30999821424484253"/>
    <n v="0.31016215682029724"/>
    <n v="0.31017547845840454"/>
    <n v="0.3100837767124176"/>
    <n v="0.30990433692932129"/>
    <n v="0.30998969078063965"/>
    <n v="0.31037428975105286"/>
    <n v="0.31104966998100281"/>
    <n v="0.31133547425270081"/>
    <n v="0.31174606084823608"/>
    <n v="0.31204983592033386"/>
    <n v="0.31169965863227844"/>
    <n v="0.31125706434249878"/>
    <n v="0.31147250533103943"/>
    <n v="0.31150034070014954"/>
    <n v="0.31156730651855469"/>
    <n v="0.31196248531341553"/>
    <n v="0.31250643730163574"/>
    <n v="0.31347218155860901"/>
    <n v="0.31440424919128418"/>
    <n v="0.31483983993530273"/>
    <n v="0.31434780359268188"/>
    <n v="0.3133779764175415"/>
    <n v="0.31232717633247375"/>
    <n v="0.3114311695098877"/>
    <n v="0.30989596247673035"/>
    <n v="0.30879884958267212"/>
    <n v="0.30881330370903015"/>
    <n v="0.30907514691352844"/>
    <n v="0.30919089913368225"/>
    <n v="0.31026458740234375"/>
    <n v="0.31139886379241943"/>
    <n v="0.31113401055335999"/>
    <n v="0.3106626570224762"/>
    <n v="0.30998304486274719"/>
    <n v="0.30999737977981567"/>
    <n v="0.31115564703941345"/>
    <n v="0.31270745396614075"/>
    <n v="0.31394192576408386"/>
    <n v="0.31502535939216614"/>
    <n v="0.31515800952911377"/>
    <n v="0.31396779417991638"/>
    <n v="0.31303250789642334"/>
    <n v="0.31194576621055603"/>
    <n v="0.31153783202171326"/>
    <n v="0.31097045540809631"/>
    <n v="0.31083595752716064"/>
    <n v="0.31085881590843201"/>
    <n v="0.3112545907497406"/>
    <n v="0.31152462959289551"/>
    <n v="0.31193959712982178"/>
    <n v="0.31221115589141846"/>
    <n v="0.31239369511604309"/>
    <n v="0.31280025839805603"/>
    <n v="0.31295478343963623"/>
    <n v="0.31297141313552856"/>
    <n v="0.31326773762702942"/>
    <n v="0.31351032853126526"/>
    <n v="0.31300932168960571"/>
    <n v="0.31266927719116211"/>
    <n v="0.31186819076538086"/>
    <n v="0.31069329380989075"/>
    <n v="0.30956259369850159"/>
    <n v="0.30825096368789673"/>
    <n v="0.30656066536903381"/>
    <n v="0.30488526821136475"/>
    <n v="0.30351313948631287"/>
    <n v="0.30218487977981567"/>
    <n v="0.30132520198822021"/>
    <n v="0.30093416571617126"/>
    <n v="0.30168291926383972"/>
    <n v="0.30281472206115723"/>
    <n v="0.30445697903633118"/>
    <n v="0.30571874976158142"/>
    <n v="0.30726265907287598"/>
    <n v="0.30848348140716553"/>
    <n v="0.30921098589897156"/>
    <n v="0.30949997901916504"/>
    <n v="0.31025040149688721"/>
    <n v="0.31083548069000244"/>
    <n v="0.3112417459487915"/>
    <n v="0.31166970729827881"/>
    <n v="0.31116899847984314"/>
    <n v="0.31132984161376953"/>
    <n v="0.3112989068031311"/>
    <n v="0.31156125664710999"/>
    <n v="0.31100282073020935"/>
    <n v="0.31170037388801575"/>
    <n v="0.31067502498626709"/>
    <n v="0.30994951725006104"/>
    <n v="0.3094342052936554"/>
    <n v="0.3094342052936554"/>
    <n v="0.30918845534324646"/>
    <n v="0.30993375182151794"/>
    <n v="0.31049099564552307"/>
    <n v="0.31105402112007141"/>
    <n v="0.31139034032821655"/>
    <n v="0.31089475750923157"/>
    <n v="0.30999705195426941"/>
    <n v="0.30914479494094849"/>
    <n v="0.30789658427238464"/>
    <n v="0.30755704641342163"/>
    <n v="0.30832567811012268"/>
    <n v="0.30939498543739319"/>
    <n v="0.30988451838493347"/>
    <n v="0.31021711230278015"/>
    <n v="0.30940157175064087"/>
    <n v="0.30732345581054688"/>
    <n v="0.30545458197593689"/>
    <n v="0.30315005779266357"/>
    <n v="0.30043619871139526"/>
    <n v="0.29867550730705261"/>
    <n v="0.29762434959411621"/>
    <n v="0.29647886753082275"/>
    <n v="0.29612451791763306"/>
    <n v="0.29579687118530273"/>
    <n v="0.29512619972229004"/>
    <n v="0.29379287362098694"/>
    <n v="0.29250261187553406"/>
    <n v="0.29116085171699524"/>
    <n v="0.29047361016273499"/>
    <n v="0.28993120789527893"/>
    <n v="0.29011210799217224"/>
    <n v="0.29031136631965637"/>
    <n v="0.29058068990707397"/>
    <n v="0.290638267993927"/>
    <n v="0.29109668731689453"/>
    <n v="0.29200896620750427"/>
    <s v="GM SRTT14 - 50 SPIN"/>
    <n v="0.32447236712717076"/>
    <n v="98.25"/>
    <n v="97.037037037037038"/>
    <n v="-1.4000000000000012E-2"/>
    <n v="-0.17985101084034813"/>
    <n v="-0.22221590138640648"/>
    <n v="-7.4975907101115596E-2"/>
    <x v="21"/>
    <x v="352"/>
  </r>
  <r>
    <x v="1"/>
    <n v="-16.666666666666668"/>
    <n v="-15"/>
    <s v="P225/60R16"/>
    <x v="1"/>
    <s v="SRTT07-R"/>
    <n v="1171"/>
    <n v="35"/>
    <n v="3324"/>
    <d v="2025-02-28T00:00:00"/>
    <n v="0.315"/>
    <n v="0.32600000000000001"/>
    <n v="100"/>
    <n v="100"/>
    <n v="100"/>
    <n v="100"/>
    <n v="76"/>
    <s v="rev"/>
    <n v="366"/>
    <n v="100"/>
    <m/>
    <m/>
    <m/>
    <m/>
    <m/>
    <m/>
    <n v="0.18168973922729492"/>
    <n v="0.18544852733612061"/>
    <n v="0.20107811689376831"/>
    <n v="0.2151285707950592"/>
    <n v="0.22244040668010712"/>
    <n v="0.24475492537021637"/>
    <n v="0.27073776721954346"/>
    <n v="0.28759878873825073"/>
    <n v="0.3032558262348175"/>
    <n v="0.32071921229362488"/>
    <n v="0.33098441362380981"/>
    <n v="0.33672928810119629"/>
    <n v="0.34380722045898438"/>
    <n v="0.34718623757362366"/>
    <n v="0.35009530186653137"/>
    <n v="0.35323888063430786"/>
    <n v="0.35496968030929565"/>
    <n v="0.35573109984397888"/>
    <n v="0.35674759745597839"/>
    <n v="0.35796838998794556"/>
    <n v="0.35803514719009399"/>
    <n v="0.35874944925308228"/>
    <n v="0.35931998491287231"/>
    <n v="0.35949936509132385"/>
    <n v="0.35952043533325195"/>
    <n v="0.35956153273582458"/>
    <n v="0.36008432507514954"/>
    <n v="0.36120295524597168"/>
    <n v="0.36249059438705444"/>
    <n v="0.36360299587249756"/>
    <n v="0.36409479379653931"/>
    <n v="0.36455479264259338"/>
    <n v="0.36486098170280457"/>
    <n v="0.36447852849960327"/>
    <n v="0.36388218402862549"/>
    <n v="0.36375576257705688"/>
    <n v="0.36377054452896118"/>
    <n v="0.36350026726722717"/>
    <n v="0.36391815543174744"/>
    <n v="0.36460542678833008"/>
    <n v="0.3653433620929718"/>
    <n v="0.36571496725082397"/>
    <n v="0.3668556809425354"/>
    <n v="0.36846727132797241"/>
    <n v="0.37009966373443604"/>
    <n v="0.37139186263084412"/>
    <n v="0.37254410982131958"/>
    <n v="0.37283161282539368"/>
    <n v="0.37239068746566772"/>
    <n v="0.3718506395816803"/>
    <n v="0.37116962671279907"/>
    <n v="0.36994856595993042"/>
    <n v="0.3689044713973999"/>
    <n v="0.36794325709342957"/>
    <n v="0.36622756719589233"/>
    <n v="0.365123450756073"/>
    <n v="0.36468669772148132"/>
    <n v="0.36431783437728882"/>
    <n v="0.36413547396659851"/>
    <n v="0.36483874917030334"/>
    <n v="0.36536470055580139"/>
    <n v="0.36562445759773254"/>
    <n v="0.3656432032585144"/>
    <n v="0.36555027961730957"/>
    <n v="0.36492067575454712"/>
    <n v="0.36482417583465576"/>
    <n v="0.36436310410499573"/>
    <n v="0.36373028159141541"/>
    <n v="0.36302760243415833"/>
    <n v="0.36314505338668823"/>
    <n v="0.36333158612251282"/>
    <n v="0.36415806412696838"/>
    <n v="0.36547189950942993"/>
    <n v="0.36640584468841553"/>
    <n v="0.36666306853294373"/>
    <n v="0.36632192134857178"/>
    <n v="0.36565989255905151"/>
    <n v="0.36478832364082336"/>
    <n v="0.36438468098640442"/>
    <n v="0.3643677830696106"/>
    <n v="0.3646310567855835"/>
    <n v="0.36526268720626831"/>
    <n v="0.3659977912902832"/>
    <n v="0.3666965663433075"/>
    <n v="0.36746391654014587"/>
    <n v="0.36820235848426819"/>
    <n v="0.36825716495513916"/>
    <n v="0.36778271198272705"/>
    <n v="0.36659905314445496"/>
    <n v="0.36522802710533142"/>
    <n v="0.36371013522148132"/>
    <n v="0.3621983528137207"/>
    <n v="0.36069080233573914"/>
    <n v="0.35924983024597168"/>
    <n v="0.35767719149589539"/>
    <n v="0.35622328519821167"/>
    <n v="0.35558095574378967"/>
    <n v="0.35474479198455811"/>
    <n v="0.35439401865005493"/>
    <n v="0.35410419106483459"/>
    <n v="0.35344243049621582"/>
    <n v="0.35249167680740356"/>
    <n v="0.35219463706016541"/>
    <n v="0.35224932432174683"/>
    <n v="0.3520071804523468"/>
    <n v="0.35142302513122559"/>
    <n v="0.35034912824630737"/>
    <n v="0.34890812635421753"/>
    <n v="0.34731268882751465"/>
    <n v="0.34564235806465149"/>
    <n v="0.34403690695762634"/>
    <n v="0.34286612272262573"/>
    <n v="0.3416423499584198"/>
    <n v="0.34049695730209351"/>
    <n v="0.33951961994171143"/>
    <n v="0.33831650018692017"/>
    <n v="0.33654123544692993"/>
    <n v="0.33426529169082642"/>
    <n v="0.33183106780052185"/>
    <n v="0.32950034737586975"/>
    <n v="0.3274102509021759"/>
    <n v="0.32595422863960266"/>
    <n v="0.32541409134864807"/>
    <n v="0.32487350702285767"/>
    <n v="0.32448011636734009"/>
    <n v="0.32406073808670044"/>
    <n v="0.32325640320777893"/>
    <n v="0.32266223430633545"/>
    <n v="0.32167768478393555"/>
    <n v="0.32065317034721375"/>
    <n v="0.31993794441223145"/>
    <n v="0.31968429684638977"/>
    <n v="0.31954917311668396"/>
    <n v="0.31999111175537109"/>
    <n v="0.32040834426879883"/>
    <n v="0.32089951634407043"/>
    <n v="0.3214147686958313"/>
    <n v="0.32183894515037537"/>
    <n v="0.32213756442070007"/>
    <n v="0.32243245840072632"/>
    <n v="0.3224722146987915"/>
    <n v="0.32243305444717407"/>
    <n v="0.3222440779209137"/>
    <n v="0.32198622822761536"/>
    <n v="0.32159930467605591"/>
    <n v="0.32125958800315857"/>
    <n v="0.3207334578037262"/>
    <n v="0.3207346498966217"/>
    <n v="0.32162761688232422"/>
    <n v="0.32061353325843811"/>
    <n v="0.31885412335395813"/>
    <n v="0.31736451387405396"/>
    <n v="0.31565365195274353"/>
    <n v="0.31336000561714172"/>
    <n v="0.31322586536407471"/>
    <n v="0.31389716267585754"/>
    <n v="0.31374701857566833"/>
    <n v="0.31333053112030029"/>
    <n v="0.31277415156364441"/>
    <n v="0.31224736571311951"/>
    <n v="0.31192776560783386"/>
    <n v="0.31232312321662903"/>
    <n v="0.31273820996284485"/>
    <n v="0.31284201145172119"/>
    <n v="0.31283101439476013"/>
    <n v="0.3141980767250061"/>
    <n v="0.31535983085632324"/>
    <n v="0.31659319996833801"/>
    <n v="0.31856012344360352"/>
    <n v="0.32043281197547913"/>
    <n v="0.3207150399684906"/>
    <n v="0.32107871770858765"/>
    <n v="0.3209196925163269"/>
    <n v="0.32002073526382446"/>
    <n v="0.3193681538105011"/>
    <n v="0.31898486614227295"/>
    <n v="0.31885722279548645"/>
    <n v="0.31888434290885925"/>
    <n v="0.31941965222358704"/>
    <n v="0.31997543573379517"/>
    <n v="0.32060971856117249"/>
    <n v="0.3204977810382843"/>
    <n v="0.320903480052948"/>
    <n v="0.32126140594482422"/>
    <n v="0.3214852511882782"/>
    <n v="0.3213576078414917"/>
    <n v="0.32192924618721008"/>
    <n v="0.32254928350448608"/>
    <n v="0.32290539145469666"/>
    <n v="0.32288503646850586"/>
    <n v="0.32228726148605347"/>
    <n v="0.32147490978240967"/>
    <n v="0.32051542401313782"/>
    <n v="0.31976622343063354"/>
    <n v="0.31787803769111633"/>
    <n v="0.31550127267837524"/>
    <n v="0.31346026062965393"/>
    <n v="0.31106939911842346"/>
    <n v="0.30693602561950684"/>
    <n v="0.30453428626060486"/>
    <n v="0.30330914258956909"/>
    <n v="0.30172780156135559"/>
    <n v="0.30029761791229248"/>
    <n v="0.30033624172210693"/>
    <n v="0.30021718144416809"/>
    <n v="0.3002130389213562"/>
    <n v="0.30038604140281677"/>
    <n v="0.30077439546585083"/>
    <n v="0.3011329174041748"/>
    <n v="0.30128788948059082"/>
    <n v="0.30150061845779419"/>
    <n v="0.30169093608856201"/>
    <n v="0.30169281363487244"/>
    <n v="0.30175146460533142"/>
    <n v="0.30136582255363464"/>
    <n v="0.29996725916862488"/>
    <n v="0.29828947782516479"/>
    <n v="0.29704290628433228"/>
    <n v="0.29585623741149902"/>
    <n v="0.29582890868186951"/>
    <n v="0.29679381847381592"/>
    <n v="0.29829499125480652"/>
    <n v="0.29740932583808899"/>
    <n v="0.29657313227653503"/>
    <n v="0.29524457454681396"/>
    <n v="0.29388996958732605"/>
    <n v="0.2930850088596344"/>
    <n v="0.29498600959777832"/>
    <n v="0.29609927535057068"/>
    <n v="0.29666814208030701"/>
    <n v="0.29720860719680786"/>
    <n v="0.29706162214279175"/>
    <n v="0.29666659235954285"/>
    <n v="0.2974114716053009"/>
    <n v="0.29876762628555298"/>
    <n v="0.30020904541015625"/>
    <n v="0.30153781175613403"/>
    <n v="0.30271962285041809"/>
    <n v="0.30385953187942505"/>
    <n v="0.30447080731391907"/>
    <n v="0.30548134446144104"/>
    <n v="0.30675831437110901"/>
    <n v="0.30787119269371033"/>
    <n v="0.30861660838127136"/>
    <n v="0.30988824367523193"/>
    <n v="0.30997872352600098"/>
    <n v="0.30851659178733826"/>
    <n v="0.30716779828071594"/>
    <n v="0.3059106171131134"/>
    <n v="0.30475544929504395"/>
    <n v="0.30444493889808655"/>
    <n v="0.30539700388908386"/>
    <n v="0.30589383840560913"/>
    <n v="0.30621680617332458"/>
    <n v="0.30609977245330811"/>
    <n v="0.3062765896320343"/>
    <n v="0.30686065554618835"/>
    <n v="0.30804824829101563"/>
    <n v="0.30893689393997192"/>
    <n v="0.30945166945457458"/>
    <n v="0.30928006768226624"/>
    <n v="0.30771958827972412"/>
    <n v="0.30508854985237122"/>
    <n v="0.30294108390808105"/>
    <n v="0.30072498321533203"/>
    <n v="0.29772096872329712"/>
    <n v="0.29532080888748169"/>
    <n v="0.29346734285354614"/>
    <n v="0.29164144396781921"/>
    <n v="0.2903800904750824"/>
    <n v="0.29021069407463074"/>
    <n v="0.29053783416748047"/>
    <n v="0.29068580269813538"/>
    <n v="0.29085895419120789"/>
    <n v="0.29156681895256042"/>
    <n v="0.29204130172729492"/>
    <n v="0.2923717200756073"/>
    <n v="0.29293864965438843"/>
    <n v="0.29359564185142517"/>
    <n v="0.29388755559921265"/>
    <n v="0.29481863975524902"/>
    <n v="0.29595780372619629"/>
    <n v="0.29675024747848511"/>
    <n v="0.29605472087860107"/>
    <n v="0.29430496692657471"/>
    <n v="0.29218089580535889"/>
    <n v="0.29065778851509094"/>
    <n v="0.28958526253700256"/>
    <n v="0.29020646214485168"/>
    <n v="0.29194054007530212"/>
    <n v="0.29372337460517883"/>
    <n v="0.29536563158035278"/>
    <n v="0.29673460125923157"/>
    <n v="0.29732152819633484"/>
    <n v="0.29765850305557251"/>
    <n v="0.2964898943901062"/>
    <n v="0.29489347338676453"/>
    <n v="0.29386940598487854"/>
    <n v="0.29360049962997437"/>
    <n v="0.29393693804740906"/>
    <s v="CONTROL-REV"/>
    <n v="0.32677466440879577"/>
    <n v="100"/>
    <n v="98.76543209876543"/>
    <n v="-1.100000000000001E-2"/>
    <n v="-0.23611391645001401"/>
    <n v="-0.31554234330692243"/>
    <n v="1.8350534819400355E-2"/>
    <x v="21"/>
    <x v="353"/>
  </r>
  <r>
    <x v="1"/>
    <n v="-3.3333333333333335"/>
    <n v="-6.666666666666667"/>
    <s v="P225/60R16"/>
    <x v="1"/>
    <s v="SRTT08"/>
    <n v="1171"/>
    <n v="35"/>
    <n v="3324"/>
    <d v="2025-03-05T00:00:00"/>
    <n v="0.34100000000000003"/>
    <n v="0.34"/>
    <n v="100"/>
    <n v="100"/>
    <n v="100"/>
    <n v="100"/>
    <n v="76"/>
    <m/>
    <n v="210"/>
    <n v="100"/>
    <m/>
    <m/>
    <m/>
    <m/>
    <m/>
    <m/>
    <n v="0.15372814238071442"/>
    <n v="0.16011296212673187"/>
    <n v="0.16605903208255768"/>
    <n v="0.17515327036380768"/>
    <n v="0.18625858426094055"/>
    <n v="0.20331272482872009"/>
    <n v="0.22103726863861084"/>
    <n v="0.24247996509075165"/>
    <n v="0.26138919591903687"/>
    <n v="0.27533945441246033"/>
    <n v="0.2881019115447998"/>
    <n v="0.29748186469078064"/>
    <n v="0.30167600512504578"/>
    <n v="0.30438241362571716"/>
    <n v="0.30622425675392151"/>
    <n v="0.30789622664451599"/>
    <n v="0.30852100253105164"/>
    <n v="0.3096747100353241"/>
    <n v="0.31157132983207703"/>
    <n v="0.31397610902786255"/>
    <n v="0.31568801403045654"/>
    <n v="0.31931248307228088"/>
    <n v="0.32179141044616699"/>
    <n v="0.32296591997146606"/>
    <n v="0.32400122284889221"/>
    <n v="0.32704430818557739"/>
    <n v="0.32979226112365723"/>
    <n v="0.33246850967407227"/>
    <n v="0.33529120683670044"/>
    <n v="0.33819094300270081"/>
    <n v="0.33956617116928101"/>
    <n v="0.34043580293655396"/>
    <n v="0.34096398949623108"/>
    <n v="0.3409198522567749"/>
    <n v="0.3405739963054657"/>
    <n v="0.34064796566963196"/>
    <n v="0.34014305472373962"/>
    <n v="0.33996760845184326"/>
    <n v="0.33971649408340454"/>
    <n v="0.33976265788078308"/>
    <n v="0.33941909670829773"/>
    <n v="0.34017461538314819"/>
    <n v="0.34069928526878357"/>
    <n v="0.34117913246154785"/>
    <n v="0.34203991293907166"/>
    <n v="0.3428928554058075"/>
    <n v="0.34321308135986328"/>
    <n v="0.34427160024642944"/>
    <n v="0.34583401679992676"/>
    <n v="0.34614220261573792"/>
    <n v="0.34653109312057495"/>
    <n v="0.34669211506843567"/>
    <n v="0.3451744019985199"/>
    <n v="0.34385108947753906"/>
    <n v="0.3440406322479248"/>
    <n v="0.34395882487297058"/>
    <n v="0.34430059790611267"/>
    <n v="0.34574615955352783"/>
    <n v="0.34680387377738953"/>
    <n v="0.34594801068305969"/>
    <n v="0.34585237503051758"/>
    <n v="0.34531661868095398"/>
    <n v="0.34445500373840332"/>
    <n v="0.3435942530632019"/>
    <n v="0.34451371431350708"/>
    <n v="0.34488055109977722"/>
    <n v="0.34540620446205139"/>
    <n v="0.34626340866088867"/>
    <n v="0.34685644507408142"/>
    <n v="0.34724390506744385"/>
    <n v="0.34762310981750488"/>
    <n v="0.34824633598327637"/>
    <n v="0.34883695840835571"/>
    <n v="0.34906265139579773"/>
    <n v="0.34841477870941162"/>
    <n v="0.34659653902053833"/>
    <n v="0.34456166625022888"/>
    <n v="0.34266898036003113"/>
    <n v="0.34189397096633911"/>
    <n v="0.3420354425907135"/>
    <n v="0.34096673130989075"/>
    <n v="0.34058290719985962"/>
    <n v="0.34024110436439514"/>
    <n v="0.33968168497085571"/>
    <n v="0.33869406580924988"/>
    <n v="0.33993378281593323"/>
    <n v="0.34061452746391296"/>
    <n v="0.3412664532661438"/>
    <n v="0.34151995182037354"/>
    <n v="0.34110051393508911"/>
    <n v="0.34088489413261414"/>
    <n v="0.34094589948654175"/>
    <n v="0.34115129709243774"/>
    <n v="0.34119623899459839"/>
    <n v="0.3417571485042572"/>
    <n v="0.34213542938232422"/>
    <n v="0.34224426746368408"/>
    <n v="0.3428167998790741"/>
    <n v="0.34282422065734863"/>
    <n v="0.34354111552238464"/>
    <n v="0.34392571449279785"/>
    <n v="0.34402292966842651"/>
    <n v="0.34374243021011353"/>
    <n v="0.34358775615692139"/>
    <n v="0.34277686476707458"/>
    <n v="0.34133344888687134"/>
    <n v="0.33987012505531311"/>
    <n v="0.33812990784645081"/>
    <n v="0.33668333292007446"/>
    <n v="0.33520838618278503"/>
    <n v="0.33510541915893555"/>
    <n v="0.33497864007949829"/>
    <n v="0.33420386910438538"/>
    <n v="0.33464071154594421"/>
    <n v="0.33450886607170105"/>
    <n v="0.33334767818450928"/>
    <n v="0.33261960744857788"/>
    <n v="0.33211120963096619"/>
    <n v="0.33059766888618469"/>
    <n v="0.32935047149658203"/>
    <n v="0.32853057980537415"/>
    <n v="0.32735529541969299"/>
    <n v="0.32682690024375916"/>
    <n v="0.32634913921356201"/>
    <n v="0.326814204454422"/>
    <n v="0.32761943340301514"/>
    <n v="0.32924133539199829"/>
    <n v="0.3306213915348053"/>
    <n v="0.33224272727966309"/>
    <n v="0.3336527943611145"/>
    <n v="0.3341805636882782"/>
    <n v="0.33442902565002441"/>
    <n v="0.33457830548286438"/>
    <n v="0.33447211980819702"/>
    <n v="0.33385241031646729"/>
    <n v="0.3339766263961792"/>
    <n v="0.33413729071617126"/>
    <n v="0.33357664942741394"/>
    <n v="0.3326755166053772"/>
    <n v="0.33269864320755005"/>
    <n v="0.33315005898475647"/>
    <n v="0.33361569046974182"/>
    <n v="0.33527505397796631"/>
    <n v="0.33724242448806763"/>
    <n v="0.33931750059127808"/>
    <n v="0.33980566263198853"/>
    <n v="0.34001955389976501"/>
    <n v="0.339617520570755"/>
    <n v="0.33883863687515259"/>
    <n v="0.33741441369056702"/>
    <n v="0.33761945366859436"/>
    <n v="0.33677941560745239"/>
    <n v="0.33470827341079712"/>
    <n v="0.33322605490684509"/>
    <n v="0.3312346339225769"/>
    <n v="0.32881605625152588"/>
    <n v="0.32709535956382751"/>
    <n v="0.32655203342437744"/>
    <n v="0.32653674483299255"/>
    <n v="0.32734298706054688"/>
    <n v="0.32806402444839478"/>
    <n v="0.32931047677993774"/>
    <n v="0.33088016510009766"/>
    <n v="0.332243412733078"/>
    <n v="0.33318877220153809"/>
    <n v="0.33387178182601929"/>
    <n v="0.33457702398300171"/>
    <n v="0.33578786253929138"/>
    <n v="0.33676555752754211"/>
    <n v="0.33718866109848022"/>
    <n v="0.33852362632751465"/>
    <n v="0.33984452486038208"/>
    <n v="0.3406030535697937"/>
    <n v="0.3411923348903656"/>
    <n v="0.34210699796676636"/>
    <n v="0.34243389964103699"/>
    <n v="0.34201520681381226"/>
    <n v="0.34159880876541138"/>
    <n v="0.34119388461112976"/>
    <n v="0.34054446220397949"/>
    <n v="0.34092673659324646"/>
    <n v="0.34182587265968323"/>
    <n v="0.34234622120857239"/>
    <n v="0.34292891621589661"/>
    <n v="0.34417909383773804"/>
    <n v="0.34451279044151306"/>
    <n v="0.34492704272270203"/>
    <n v="0.34567981958389282"/>
    <n v="0.3453194797039032"/>
    <n v="0.34457296133041382"/>
    <n v="0.34528028964996338"/>
    <n v="0.34473434090614319"/>
    <n v="0.34429112076759338"/>
    <n v="0.34458094835281372"/>
    <n v="0.34495607018470764"/>
    <n v="0.3438279926776886"/>
    <n v="0.34371104836463928"/>
    <n v="0.34329730272293091"/>
    <n v="0.34315311908721924"/>
    <n v="0.34286153316497803"/>
    <n v="0.34218791127204895"/>
    <n v="0.34185996651649475"/>
    <n v="0.34178084135055542"/>
    <n v="0.34175458550453186"/>
    <n v="0.341703861951828"/>
    <n v="0.34190604090690613"/>
    <n v="0.34190085530281067"/>
    <n v="0.34195831418037415"/>
    <n v="0.3418101966381073"/>
    <n v="0.34170511364936829"/>
    <n v="0.34145566821098328"/>
    <n v="0.34113296866416931"/>
    <n v="0.34054514765739441"/>
    <n v="0.33977964520454407"/>
    <n v="0.33919602632522583"/>
    <n v="0.33960700035095215"/>
    <n v="0.33952778577804565"/>
    <n v="0.33930060267448425"/>
    <n v="0.33863908052444458"/>
    <n v="0.33797401189804077"/>
    <n v="0.33667832612991333"/>
    <n v="0.33596721291542053"/>
    <n v="0.33541834354400635"/>
    <n v="0.33575847744941711"/>
    <n v="0.33605408668518066"/>
    <n v="0.33634164929389954"/>
    <n v="0.33671754598617554"/>
    <n v="0.3373776376247406"/>
    <n v="0.3380286693572998"/>
    <n v="0.3385794460773468"/>
    <n v="0.33914116024971008"/>
    <n v="0.33974465727806091"/>
    <n v="0.34026125073432922"/>
    <n v="0.34069609642028809"/>
    <n v="0.34153196215629578"/>
    <n v="0.34222745895385742"/>
    <n v="0.34293365478515625"/>
    <n v="0.34364837408065796"/>
    <n v="0.34425082802772522"/>
    <n v="0.34416124224662781"/>
    <n v="0.34422427415847778"/>
    <n v="0.34423506259918213"/>
    <n v="0.3440994918346405"/>
    <n v="0.3437785804271698"/>
    <n v="0.34372407197952271"/>
    <n v="0.34360915422439575"/>
    <n v="0.34340578317642212"/>
    <n v="0.34325128793716431"/>
    <n v="0.34322318434715271"/>
    <n v="0.34342661499977112"/>
    <n v="0.34358581900596619"/>
    <n v="0.34378445148468018"/>
    <n v="0.34431484341621399"/>
    <n v="0.34501603245735168"/>
    <n v="0.34554138779640198"/>
    <n v="0.34579232335090637"/>
    <n v="0.34556657075881958"/>
    <n v="0.34540125727653503"/>
    <n v="0.34545284509658813"/>
    <n v="0.3452601432800293"/>
    <n v="0.34537294507026672"/>
    <n v="0.34552845358848572"/>
    <n v="0.34545838832855225"/>
    <n v="0.34433582425117493"/>
    <n v="0.34516435861587524"/>
    <n v="0.34620720148086548"/>
    <n v="0.34778180718421936"/>
    <n v="0.34907811880111694"/>
    <n v="0.35103797912597656"/>
    <n v="0.35123112797737122"/>
    <n v="0.35090801119804382"/>
    <n v="0.35041165351867676"/>
    <n v="0.34999954700469971"/>
    <n v="0.34987026453018188"/>
    <n v="0.34964641928672791"/>
    <n v="0.3494507372379303"/>
    <n v="0.34930628538131714"/>
    <n v="0.34914636611938477"/>
    <n v="0.34902146458625793"/>
    <n v="0.34900534152984619"/>
    <n v="0.34886747598648071"/>
    <n v="0.34867206215858459"/>
    <n v="0.34891989827156067"/>
    <n v="0.34912171959877014"/>
    <n v="0.34932851791381836"/>
    <n v="0.34981045126914978"/>
    <n v="0.35084724426269531"/>
    <n v="0.35169664025306702"/>
    <n v="0.35199353098869324"/>
    <n v="0.35164943337440491"/>
    <n v="0.35120588541030884"/>
    <n v="0.3501511812210083"/>
    <n v="0.34906074404716492"/>
    <n v="0.34816691279411316"/>
    <n v="0.34676268696784973"/>
    <n v="0.34595575928688049"/>
    <n v="0.34513571858406067"/>
    <n v="0.34448504447937012"/>
    <n v="0.34410685300827026"/>
    <n v="0.34484529495239258"/>
    <s v="CONTROL"/>
    <n v="0.34056892354717461"/>
    <n v="100"/>
    <n v="100.25062656641603"/>
    <n v="1.0000000000000009E-3"/>
    <n v="8.1536100448736937E-2"/>
    <n v="3.2820155715891842E-2"/>
    <n v="-4.0358893277433673E-2"/>
    <x v="22"/>
    <x v="354"/>
  </r>
  <r>
    <x v="1"/>
    <n v="-3.3333333333333335"/>
    <n v="-6.666666666666667"/>
    <s v="P195/75R14"/>
    <x v="0"/>
    <s v="14-2 SRTT"/>
    <n v="1031"/>
    <n v="35"/>
    <s v="AP0720"/>
    <d v="2025-03-05T00:00:00"/>
    <n v="0.318"/>
    <n v="0.317"/>
    <n v="94"/>
    <n v="95"/>
    <n v="95"/>
    <n v="94"/>
    <n v="76"/>
    <m/>
    <n v="313"/>
    <n v="94.5"/>
    <m/>
    <m/>
    <m/>
    <m/>
    <m/>
    <m/>
    <n v="0.12707196176052094"/>
    <n v="0.12906032800674438"/>
    <n v="0.13175074756145477"/>
    <n v="0.14070776104927063"/>
    <n v="0.148851677775383"/>
    <n v="0.16645173728466034"/>
    <n v="0.18551510572433472"/>
    <n v="0.20367804169654846"/>
    <n v="0.21818399429321289"/>
    <n v="0.23266053199768066"/>
    <n v="0.2409873902797699"/>
    <n v="0.24816146492958069"/>
    <n v="0.25651788711547852"/>
    <n v="0.263612300157547"/>
    <n v="0.26782402396202087"/>
    <n v="0.27176600694656372"/>
    <n v="0.27534684538841248"/>
    <n v="0.2783324122428894"/>
    <n v="0.28037181496620178"/>
    <n v="0.28318765759468079"/>
    <n v="0.28548946976661682"/>
    <n v="0.2874152660369873"/>
    <n v="0.28897026181221008"/>
    <n v="0.29045486450195313"/>
    <n v="0.29075506329536438"/>
    <n v="0.29154586791992188"/>
    <n v="0.29250907897949219"/>
    <n v="0.29366829991340637"/>
    <n v="0.29593488574028015"/>
    <n v="0.2991822361946106"/>
    <n v="0.30232679843902588"/>
    <n v="0.30512893199920654"/>
    <n v="0.30658608675003052"/>
    <n v="0.30645182728767395"/>
    <n v="0.30561009049415588"/>
    <n v="0.30465686321258545"/>
    <n v="0.30337491631507874"/>
    <n v="0.30258116126060486"/>
    <n v="0.30226585268974304"/>
    <n v="0.30249068140983582"/>
    <n v="0.30284556746482849"/>
    <n v="0.30327531695365906"/>
    <n v="0.30372622609138489"/>
    <n v="0.30421158671379089"/>
    <n v="0.30483964085578918"/>
    <n v="0.30413979291915894"/>
    <n v="0.30385327339172363"/>
    <n v="0.30367401242256165"/>
    <n v="0.3034268319606781"/>
    <n v="0.30290868878364563"/>
    <n v="0.30396482348442078"/>
    <n v="0.30568942427635193"/>
    <n v="0.30741241574287415"/>
    <n v="0.30889463424682617"/>
    <n v="0.31047388911247253"/>
    <n v="0.31207621097564697"/>
    <n v="0.31301510334014893"/>
    <n v="0.31360635161399841"/>
    <n v="0.31396490335464478"/>
    <n v="0.31406405568122864"/>
    <n v="0.3142392635345459"/>
    <n v="0.31390982866287231"/>
    <n v="0.31364983320236206"/>
    <n v="0.31393596529960632"/>
    <n v="0.31462255120277405"/>
    <n v="0.31478682160377502"/>
    <n v="0.31422445178031921"/>
    <n v="0.31508976221084595"/>
    <n v="0.31607270240783691"/>
    <n v="0.3160843551158905"/>
    <n v="0.31608805060386658"/>
    <n v="0.31680569052696228"/>
    <n v="0.31620830297470093"/>
    <n v="0.31501361727714539"/>
    <n v="0.31464859843254089"/>
    <n v="0.31624388694763184"/>
    <n v="0.31755459308624268"/>
    <n v="0.31839373707771301"/>
    <n v="0.31891933083534241"/>
    <n v="0.31914767622947693"/>
    <n v="0.31743773818016052"/>
    <n v="0.31623104214668274"/>
    <n v="0.31544661521911621"/>
    <n v="0.31520617008209229"/>
    <n v="0.31497716903686523"/>
    <n v="0.31506362557411194"/>
    <n v="0.3155844509601593"/>
    <n v="0.31664061546325684"/>
    <n v="0.31763660907745361"/>
    <n v="0.31916239857673645"/>
    <n v="0.32042038440704346"/>
    <n v="0.3211539089679718"/>
    <n v="0.32199019193649292"/>
    <n v="0.32240310311317444"/>
    <n v="0.32214325666427612"/>
    <n v="0.32181370258331299"/>
    <n v="0.32155367732048035"/>
    <n v="0.32085707783699036"/>
    <n v="0.32124093174934387"/>
    <n v="0.321616530418396"/>
    <n v="0.32222253084182739"/>
    <n v="0.32310327887535095"/>
    <n v="0.32266923785209656"/>
    <n v="0.32162019610404968"/>
    <n v="0.32079994678497314"/>
    <n v="0.31982713937759399"/>
    <n v="0.31847861409187317"/>
    <n v="0.31847766041755676"/>
    <n v="0.31869423389434814"/>
    <n v="0.31780862808227539"/>
    <n v="0.31702610850334167"/>
    <n v="0.31506878137588501"/>
    <n v="0.31266894936561584"/>
    <n v="0.3102775514125824"/>
    <n v="0.30883827805519104"/>
    <n v="0.30711570382118225"/>
    <n v="0.30719643831253052"/>
    <n v="0.3075624406337738"/>
    <n v="0.30794700980186462"/>
    <n v="0.30916091799736023"/>
    <n v="0.30953416228294373"/>
    <n v="0.30905008316040039"/>
    <n v="0.30924108624458313"/>
    <n v="0.30879965424537659"/>
    <n v="0.30784115195274353"/>
    <n v="0.30846571922302246"/>
    <n v="0.30999425053596497"/>
    <n v="0.31090468168258667"/>
    <n v="0.31225043535232544"/>
    <n v="0.31269794702529907"/>
    <n v="0.31325075030326843"/>
    <n v="0.31294533610343933"/>
    <n v="0.31381762027740479"/>
    <n v="0.3148379921913147"/>
    <n v="0.31660491228103638"/>
    <n v="0.31779438257217407"/>
    <n v="0.31913948059082031"/>
    <n v="0.31941032409667969"/>
    <n v="0.31980836391448975"/>
    <n v="0.31989198923110962"/>
    <n v="0.31944948434829712"/>
    <n v="0.31908687949180603"/>
    <n v="0.31885004043579102"/>
    <n v="0.31849914789199829"/>
    <n v="0.31894835829734802"/>
    <n v="0.31962519884109497"/>
    <n v="0.31963920593261719"/>
    <n v="0.31949639320373535"/>
    <n v="0.31941080093383789"/>
    <n v="0.31920287013053894"/>
    <n v="0.31932780146598816"/>
    <n v="0.31998038291931152"/>
    <n v="0.32054531574249268"/>
    <n v="0.32116290926933289"/>
    <n v="0.32135754823684692"/>
    <n v="0.32110360264778137"/>
    <n v="0.32095620036125183"/>
    <n v="0.32017859816551208"/>
    <n v="0.31846761703491211"/>
    <n v="0.31715673208236694"/>
    <n v="0.31594818830490112"/>
    <n v="0.31477293372154236"/>
    <n v="0.31450274586677551"/>
    <n v="0.31492087244987488"/>
    <n v="0.31467103958129883"/>
    <n v="0.31461790204048157"/>
    <n v="0.31477117538452148"/>
    <n v="0.31497594714164734"/>
    <n v="0.31483918428421021"/>
    <n v="0.31532490253448486"/>
    <n v="0.31539580225944519"/>
    <n v="0.31540989875793457"/>
    <n v="0.31565588712692261"/>
    <n v="0.31666585803031921"/>
    <n v="0.31735992431640625"/>
    <n v="0.31839561462402344"/>
    <n v="0.31920570135116577"/>
    <n v="0.31920021772384644"/>
    <n v="0.31816452741622925"/>
    <n v="0.31739875674247742"/>
    <n v="0.31694144010543823"/>
    <n v="0.31573072075843811"/>
    <n v="0.31508937478065491"/>
    <n v="0.31512662768363953"/>
    <n v="0.31461024284362793"/>
    <n v="0.31386709213256836"/>
    <n v="0.31426483392715454"/>
    <n v="0.3144412636756897"/>
    <n v="0.3136269748210907"/>
    <n v="0.31294521689414978"/>
    <n v="0.31252431869506836"/>
    <n v="0.31189486384391785"/>
    <n v="0.31136840581893921"/>
    <n v="0.31223994493484497"/>
    <n v="0.31335407495498657"/>
    <n v="0.31445425748825073"/>
    <n v="0.31570708751678467"/>
    <n v="0.31792864203453064"/>
    <n v="0.31797689199447632"/>
    <n v="0.31722712516784668"/>
    <n v="0.31611686944961548"/>
    <n v="0.31472063064575195"/>
    <n v="0.31232756376266479"/>
    <n v="0.31173056364059448"/>
    <n v="0.31193768978118896"/>
    <n v="0.31245732307434082"/>
    <n v="0.31359362602233887"/>
    <n v="0.31476572155952454"/>
    <n v="0.31594744324684143"/>
    <n v="0.31669631600379944"/>
    <n v="0.31763526797294617"/>
    <n v="0.31907236576080322"/>
    <n v="0.32053104043006897"/>
    <n v="0.32158967852592468"/>
    <n v="0.32310113310813904"/>
    <n v="0.32582569122314453"/>
    <n v="0.32661488652229309"/>
    <n v="0.32671165466308594"/>
    <n v="0.3277113139629364"/>
    <n v="0.32865440845489502"/>
    <n v="0.32815888524055481"/>
    <n v="0.32875889539718628"/>
    <n v="0.32994425296783447"/>
    <n v="0.33055382966995239"/>
    <n v="0.33114317059516907"/>
    <n v="0.33155772089958191"/>
    <n v="0.33179613947868347"/>
    <n v="0.33196517825126648"/>
    <n v="0.33195751905441284"/>
    <n v="0.33148476481437683"/>
    <n v="0.33098343014717102"/>
    <n v="0.32976081967353821"/>
    <n v="0.3287016749382019"/>
    <n v="0.32775929570198059"/>
    <n v="0.32805377244949341"/>
    <n v="0.32911646366119385"/>
    <n v="0.33038648962974548"/>
    <n v="0.33092036843299866"/>
    <n v="0.33133450150489807"/>
    <n v="0.33120745420455933"/>
    <n v="0.33034166693687439"/>
    <n v="0.32934749126434326"/>
    <n v="0.32905706763267517"/>
    <n v="0.32819622755050659"/>
    <n v="0.32705128192901611"/>
    <n v="0.32624885439872742"/>
    <n v="0.32609453797340393"/>
    <n v="0.32608982920646667"/>
    <n v="0.32667738199234009"/>
    <n v="0.32720667123794556"/>
    <n v="0.32751154899597168"/>
    <n v="0.32771721482276917"/>
    <n v="0.32788413763046265"/>
    <n v="0.3279813826084137"/>
    <n v="0.32833978533744812"/>
    <n v="0.32856711745262146"/>
    <n v="0.32776185870170593"/>
    <n v="0.3271806538105011"/>
    <n v="0.32633236050605774"/>
    <n v="0.32526496052742004"/>
    <n v="0.32414120435714722"/>
    <n v="0.32446548342704773"/>
    <n v="0.32402387261390686"/>
    <n v="0.32406643033027649"/>
    <n v="0.32389381527900696"/>
    <n v="0.32380348443984985"/>
    <n v="0.32350155711174011"/>
    <n v="0.32398021221160889"/>
    <n v="0.32529699802398682"/>
    <n v="0.32503718137741089"/>
    <n v="0.32526072859764099"/>
    <n v="0.32563775777816772"/>
    <n v="0.32577404379844666"/>
    <n v="0.32507956027984619"/>
    <n v="0.32644373178482056"/>
    <n v="0.32738915085792542"/>
    <n v="0.32835260033607483"/>
    <n v="0.32910403609275818"/>
    <n v="0.32989469170570374"/>
    <n v="0.33066347241401672"/>
    <n v="0.33139491081237793"/>
    <n v="0.3317730724811554"/>
    <n v="0.33249843120574951"/>
    <n v="0.33320766687393188"/>
    <n v="0.33357483148574829"/>
    <n v="0.33367028832435608"/>
    <n v="0.33409720659255981"/>
    <n v="0.33472827076911926"/>
    <n v="0.33541059494018555"/>
    <n v="0.33662304282188416"/>
    <n v="0.33813026547431946"/>
    <n v="0.33948993682861328"/>
    <n v="0.34076300263404846"/>
    <n v="0.34203320741653442"/>
    <n v="0.34366899728775024"/>
    <n v="0.34539839625358582"/>
    <n v="0.34705471992492676"/>
    <n v="0.34786659479141235"/>
    <n v="0.34838241338729858"/>
    <n v="0.3481159508228302"/>
    <s v="GM SRTT14 - 50 SPIN"/>
    <n v="0.31843951005104176"/>
    <n v="94.5"/>
    <n v="94.73684210526315"/>
    <n v="1.0000000000000009E-3"/>
    <n v="0.11624227413772498"/>
    <n v="0.10634998182183837"/>
    <n v="-0.1138887193833802"/>
    <x v="22"/>
    <x v="355"/>
  </r>
  <r>
    <x v="1"/>
    <n v="-3.3333333333333335"/>
    <n v="-6.666666666666667"/>
    <s v="225/45R17"/>
    <x v="6"/>
    <s v="SRMT2"/>
    <n v="1093"/>
    <n v="42"/>
    <n v="3424"/>
    <d v="2025-03-05T00:00:00"/>
    <n v="0.38"/>
    <n v="0.371"/>
    <n v="113"/>
    <n v="113"/>
    <n v="111"/>
    <n v="110"/>
    <n v="76"/>
    <m/>
    <n v="398"/>
    <n v="111.75"/>
    <m/>
    <m/>
    <m/>
    <m/>
    <m/>
    <m/>
    <n v="0.13961346447467804"/>
    <n v="0.14786720275878906"/>
    <n v="0.15394894778728485"/>
    <n v="0.16326616704463959"/>
    <n v="0.17144538462162018"/>
    <n v="0.18866387009620667"/>
    <n v="0.20536692440509796"/>
    <n v="0.2219606339931488"/>
    <n v="0.23506391048431396"/>
    <n v="0.24819761514663696"/>
    <n v="0.25894579291343689"/>
    <n v="0.26753568649291992"/>
    <n v="0.27546301484107971"/>
    <n v="0.28132280707359314"/>
    <n v="0.28602322936058044"/>
    <n v="0.29010629653930664"/>
    <n v="0.29396024346351624"/>
    <n v="0.29678940773010254"/>
    <n v="0.30098649859428406"/>
    <n v="0.30488863587379456"/>
    <n v="0.30738580226898193"/>
    <n v="0.31007340550422668"/>
    <n v="0.31308883428573608"/>
    <n v="0.31520220637321472"/>
    <n v="0.31580725312232971"/>
    <n v="0.31700247526168823"/>
    <n v="0.31862750649452209"/>
    <n v="0.32019615173339844"/>
    <n v="0.32207152247428894"/>
    <n v="0.32422587275505066"/>
    <n v="0.32656559348106384"/>
    <n v="0.32790166139602661"/>
    <n v="0.32891386747360229"/>
    <n v="0.329946368932724"/>
    <n v="0.33087962865829468"/>
    <n v="0.33140790462493896"/>
    <n v="0.33300790190696716"/>
    <n v="0.33476594090461731"/>
    <n v="0.33710750937461853"/>
    <n v="0.33959466218948364"/>
    <n v="0.34206855297088623"/>
    <n v="0.34349474310874939"/>
    <n v="0.34413838386535645"/>
    <n v="0.34378263354301453"/>
    <n v="0.34348320960998535"/>
    <n v="0.34350913763046265"/>
    <n v="0.34400138258934021"/>
    <n v="0.34493780136108398"/>
    <n v="0.34676381945610046"/>
    <n v="0.34860098361968994"/>
    <n v="0.34997871518135071"/>
    <n v="0.3509499728679657"/>
    <n v="0.35213169455528259"/>
    <n v="0.35290145874023438"/>
    <n v="0.35364466905593872"/>
    <n v="0.35416248440742493"/>
    <n v="0.35463902354240417"/>
    <n v="0.35503116250038147"/>
    <n v="0.35524985194206238"/>
    <n v="0.35523208975791931"/>
    <n v="0.35473480820655823"/>
    <n v="0.35434001684188843"/>
    <n v="0.35432788729667664"/>
    <n v="0.35433608293533325"/>
    <n v="0.35474598407745361"/>
    <n v="0.35554951429367065"/>
    <n v="0.3559337854385376"/>
    <n v="0.35608172416687012"/>
    <n v="0.35653164982795715"/>
    <n v="0.35680907964706421"/>
    <n v="0.35706323385238647"/>
    <n v="0.35733851790428162"/>
    <n v="0.35760080814361572"/>
    <n v="0.35661298036575317"/>
    <n v="0.3556608259677887"/>
    <n v="0.35490363836288452"/>
    <n v="0.35443785786628723"/>
    <n v="0.35375872254371643"/>
    <n v="0.35416576266288757"/>
    <n v="0.35486152768135071"/>
    <n v="0.35566848516464233"/>
    <n v="0.35656371712684631"/>
    <n v="0.3577764630317688"/>
    <n v="0.35907146334648132"/>
    <n v="0.36010140180587769"/>
    <n v="0.36163070797920227"/>
    <n v="0.36278492212295532"/>
    <n v="0.36353448033332825"/>
    <n v="0.3640822172164917"/>
    <n v="0.36467021703720093"/>
    <n v="0.36445695161819458"/>
    <n v="0.3644719123840332"/>
    <n v="0.36402526497840881"/>
    <n v="0.36329552531242371"/>
    <n v="0.36232903599739075"/>
    <n v="0.36142385005950928"/>
    <n v="0.36072432994842529"/>
    <n v="0.36073768138885498"/>
    <n v="0.36089113354682922"/>
    <n v="0.35990199446678162"/>
    <n v="0.35911127924919128"/>
    <n v="0.35826462507247925"/>
    <n v="0.35756766796112061"/>
    <n v="0.35678577423095703"/>
    <n v="0.35717606544494629"/>
    <n v="0.35777232050895691"/>
    <n v="0.35828372836112976"/>
    <n v="0.35830169916152954"/>
    <n v="0.35815170407295227"/>
    <n v="0.35839620232582092"/>
    <n v="0.35870486497879028"/>
    <n v="0.35880085825920105"/>
    <n v="0.35935533046722412"/>
    <n v="0.35992518067359924"/>
    <n v="0.35967245697975159"/>
    <n v="0.35929900407791138"/>
    <n v="0.35891595482826233"/>
    <n v="0.35871616005897522"/>
    <n v="0.35897436738014221"/>
    <n v="0.3598630428314209"/>
    <n v="0.36029651761054993"/>
    <n v="0.36096164584159851"/>
    <n v="0.36091449856758118"/>
    <n v="0.36059162020683289"/>
    <n v="0.36036643385887146"/>
    <n v="0.36065244674682617"/>
    <n v="0.36134049296379089"/>
    <n v="0.36279937624931335"/>
    <n v="0.36489316821098328"/>
    <n v="0.36593455076217651"/>
    <n v="0.36693233251571655"/>
    <n v="0.36801555752754211"/>
    <n v="0.36939111351966858"/>
    <n v="0.37027457356452942"/>
    <n v="0.37110427021980286"/>
    <n v="0.37188610434532166"/>
    <n v="0.37202355265617371"/>
    <n v="0.37024646997451782"/>
    <n v="0.36868536472320557"/>
    <n v="0.36785095930099487"/>
    <n v="0.36825582385063171"/>
    <n v="0.36898061633110046"/>
    <n v="0.37082800269126892"/>
    <n v="0.37271144986152649"/>
    <n v="0.3751375675201416"/>
    <n v="0.37563952803611755"/>
    <n v="0.37683525681495667"/>
    <n v="0.37813901901245117"/>
    <n v="0.37878641486167908"/>
    <n v="0.37908169627189636"/>
    <n v="0.38017725944519043"/>
    <n v="0.38045287132263184"/>
    <n v="0.38051208853721619"/>
    <n v="0.37972128391265869"/>
    <n v="0.37982213497161865"/>
    <n v="0.37981218099594116"/>
    <n v="0.3802417516708374"/>
    <n v="0.37997323274612427"/>
    <n v="0.38120022416114807"/>
    <n v="0.38126254081726074"/>
    <n v="0.38081037998199463"/>
    <n v="0.37880784273147583"/>
    <n v="0.37712129950523376"/>
    <n v="0.37461113929748535"/>
    <n v="0.37210804224014282"/>
    <n v="0.37028872966766357"/>
    <n v="0.36971411108970642"/>
    <n v="0.3703378438949585"/>
    <n v="0.37185156345367432"/>
    <n v="0.37325608730316162"/>
    <n v="0.37576422095298767"/>
    <n v="0.3786151111125946"/>
    <n v="0.3802453875541687"/>
    <n v="0.38122549653053284"/>
    <n v="0.3828454315662384"/>
    <n v="0.3840675950050354"/>
    <n v="0.38462400436401367"/>
    <n v="0.38587331771850586"/>
    <n v="0.38724908232688904"/>
    <n v="0.38858768343925476"/>
    <n v="0.38893222808837891"/>
    <n v="0.38915243744850159"/>
    <n v="0.38853126764297485"/>
    <n v="0.38812646269798279"/>
    <n v="0.3877929151058197"/>
    <n v="0.38759469985961914"/>
    <n v="0.38759428262710571"/>
    <n v="0.38819032907485962"/>
    <n v="0.38766583800315857"/>
    <n v="0.38723850250244141"/>
    <n v="0.38594716787338257"/>
    <n v="0.38504931330680847"/>
    <n v="0.3842548131942749"/>
    <n v="0.3844788670539856"/>
    <n v="0.38469418883323669"/>
    <n v="0.38597148656845093"/>
    <n v="0.3872775137424469"/>
    <n v="0.388649582862854"/>
    <n v="0.38966640830039978"/>
    <n v="0.39031368494033813"/>
    <n v="0.39063721895217896"/>
    <n v="0.39045318961143494"/>
    <n v="0.39027747511863708"/>
    <n v="0.39047107100486755"/>
    <n v="0.39070644974708557"/>
    <n v="0.3905220627784729"/>
    <n v="0.38998880982398987"/>
    <n v="0.39015808701515198"/>
    <n v="0.39110717177391052"/>
    <n v="0.39266929030418396"/>
    <n v="0.39427745342254639"/>
    <n v="0.39654168486595154"/>
    <n v="0.39936533570289612"/>
    <n v="0.40136009454727173"/>
    <n v="0.4030110239982605"/>
    <n v="0.40511944890022278"/>
    <n v="0.40706774592399597"/>
    <n v="0.40777933597564697"/>
    <n v="0.4086151123046875"/>
    <n v="0.40817397832870483"/>
    <n v="0.40836057066917419"/>
    <n v="0.40813988447189331"/>
    <n v="0.40645170211791992"/>
    <n v="0.40467625856399536"/>
    <n v="0.40338042378425598"/>
    <n v="0.40131920576095581"/>
    <n v="0.39984485507011414"/>
    <n v="0.40009677410125732"/>
    <n v="0.40062940120697021"/>
    <n v="0.40181037783622742"/>
    <n v="0.40321058034896851"/>
    <n v="0.40384602546691895"/>
    <n v="0.40411543846130371"/>
    <n v="0.40428668260574341"/>
    <n v="0.4041038453578949"/>
    <n v="0.40388709306716919"/>
    <n v="0.40410465002059937"/>
    <n v="0.40384197235107422"/>
    <n v="0.4032081663608551"/>
    <n v="0.40263134241104126"/>
    <n v="0.401385098695755"/>
    <n v="0.40031972527503967"/>
    <n v="0.39986684918403625"/>
    <n v="0.39974313974380493"/>
    <n v="0.39892077445983887"/>
    <n v="0.39822834730148315"/>
    <n v="0.39762440323829651"/>
    <n v="0.39674279093742371"/>
    <n v="0.39568281173706055"/>
    <n v="0.39546513557434082"/>
    <n v="0.39561226963996887"/>
    <n v="0.39626970887184143"/>
    <n v="0.39744812250137329"/>
    <n v="0.39861282706260681"/>
    <n v="0.39977347850799561"/>
    <n v="0.40091791749000549"/>
    <n v="0.40119725465774536"/>
    <n v="0.40179544687271118"/>
    <n v="0.40282133221626282"/>
    <n v="0.403482586145401"/>
    <n v="0.40579593181610107"/>
    <n v="0.40931084752082825"/>
    <n v="0.4113762378692627"/>
    <n v="0.412335604429245"/>
    <n v="0.413379967212677"/>
    <n v="0.41316011548042297"/>
    <n v="0.41230255365371704"/>
    <n v="0.4118368923664093"/>
    <n v="0.41183164715766907"/>
    <n v="0.41228008270263672"/>
    <n v="0.41271129250526428"/>
    <n v="0.41333690285682678"/>
    <n v="0.41464340686798096"/>
    <n v="0.41607087850570679"/>
    <n v="0.41751590371131897"/>
    <n v="0.41880083084106445"/>
    <n v="0.42000734806060791"/>
    <n v="0.42024555802345276"/>
    <n v="0.41972324252128601"/>
    <n v="0.41896787285804749"/>
    <n v="0.41790848970413208"/>
    <n v="0.41616976261138916"/>
    <n v="0.4154394268989563"/>
    <n v="0.4158114492893219"/>
    <n v="0.41604262590408325"/>
    <n v="0.4162040650844574"/>
    <n v="0.41631889343261719"/>
    <n v="0.41619303822517395"/>
    <n v="0.41591489315032959"/>
    <n v="0.41558021306991577"/>
    <n v="0.4148985743522644"/>
    <n v="0.41455328464508057"/>
    <n v="0.41422510147094727"/>
    <n v="0.41307705640792847"/>
    <n v="0.41226238012313843"/>
    <n v="0.41230872273445129"/>
    <n v="0.41238927841186523"/>
    <n v="0.41290786862373352"/>
    <n v="0.41356629133224487"/>
    <n v="0.41473230719566345"/>
    <s v="17-3 -- NEW"/>
    <n v="0.37732914387119199"/>
    <n v="111.75"/>
    <n v="112.03007518796993"/>
    <n v="9.000000000000008E-3"/>
    <n v="0.31512844839105941"/>
    <n v="0.31515877482299204"/>
    <n v="-0.32269751238453387"/>
    <x v="22"/>
    <x v="356"/>
  </r>
  <r>
    <x v="1"/>
    <n v="-3.3333333333333335"/>
    <n v="-6.666666666666667"/>
    <s v="P225/60R16"/>
    <x v="1"/>
    <s v="SRTT08"/>
    <n v="1171"/>
    <n v="35"/>
    <n v="3324"/>
    <d v="2025-03-05T00:00:00"/>
    <n v="0.33600000000000002"/>
    <n v="0.33400000000000002"/>
    <n v="100"/>
    <n v="100"/>
    <n v="100"/>
    <n v="100"/>
    <n v="76"/>
    <m/>
    <n v="225"/>
    <n v="100"/>
    <m/>
    <m/>
    <m/>
    <m/>
    <m/>
    <m/>
    <n v="0.14449125528335571"/>
    <n v="0.15360938012599945"/>
    <n v="0.17096391320228577"/>
    <n v="0.18171483278274536"/>
    <n v="0.19157369434833527"/>
    <n v="0.21255050599575043"/>
    <n v="0.23130756616592407"/>
    <n v="0.24260525405406952"/>
    <n v="0.25558429956436157"/>
    <n v="0.26588743925094604"/>
    <n v="0.27278557419776917"/>
    <n v="0.27927848696708679"/>
    <n v="0.28431445360183716"/>
    <n v="0.28689190745353699"/>
    <n v="0.28888320922851563"/>
    <n v="0.29081505537033081"/>
    <n v="0.29234194755554199"/>
    <n v="0.29495948553085327"/>
    <n v="0.29821866750717163"/>
    <n v="0.30166774988174438"/>
    <n v="0.30488163232803345"/>
    <n v="0.30692324042320251"/>
    <n v="0.3086840808391571"/>
    <n v="0.31001663208007813"/>
    <n v="0.31150293350219727"/>
    <n v="0.31399166584014893"/>
    <n v="0.31714266538619995"/>
    <n v="0.31964829564094543"/>
    <n v="0.32144621014595032"/>
    <n v="0.32309925556182861"/>
    <n v="0.32388564944267273"/>
    <n v="0.32442209124565125"/>
    <n v="0.32444050908088684"/>
    <n v="0.32531857490539551"/>
    <n v="0.32618871331214905"/>
    <n v="0.32725504040718079"/>
    <n v="0.32837918400764465"/>
    <n v="0.3296559751033783"/>
    <n v="0.32972753047943115"/>
    <n v="0.33006542921066284"/>
    <n v="0.32961457967758179"/>
    <n v="0.32954862713813782"/>
    <n v="0.3305143415927887"/>
    <n v="0.33167698979377747"/>
    <n v="0.33236196637153625"/>
    <n v="0.33329421281814575"/>
    <n v="0.33348551392555237"/>
    <n v="0.33412793278694153"/>
    <n v="0.33442428708076477"/>
    <n v="0.33470898866653442"/>
    <n v="0.33534529805183411"/>
    <n v="0.33649727702140808"/>
    <n v="0.33679434657096863"/>
    <n v="0.33709502220153809"/>
    <n v="0.33713454008102417"/>
    <n v="0.33725342154502869"/>
    <n v="0.33744838833808899"/>
    <n v="0.33729454874992371"/>
    <n v="0.33727264404296875"/>
    <n v="0.33808663487434387"/>
    <n v="0.33866089582443237"/>
    <n v="0.33945664763450623"/>
    <n v="0.34079509973526001"/>
    <n v="0.34221208095550537"/>
    <n v="0.34244978427886963"/>
    <n v="0.3422553539276123"/>
    <n v="0.34174886345863342"/>
    <n v="0.34129136800765991"/>
    <n v="0.34045687317848206"/>
    <n v="0.33994954824447632"/>
    <n v="0.3398054838180542"/>
    <n v="0.33962956070899963"/>
    <n v="0.33913302421569824"/>
    <n v="0.33903142809867859"/>
    <n v="0.33930987119674683"/>
    <n v="0.33974432945251465"/>
    <n v="0.33960628509521484"/>
    <n v="0.33952739834785461"/>
    <n v="0.33940580487251282"/>
    <n v="0.33903953433036804"/>
    <n v="0.33769956231117249"/>
    <n v="0.33700019121170044"/>
    <n v="0.33697593212127686"/>
    <n v="0.33697479963302612"/>
    <n v="0.33703470230102539"/>
    <n v="0.33837708830833435"/>
    <n v="0.33951473236083984"/>
    <n v="0.33958238363265991"/>
    <n v="0.33964604139328003"/>
    <n v="0.33967366814613342"/>
    <n v="0.3392651379108429"/>
    <n v="0.33804348111152649"/>
    <n v="0.33735036849975586"/>
    <n v="0.33658793568611145"/>
    <n v="0.33558869361877441"/>
    <n v="0.33431512117385864"/>
    <n v="0.33418366312980652"/>
    <n v="0.33397388458251953"/>
    <n v="0.33376309275627136"/>
    <n v="0.33365952968597412"/>
    <n v="0.3337426483631134"/>
    <n v="0.33375045657157898"/>
    <n v="0.33362066745758057"/>
    <n v="0.33334788680076599"/>
    <n v="0.33329015970230103"/>
    <n v="0.33333945274353027"/>
    <n v="0.33330333232879639"/>
    <n v="0.33335980772972107"/>
    <n v="0.33366242051124573"/>
    <n v="0.33443418145179749"/>
    <n v="0.33570364117622375"/>
    <n v="0.33667242527008057"/>
    <n v="0.3375338613986969"/>
    <n v="0.33840548992156982"/>
    <n v="0.33820873498916626"/>
    <n v="0.33673670887947083"/>
    <n v="0.33465558290481567"/>
    <n v="0.33214884996414185"/>
    <n v="0.33023163676261902"/>
    <n v="0.32858076691627502"/>
    <n v="0.32719042897224426"/>
    <n v="0.32697197794914246"/>
    <n v="0.32736647129058838"/>
    <n v="0.32671016454696655"/>
    <n v="0.32659494876861572"/>
    <n v="0.32702237367630005"/>
    <n v="0.32739287614822388"/>
    <n v="0.32775300741195679"/>
    <n v="0.32871928811073303"/>
    <n v="0.32951194047927856"/>
    <n v="0.33025774359703064"/>
    <n v="0.33089450001716614"/>
    <n v="0.33143571019172668"/>
    <n v="0.33171263337135315"/>
    <n v="0.3320738673210144"/>
    <n v="0.3326018750667572"/>
    <n v="0.3337266743183136"/>
    <n v="0.3347657322883606"/>
    <n v="0.33558720350265503"/>
    <n v="0.33655965328216553"/>
    <n v="0.33760491013526917"/>
    <n v="0.33770230412483215"/>
    <n v="0.33755496144294739"/>
    <n v="0.3370550274848938"/>
    <n v="0.33622509241104126"/>
    <n v="0.33528074622154236"/>
    <n v="0.33454126119613647"/>
    <n v="0.33399403095245361"/>
    <n v="0.33365413546562195"/>
    <n v="0.33414092659950256"/>
    <n v="0.33465820550918579"/>
    <n v="0.33519735932350159"/>
    <n v="0.33592849969863892"/>
    <n v="0.3370705246925354"/>
    <n v="0.33720877766609192"/>
    <n v="0.33735957741737366"/>
    <n v="0.3377402126789093"/>
    <n v="0.33696943521499634"/>
    <n v="0.33588537573814392"/>
    <n v="0.33495065569877625"/>
    <n v="0.33421927690505981"/>
    <n v="0.33313575387001038"/>
    <n v="0.3334810733795166"/>
    <n v="0.33415544033050537"/>
    <n v="0.33478379249572754"/>
    <n v="0.33498468995094299"/>
    <n v="0.33528578281402588"/>
    <n v="0.3351362943649292"/>
    <n v="0.33481621742248535"/>
    <n v="0.33465716242790222"/>
    <n v="0.33439949154853821"/>
    <n v="0.33378252387046814"/>
    <n v="0.33314499258995056"/>
    <n v="0.33257174491882324"/>
    <n v="0.33098649978637695"/>
    <n v="0.33104455471038818"/>
    <n v="0.33149430155754089"/>
    <n v="0.33227232098579407"/>
    <n v="0.33359521627426147"/>
    <n v="0.33609810471534729"/>
    <n v="0.33719867467880249"/>
    <n v="0.33795636892318726"/>
    <n v="0.33822157979011536"/>
    <n v="0.33821749687194824"/>
    <n v="0.33801728487014771"/>
    <n v="0.33778449892997742"/>
    <n v="0.33763536810874939"/>
    <n v="0.33788636326789856"/>
    <n v="0.33780774474143982"/>
    <n v="0.33763375878334045"/>
    <n v="0.33759158849716187"/>
    <n v="0.33766666054725647"/>
    <n v="0.33804008364677429"/>
    <n v="0.33886688947677612"/>
    <n v="0.33969941735267639"/>
    <n v="0.34043681621551514"/>
    <n v="0.34068149328231812"/>
    <n v="0.339556485414505"/>
    <n v="0.33800426125526428"/>
    <n v="0.3370058536529541"/>
    <n v="0.33506497740745544"/>
    <n v="0.33368104696273804"/>
    <n v="0.33374041318893433"/>
    <n v="0.33431842923164368"/>
    <n v="0.33482596278190613"/>
    <n v="0.33621591329574585"/>
    <n v="0.33770263195037842"/>
    <n v="0.33872058987617493"/>
    <n v="0.33928179740905762"/>
    <n v="0.33939343690872192"/>
    <n v="0.34028622508049011"/>
    <n v="0.34141242504119873"/>
    <n v="0.34210798144340515"/>
    <n v="0.34283360838890076"/>
    <n v="0.3437294065952301"/>
    <n v="0.34392520785331726"/>
    <n v="0.3431951105594635"/>
    <n v="0.34254029393196106"/>
    <n v="0.34229657053947449"/>
    <n v="0.34174144268035889"/>
    <n v="0.3410189151763916"/>
    <n v="0.34103208780288696"/>
    <n v="0.34145763516426086"/>
    <n v="0.34173905849456787"/>
    <n v="0.34119400382041931"/>
    <n v="0.34092223644256592"/>
    <n v="0.34093087911605835"/>
    <n v="0.34073859453201294"/>
    <n v="0.34008809924125671"/>
    <n v="0.33942499756813049"/>
    <n v="0.33848574757575989"/>
    <n v="0.33720597624778748"/>
    <n v="0.3359864354133606"/>
    <n v="0.33531728386878967"/>
    <n v="0.33585876226425171"/>
    <n v="0.33675181865692139"/>
    <n v="0.33765366673469543"/>
    <n v="0.33864298462867737"/>
    <n v="0.33888933062553406"/>
    <n v="0.33867987990379333"/>
    <n v="0.33838808536529541"/>
    <n v="0.33844566345214844"/>
    <n v="0.33848085999488831"/>
    <n v="0.33887940645217896"/>
    <n v="0.3398093581199646"/>
    <n v="0.34023350477218628"/>
    <n v="0.34052568674087524"/>
    <n v="0.34102845191955566"/>
    <n v="0.3416760265827179"/>
    <n v="0.34226042032241821"/>
    <n v="0.34310820698738098"/>
    <n v="0.3436514139175415"/>
    <n v="0.34452036023139954"/>
    <n v="0.34563621878623962"/>
    <n v="0.34690278768539429"/>
    <n v="0.34832262992858887"/>
    <n v="0.34997290372848511"/>
    <n v="0.35117655992507935"/>
    <n v="0.35191914439201355"/>
    <n v="0.35222548246383667"/>
    <n v="0.35148641467094421"/>
    <n v="0.35064038634300232"/>
    <n v="0.34953740239143372"/>
    <n v="0.34845814108848572"/>
    <n v="0.34752410650253296"/>
    <n v="0.34787729382514954"/>
    <n v="0.347898930311203"/>
    <n v="0.347455233335495"/>
    <n v="0.3468233048915863"/>
    <n v="0.34617018699645996"/>
    <n v="0.34510484337806702"/>
    <n v="0.34423214197158813"/>
    <n v="0.34380117058753967"/>
    <n v="0.34365242719650269"/>
    <n v="0.34370878338813782"/>
    <n v="0.34386500716209412"/>
    <n v="0.34410262107849121"/>
    <n v="0.34427854418754578"/>
    <n v="0.34446057677268982"/>
    <n v="0.34428295493125916"/>
    <n v="0.34439295530319214"/>
    <n v="0.34447488188743591"/>
    <n v="0.34492430090904236"/>
    <n v="0.34521964192390442"/>
    <n v="0.3455967903137207"/>
    <n v="0.34615394473075867"/>
    <n v="0.34662210941314697"/>
    <n v="0.34656637907028198"/>
    <n v="0.34668058156967163"/>
    <n v="0.34659883379936218"/>
    <n v="0.34615886211395264"/>
    <n v="0.34541293978691101"/>
    <n v="0.34526637196540833"/>
    <n v="0.34536430239677429"/>
    <n v="0.34490016102790833"/>
    <n v="0.34464535117149353"/>
    <n v="0.34522029757499695"/>
    <n v="0.34571325778961182"/>
    <n v="0.34513095021247864"/>
    <n v="0.34465217590332031"/>
    <s v="CONTROL"/>
    <n v="0.33692721062707731"/>
    <n v="100"/>
    <n v="100.25062656641603"/>
    <n v="2.0000000000000018E-3"/>
    <n v="8.1627158236429645E-2"/>
    <n v="6.3096056651251023E-2"/>
    <n v="-7.0634794212792854E-2"/>
    <x v="22"/>
    <x v="357"/>
  </r>
  <r>
    <x v="1"/>
    <n v="-3.3333333333333335"/>
    <n v="-6.666666666666667"/>
    <s v="P225/60R16"/>
    <x v="2"/>
    <s v="16-4 SRTT"/>
    <n v="1171"/>
    <n v="35"/>
    <s v="AP3324"/>
    <d v="2025-03-05T00:00:00"/>
    <n v="0.29199999999999998"/>
    <n v="0.29099999999999998"/>
    <n v="87"/>
    <n v="87"/>
    <n v="87"/>
    <n v="87"/>
    <n v="76"/>
    <m/>
    <n v="113"/>
    <n v="87"/>
    <m/>
    <m/>
    <m/>
    <m/>
    <m/>
    <m/>
    <n v="0.14261288940906525"/>
    <n v="0.15237376093864441"/>
    <n v="0.15930874645709991"/>
    <n v="0.16499394178390503"/>
    <n v="0.17099542915821075"/>
    <n v="0.18699689209461212"/>
    <n v="0.20228245854377747"/>
    <n v="0.21399587392807007"/>
    <n v="0.22792205214500427"/>
    <n v="0.24362348020076752"/>
    <n v="0.25481703877449036"/>
    <n v="0.26323768496513367"/>
    <n v="0.27395442128181458"/>
    <n v="0.28110647201538086"/>
    <n v="0.28401473164558411"/>
    <n v="0.28675797581672668"/>
    <n v="0.28833955526351929"/>
    <n v="0.28976970911026001"/>
    <n v="0.29116126894950867"/>
    <n v="0.2918773889541626"/>
    <n v="0.29154300689697266"/>
    <n v="0.29127776622772217"/>
    <n v="0.28993099927902222"/>
    <n v="0.28857389092445374"/>
    <n v="0.2890605628490448"/>
    <n v="0.29031506180763245"/>
    <n v="0.29236868023872375"/>
    <n v="0.29470130801200867"/>
    <n v="0.2966652512550354"/>
    <n v="0.2974829375743866"/>
    <n v="0.2978082001209259"/>
    <n v="0.29820087552070618"/>
    <n v="0.29857635498046875"/>
    <n v="0.30009865760803223"/>
    <n v="0.30083522200584412"/>
    <n v="0.30093804001808167"/>
    <n v="0.30100339651107788"/>
    <n v="0.30207410454750061"/>
    <n v="0.30223405361175537"/>
    <n v="0.30266907811164856"/>
    <n v="0.30364862084388733"/>
    <n v="0.304756760597229"/>
    <n v="0.30505537986755371"/>
    <n v="0.30515503883361816"/>
    <n v="0.30644106864929199"/>
    <n v="0.30851829051971436"/>
    <n v="0.30957618355751038"/>
    <n v="0.3110179603099823"/>
    <n v="0.31256312131881714"/>
    <n v="0.31324148178100586"/>
    <n v="0.31226104497909546"/>
    <n v="0.31225499510765076"/>
    <n v="0.31215184926986694"/>
    <n v="0.31130325794219971"/>
    <n v="0.31066161394119263"/>
    <n v="0.30971607565879822"/>
    <n v="0.30859476327896118"/>
    <n v="0.30696281790733337"/>
    <n v="0.30599796772003174"/>
    <n v="0.30506408214569092"/>
    <n v="0.30537167191505432"/>
    <n v="0.30564475059509277"/>
    <n v="0.30602270364761353"/>
    <n v="0.30652633309364319"/>
    <n v="0.30634996294975281"/>
    <n v="0.30641880631446838"/>
    <n v="0.30769199132919312"/>
    <n v="0.3091120719909668"/>
    <n v="0.31023967266082764"/>
    <n v="0.31154370307922363"/>
    <n v="0.31257498264312744"/>
    <n v="0.31232208013534546"/>
    <n v="0.31099992990493774"/>
    <n v="0.30972373485565186"/>
    <n v="0.3085971474647522"/>
    <n v="0.30722811818122864"/>
    <n v="0.30528420209884644"/>
    <n v="0.30500400066375732"/>
    <n v="0.30469295382499695"/>
    <n v="0.30463087558746338"/>
    <n v="0.30545186996459961"/>
    <n v="0.30735853314399719"/>
    <n v="0.308442622423172"/>
    <n v="0.30909210443496704"/>
    <n v="0.30872839689254761"/>
    <n v="0.30778235197067261"/>
    <n v="0.30683401226997375"/>
    <n v="0.30615487694740295"/>
    <n v="0.30602407455444336"/>
    <n v="0.30670472979545593"/>
    <n v="0.30667346715927124"/>
    <n v="0.30732434988021851"/>
    <n v="0.30777829885482788"/>
    <n v="0.30815526843070984"/>
    <n v="0.3085276186466217"/>
    <n v="0.30953368544578552"/>
    <n v="0.30945101380348206"/>
    <n v="0.30816671252250671"/>
    <n v="0.30695682764053345"/>
    <n v="0.30573821067810059"/>
    <n v="0.30336076021194458"/>
    <n v="0.30210283398628235"/>
    <n v="0.30202975869178772"/>
    <n v="0.30140390992164612"/>
    <n v="0.30063161253929138"/>
    <n v="0.3006172776222229"/>
    <n v="0.29901418089866638"/>
    <n v="0.29711571335792542"/>
    <n v="0.29652926325798035"/>
    <n v="0.29726606607437134"/>
    <n v="0.29930108785629272"/>
    <n v="0.30061915516853333"/>
    <n v="0.30221608281135559"/>
    <n v="0.3029402494430542"/>
    <n v="0.30198210477828979"/>
    <n v="0.30017834901809692"/>
    <n v="0.29922321438789368"/>
    <n v="0.29822283983230591"/>
    <n v="0.29723444581031799"/>
    <n v="0.29662898182868958"/>
    <n v="0.29608580470085144"/>
    <n v="0.29597830772399902"/>
    <n v="0.29592570662498474"/>
    <n v="0.29537877440452576"/>
    <n v="0.29573580622673035"/>
    <n v="0.29506790637969971"/>
    <n v="0.29392161965370178"/>
    <n v="0.29280748963356018"/>
    <n v="0.29255566000938416"/>
    <n v="0.29169753193855286"/>
    <n v="0.29175254702568054"/>
    <n v="0.29215997457504272"/>
    <n v="0.29226076602935791"/>
    <n v="0.29240825772285461"/>
    <n v="0.2924177348613739"/>
    <n v="0.29259601235389709"/>
    <n v="0.29205247759819031"/>
    <n v="0.29153558611869812"/>
    <n v="0.29056248068809509"/>
    <n v="0.28960245847702026"/>
    <n v="0.28849479556083679"/>
    <n v="0.28761112689971924"/>
    <n v="0.28664973378181458"/>
    <n v="0.28588083386421204"/>
    <n v="0.28468120098114014"/>
    <n v="0.28349161148071289"/>
    <n v="0.28280889987945557"/>
    <n v="0.28247368335723877"/>
    <n v="0.28196001052856445"/>
    <n v="0.28206256031990051"/>
    <n v="0.28216055035591125"/>
    <n v="0.2819194495677948"/>
    <n v="0.28192397952079773"/>
    <n v="0.28205382823944092"/>
    <n v="0.28202638030052185"/>
    <n v="0.28226104378700256"/>
    <n v="0.28293833136558533"/>
    <n v="0.28297308087348938"/>
    <n v="0.28291073441505432"/>
    <n v="0.28323709964752197"/>
    <n v="0.28319790959358215"/>
    <n v="0.2831186056137085"/>
    <n v="0.28345000743865967"/>
    <n v="0.28387558460235596"/>
    <n v="0.2843877375125885"/>
    <n v="0.28488653898239136"/>
    <n v="0.28507786989212036"/>
    <n v="0.28521353006362915"/>
    <n v="0.28558385372161865"/>
    <n v="0.28603893518447876"/>
    <n v="0.28673091530799866"/>
    <n v="0.28797489404678345"/>
    <n v="0.28978809714317322"/>
    <n v="0.29188516736030579"/>
    <n v="0.2937571108341217"/>
    <n v="0.2955472469329834"/>
    <n v="0.29696393013000488"/>
    <n v="0.29754790663719177"/>
    <n v="0.29709604382514954"/>
    <n v="0.29641672968864441"/>
    <n v="0.29588109254837036"/>
    <n v="0.29424935579299927"/>
    <n v="0.29390639066696167"/>
    <n v="0.29308512806892395"/>
    <n v="0.29187080264091492"/>
    <n v="0.29086989164352417"/>
    <n v="0.29109460115432739"/>
    <n v="0.29037794470787048"/>
    <n v="0.29047194123268127"/>
    <n v="0.29094192385673523"/>
    <n v="0.29078459739685059"/>
    <n v="0.29067248106002808"/>
    <n v="0.29071414470672607"/>
    <n v="0.29065266251564026"/>
    <n v="0.28977462649345398"/>
    <n v="0.28891879320144653"/>
    <n v="0.28783977031707764"/>
    <n v="0.28664761781692505"/>
    <n v="0.28544136881828308"/>
    <n v="0.28484389185905457"/>
    <n v="0.28445464372634888"/>
    <n v="0.28414139151573181"/>
    <n v="0.28333747386932373"/>
    <n v="0.28307813405990601"/>
    <n v="0.28298488259315491"/>
    <n v="0.28339794278144836"/>
    <n v="0.28408101201057434"/>
    <n v="0.28491142392158508"/>
    <n v="0.28524833917617798"/>
    <n v="0.28550240397453308"/>
    <n v="0.28504493832588196"/>
    <n v="0.28459736704826355"/>
    <n v="0.2842676043510437"/>
    <n v="0.28425779938697815"/>
    <n v="0.28427308797836304"/>
    <n v="0.28407606482505798"/>
    <n v="0.28327089548110962"/>
    <n v="0.28276807069778442"/>
    <n v="0.28254196047782898"/>
    <n v="0.2826993465423584"/>
    <n v="0.28342771530151367"/>
    <n v="0.28377461433410645"/>
    <n v="0.28452852368354797"/>
    <n v="0.28571665287017822"/>
    <n v="0.28599351644515991"/>
    <n v="0.28659430146217346"/>
    <n v="0.2871508002281189"/>
    <n v="0.28740134835243225"/>
    <n v="0.28684616088867188"/>
    <n v="0.28644999861717224"/>
    <n v="0.28517988324165344"/>
    <n v="0.28437674045562744"/>
    <n v="0.28329998254776001"/>
    <n v="0.28216370940208435"/>
    <n v="0.28218176960945129"/>
    <n v="0.28263908624649048"/>
    <n v="0.28351864218711853"/>
    <n v="0.28490248322486877"/>
    <n v="0.28602936863899231"/>
    <n v="0.28645357489585876"/>
    <n v="0.28624710440635681"/>
    <n v="0.28704619407653809"/>
    <n v="0.28651019930839539"/>
    <n v="0.28621682524681091"/>
    <n v="0.28539356589317322"/>
    <n v="0.28538057208061218"/>
    <n v="0.28428316116333008"/>
    <n v="0.28405287861824036"/>
    <n v="0.28399202227592468"/>
    <n v="0.2847888171672821"/>
    <n v="0.28454524278640747"/>
    <n v="0.28482604026794434"/>
    <n v="0.28501436114311218"/>
    <n v="0.28519222140312195"/>
    <n v="0.28528890013694763"/>
    <n v="0.28560963273048401"/>
    <n v="0.28551977872848511"/>
    <n v="0.28600794076919556"/>
    <n v="0.28679904341697693"/>
    <n v="0.28740811347961426"/>
    <n v="0.28890430927276611"/>
    <n v="0.29020848870277405"/>
    <n v="0.29114618897438049"/>
    <n v="0.29166173934936523"/>
    <n v="0.29181936383247375"/>
    <n v="0.29120811820030212"/>
    <n v="0.2908860445022583"/>
    <n v="0.2901969850063324"/>
    <n v="0.2891465425491333"/>
    <n v="0.28889620304107666"/>
    <n v="0.289019376039505"/>
    <n v="0.2883983850479126"/>
    <n v="0.28786757588386536"/>
    <n v="0.28777709603309631"/>
    <n v="0.286813884973526"/>
    <n v="0.28618025779724121"/>
    <n v="0.28615954518318176"/>
    <n v="0.28608953952789307"/>
    <n v="0.28602588176727295"/>
    <n v="0.28663823008537292"/>
    <n v="0.28659790754318237"/>
    <n v="0.28654986619949341"/>
    <n v="0.28647419810295105"/>
    <n v="0.28640273213386536"/>
    <n v="0.28625118732452393"/>
    <n v="0.28669127821922302"/>
    <n v="0.28724581003189087"/>
    <n v="0.28797736763954163"/>
    <n v="0.2888539731502533"/>
    <n v="0.28897136449813843"/>
    <n v="0.28881898522377014"/>
    <n v="0.28882893919944763"/>
    <n v="0.28829500079154968"/>
    <n v="0.28774073719978333"/>
    <n v="0.28572577238082886"/>
    <n v="0.28626775741577148"/>
    <n v="0.2872391939163208"/>
    <n v="0.28852292895317078"/>
    <n v="0.28966057300567627"/>
    <n v="0.29275420308113098"/>
    <s v="200 MILE-CIRCUIT 1 TX"/>
    <n v="0.29337314269720871"/>
    <n v="87"/>
    <n v="87.218045112781951"/>
    <n v="1.0000000000000009E-3"/>
    <n v="-4.6879618289781766E-2"/>
    <n v="-8.3251022738331584E-2"/>
    <n v="7.5712285176789754E-2"/>
    <x v="22"/>
    <x v="358"/>
  </r>
  <r>
    <x v="1"/>
    <n v="-3.3333333333333335"/>
    <n v="-6.666666666666667"/>
    <s v="P225/60R16"/>
    <x v="5"/>
    <s v="TPI-08"/>
    <n v="1171"/>
    <n v="35"/>
    <n v="3324"/>
    <d v="2025-03-05T00:00:00"/>
    <n v="0.33500000000000002"/>
    <n v="0.33500000000000002"/>
    <n v="99"/>
    <n v="100"/>
    <n v="100"/>
    <n v="100"/>
    <n v="76"/>
    <m/>
    <n v="8"/>
    <n v="99.75"/>
    <m/>
    <m/>
    <m/>
    <m/>
    <m/>
    <m/>
    <n v="0.17639023065567017"/>
    <n v="0.19258227944374084"/>
    <n v="0.20041732490062714"/>
    <n v="0.2119487076997757"/>
    <n v="0.22326056659221649"/>
    <n v="0.24329064786434174"/>
    <n v="0.25568729639053345"/>
    <n v="0.27020248770713806"/>
    <n v="0.27842456102371216"/>
    <n v="0.28438445925712585"/>
    <n v="0.28868591785430908"/>
    <n v="0.29459166526794434"/>
    <n v="0.2972894012928009"/>
    <n v="0.29987689852714539"/>
    <n v="0.30054640769958496"/>
    <n v="0.30226027965545654"/>
    <n v="0.30461883544921875"/>
    <n v="0.30742698907852173"/>
    <n v="0.31084758043289185"/>
    <n v="0.31421983242034912"/>
    <n v="0.31669488549232483"/>
    <n v="0.31830579042434692"/>
    <n v="0.31976652145385742"/>
    <n v="0.32120931148529053"/>
    <n v="0.32243850827217102"/>
    <n v="0.32359319925308228"/>
    <n v="0.32573601603507996"/>
    <n v="0.32735851407051086"/>
    <n v="0.32917562127113342"/>
    <n v="0.33056533336639404"/>
    <n v="0.33359634876251221"/>
    <n v="0.33545005321502686"/>
    <n v="0.33784773945808411"/>
    <n v="0.3390716016292572"/>
    <n v="0.34069886803627014"/>
    <n v="0.3414117693901062"/>
    <n v="0.34254726767539978"/>
    <n v="0.34368687868118286"/>
    <n v="0.34540969133377075"/>
    <n v="0.34672150015830994"/>
    <n v="0.34694558382034302"/>
    <n v="0.34664574265480042"/>
    <n v="0.34564554691314697"/>
    <n v="0.3440450131893158"/>
    <n v="0.34280529618263245"/>
    <n v="0.34197342395782471"/>
    <n v="0.34139084815979004"/>
    <n v="0.34078571200370789"/>
    <n v="0.34206312894821167"/>
    <n v="0.34352898597717285"/>
    <n v="0.3448474109172821"/>
    <n v="0.34599500894546509"/>
    <n v="0.34723585844039917"/>
    <n v="0.34777918457984924"/>
    <n v="0.34949791431427002"/>
    <n v="0.35089266300201416"/>
    <n v="0.35321933031082153"/>
    <n v="0.35494771599769592"/>
    <n v="0.35620668530464172"/>
    <n v="0.35337269306182861"/>
    <n v="0.34961250424385071"/>
    <n v="0.34511309862136841"/>
    <n v="0.34127572178840637"/>
    <n v="0.33761811256408691"/>
    <n v="0.33733707666397095"/>
    <n v="0.33910045027732849"/>
    <n v="0.34085908532142639"/>
    <n v="0.34248343110084534"/>
    <n v="0.34391093254089355"/>
    <n v="0.34463348984718323"/>
    <n v="0.34465032815933228"/>
    <n v="0.344463050365448"/>
    <n v="0.34422415494918823"/>
    <n v="0.34385001659393311"/>
    <n v="0.34371134638786316"/>
    <n v="0.34351992607116699"/>
    <n v="0.34329187870025635"/>
    <n v="0.34293320775032043"/>
    <n v="0.34189990162849426"/>
    <n v="0.34032523632049561"/>
    <n v="0.33825221657752991"/>
    <n v="0.33634120225906372"/>
    <n v="0.33419111371040344"/>
    <n v="0.33312985301017761"/>
    <n v="0.33289363980293274"/>
    <n v="0.33308219909667969"/>
    <n v="0.33305233716964722"/>
    <n v="0.33349969983100891"/>
    <n v="0.33369579911231995"/>
    <n v="0.33345609903335571"/>
    <n v="0.33316099643707275"/>
    <n v="0.33292439579963684"/>
    <n v="0.33292949199676514"/>
    <n v="0.33331677317619324"/>
    <n v="0.33417147397994995"/>
    <n v="0.33488926291465759"/>
    <n v="0.3355405330657959"/>
    <n v="0.33591726422309875"/>
    <n v="0.33604440093040466"/>
    <n v="0.33492755889892578"/>
    <n v="0.33457514643669128"/>
    <n v="0.3339904248714447"/>
    <n v="0.33303159475326538"/>
    <n v="0.33238708972930908"/>
    <n v="0.33313041925430298"/>
    <n v="0.33295664191246033"/>
    <n v="0.33306953310966492"/>
    <n v="0.33407628536224365"/>
    <n v="0.33503168821334839"/>
    <n v="0.33579897880554199"/>
    <n v="0.33691835403442383"/>
    <n v="0.33821773529052734"/>
    <n v="0.33923906087875366"/>
    <n v="0.33874762058258057"/>
    <n v="0.33842742443084717"/>
    <n v="0.33846369385719299"/>
    <n v="0.33856511116027832"/>
    <n v="0.33849754929542542"/>
    <n v="0.33953484892845154"/>
    <n v="0.34007513523101807"/>
    <n v="0.34022906422615051"/>
    <n v="0.33970001339912415"/>
    <n v="0.33918187022209167"/>
    <n v="0.33828946948051453"/>
    <n v="0.33717596530914307"/>
    <n v="0.33649474382400513"/>
    <n v="0.33582058548927307"/>
    <n v="0.33532384037971497"/>
    <n v="0.33544769883155823"/>
    <n v="0.33557844161987305"/>
    <n v="0.33458200097084045"/>
    <n v="0.33374467492103577"/>
    <n v="0.33281105756759644"/>
    <n v="0.33287939429283142"/>
    <n v="0.33337622880935669"/>
    <n v="0.33352312445640564"/>
    <n v="0.33374249935150146"/>
    <n v="0.33377403020858765"/>
    <n v="0.33216264843940735"/>
    <n v="0.33024197816848755"/>
    <n v="0.32972481846809387"/>
    <n v="0.33018693327903748"/>
    <n v="0.33067557215690613"/>
    <n v="0.33120155334472656"/>
    <n v="0.33139950037002563"/>
    <n v="0.33221435546875"/>
    <n v="0.33247843384742737"/>
    <n v="0.33288383483886719"/>
    <n v="0.3338375985622406"/>
    <n v="0.33531102538108826"/>
    <n v="0.3361150324344635"/>
    <n v="0.33686962723731995"/>
    <n v="0.33768895268440247"/>
    <n v="0.33772072196006775"/>
    <n v="0.33734002709388733"/>
    <n v="0.33667686581611633"/>
    <n v="0.33588719367980957"/>
    <n v="0.33485785126686096"/>
    <n v="0.33498087525367737"/>
    <n v="0.33536806702613831"/>
    <n v="0.33550140261650085"/>
    <n v="0.33555445075035095"/>
    <n v="0.33571106195449829"/>
    <n v="0.33527070283889771"/>
    <n v="0.33553612232208252"/>
    <n v="0.33627516031265259"/>
    <n v="0.33725118637084961"/>
    <n v="0.33851507306098938"/>
    <n v="0.34019255638122559"/>
    <n v="0.34132638573646545"/>
    <n v="0.34171104431152344"/>
    <n v="0.34142601490020752"/>
    <n v="0.34087586402893066"/>
    <n v="0.34036397933959961"/>
    <n v="0.33930692076683044"/>
    <n v="0.33770057559013367"/>
    <n v="0.33685559034347534"/>
    <n v="0.33604669570922852"/>
    <n v="0.33451524376869202"/>
    <n v="0.33289194107055664"/>
    <n v="0.3323131799697876"/>
    <n v="0.33229279518127441"/>
    <n v="0.33247074484825134"/>
    <n v="0.33330029249191284"/>
    <n v="0.33501902222633362"/>
    <n v="0.33673492074012756"/>
    <n v="0.33795911073684692"/>
    <n v="0.33801010251045227"/>
    <n v="0.33772149682044983"/>
    <n v="0.3367767333984375"/>
    <n v="0.33665552735328674"/>
    <n v="0.33653512597084045"/>
    <n v="0.33729568123817444"/>
    <n v="0.33836820721626282"/>
    <n v="0.33986908197402954"/>
    <n v="0.34084510803222656"/>
    <n v="0.34099847078323364"/>
    <n v="0.34150269627571106"/>
    <n v="0.34159737825393677"/>
    <n v="0.34162873029708862"/>
    <n v="0.34124889969825745"/>
    <n v="0.34140220284461975"/>
    <n v="0.34153240919113159"/>
    <n v="0.34266588091850281"/>
    <n v="0.34419980645179749"/>
    <n v="0.34410727024078369"/>
    <n v="0.34388038516044617"/>
    <n v="0.343465656042099"/>
    <n v="0.34241247177124023"/>
    <n v="0.34126284718513489"/>
    <n v="0.34208211302757263"/>
    <n v="0.34190121293067932"/>
    <n v="0.34116408228874207"/>
    <n v="0.34097129106521606"/>
    <n v="0.3407113254070282"/>
    <n v="0.3406822681427002"/>
    <n v="0.34164559841156006"/>
    <n v="0.34263545274734497"/>
    <n v="0.34264194965362549"/>
    <n v="0.3416174054145813"/>
    <n v="0.34021499752998352"/>
    <n v="0.33899638056755066"/>
    <n v="0.33818495273590088"/>
    <n v="0.33731874823570251"/>
    <n v="0.33766806125640869"/>
    <n v="0.33832085132598877"/>
    <n v="0.33914393186569214"/>
    <n v="0.34011140465736389"/>
    <n v="0.34138545393943787"/>
    <n v="0.34261366724967957"/>
    <n v="0.34171807765960693"/>
    <n v="0.34149438142776489"/>
    <n v="0.34102100133895874"/>
    <n v="0.34158864617347717"/>
    <n v="0.34244391322135925"/>
    <n v="0.34543594717979431"/>
    <n v="0.3469071090221405"/>
    <n v="0.34832897782325745"/>
    <n v="0.34875163435935974"/>
    <n v="0.3482758104801178"/>
    <n v="0.34697788953781128"/>
    <n v="0.34516903758049011"/>
    <n v="0.34371086955070496"/>
    <n v="0.34233033657073975"/>
    <n v="0.34111374616622925"/>
    <n v="0.34035378694534302"/>
    <n v="0.34039834141731262"/>
    <n v="0.33980610966682434"/>
    <n v="0.3394094705581665"/>
    <n v="0.33898445963859558"/>
    <n v="0.33850985765457153"/>
    <n v="0.33778873085975647"/>
    <n v="0.33727216720581055"/>
    <n v="0.3361930251121521"/>
    <n v="0.33499035239219666"/>
    <n v="0.33390629291534424"/>
    <n v="0.3331427276134491"/>
    <n v="0.33215773105621338"/>
    <n v="0.33156555891036987"/>
    <n v="0.33096283674240112"/>
    <n v="0.33037608861923218"/>
    <n v="0.33009991049766541"/>
    <n v="0.33062994480133057"/>
    <n v="0.33121594786643982"/>
    <n v="0.33211943507194519"/>
    <n v="0.33299431204795837"/>
    <n v="0.33390864729881287"/>
    <n v="0.33439552783966064"/>
    <n v="0.33457979559898376"/>
    <n v="0.33492183685302734"/>
    <n v="0.33510398864746094"/>
    <n v="0.33473268151283264"/>
    <n v="0.33429089188575745"/>
    <n v="0.33319920301437378"/>
    <n v="0.33218330144882202"/>
    <n v="0.33163526654243469"/>
    <n v="0.33151534199714661"/>
    <n v="0.3296884298324585"/>
    <n v="0.3299577534198761"/>
    <n v="0.33016824722290039"/>
    <n v="0.3300400972366333"/>
    <n v="0.32993146777153015"/>
    <n v="0.33216896653175354"/>
    <n v="0.33337229490280151"/>
    <n v="0.33363011479377747"/>
    <n v="0.33459821343421936"/>
    <n v="0.33515328168869019"/>
    <n v="0.33516374230384827"/>
    <n v="0.33490225672721863"/>
    <n v="0.33484858274459839"/>
    <n v="0.33393785357475281"/>
    <n v="0.33347597718238831"/>
    <n v="0.33299005031585693"/>
    <n v="0.3321586549282074"/>
    <n v="0.33220699429512024"/>
    <n v="0.33233338594436646"/>
    <n v="0.33241581916809082"/>
    <n v="0.33235913515090942"/>
    <n v="0.33233574032783508"/>
    <n v="0.33202832937240601"/>
    <s v="WITNESS SRTT FWD-1"/>
    <n v="0.337377859286142"/>
    <n v="99.75"/>
    <n v="100"/>
    <n v="0"/>
    <n v="-2.2952056660404769E-3"/>
    <n v="-7.5387375615418323E-3"/>
    <n v="0"/>
    <x v="22"/>
    <x v="359"/>
  </r>
  <r>
    <x v="1"/>
    <n v="-3.3333333333333335"/>
    <n v="-6.666666666666667"/>
    <s v="P225/60R16"/>
    <x v="1"/>
    <s v="SRTT08"/>
    <n v="1171"/>
    <n v="35"/>
    <n v="3324"/>
    <d v="2025-03-05T00:00:00"/>
    <n v="0.33800000000000002"/>
    <n v="0.33600000000000002"/>
    <n v="100"/>
    <n v="100"/>
    <n v="100"/>
    <n v="100"/>
    <n v="76"/>
    <m/>
    <n v="233"/>
    <n v="100"/>
    <m/>
    <m/>
    <m/>
    <m/>
    <m/>
    <m/>
    <n v="0.17271548509597778"/>
    <n v="0.19212888181209564"/>
    <n v="0.20466965436935425"/>
    <n v="0.21517574787139893"/>
    <n v="0.2231963574886322"/>
    <n v="0.24398326873779297"/>
    <n v="0.25928342342376709"/>
    <n v="0.2712838351726532"/>
    <n v="0.27962425351142883"/>
    <n v="0.28565248847007751"/>
    <n v="0.28976351022720337"/>
    <n v="0.2916380763053894"/>
    <n v="0.29676541686058044"/>
    <n v="0.30253279209136963"/>
    <n v="0.30949202179908752"/>
    <n v="0.31452232599258423"/>
    <n v="0.31956028938293457"/>
    <n v="0.32184094190597534"/>
    <n v="0.32362404465675354"/>
    <n v="0.32462450861930847"/>
    <n v="0.32414889335632324"/>
    <n v="0.3250173032283783"/>
    <n v="0.3253994882106781"/>
    <n v="0.32633218169212341"/>
    <n v="0.32737991213798523"/>
    <n v="0.32982584834098816"/>
    <n v="0.33097252249717712"/>
    <n v="0.33181196451187134"/>
    <n v="0.33146408200263977"/>
    <n v="0.33109498023986816"/>
    <n v="0.33065024018287659"/>
    <n v="0.32997027039527893"/>
    <n v="0.3303665816783905"/>
    <n v="0.3315405547618866"/>
    <n v="0.33345666527748108"/>
    <n v="0.33483412861824036"/>
    <n v="0.33660677075386047"/>
    <n v="0.33777329325675964"/>
    <n v="0.33921012282371521"/>
    <n v="0.33957439661026001"/>
    <n v="0.33991017937660217"/>
    <n v="0.34016087651252747"/>
    <n v="0.34070706367492676"/>
    <n v="0.34099796414375305"/>
    <n v="0.34211814403533936"/>
    <n v="0.34361812472343445"/>
    <n v="0.34415322542190552"/>
    <n v="0.34409031271934509"/>
    <n v="0.34390553832054138"/>
    <n v="0.34340664744377136"/>
    <n v="0.34365466237068176"/>
    <n v="0.34523642063140869"/>
    <n v="0.34544405341148376"/>
    <n v="0.34584721922874451"/>
    <n v="0.34626743197441101"/>
    <n v="0.34613993763923645"/>
    <n v="0.3457200825214386"/>
    <n v="0.34663864970207214"/>
    <n v="0.34799787402153015"/>
    <n v="0.34967494010925293"/>
    <n v="0.35112243890762329"/>
    <n v="0.35240000486373901"/>
    <n v="0.35345977544784546"/>
    <n v="0.35400894284248352"/>
    <n v="0.35397487878799438"/>
    <n v="0.35314446687698364"/>
    <n v="0.35200273990631104"/>
    <n v="0.35161721706390381"/>
    <n v="0.35113552212715149"/>
    <n v="0.35077506303787231"/>
    <n v="0.35111871361732483"/>
    <n v="0.35168600082397461"/>
    <n v="0.35158601403236389"/>
    <n v="0.35159051418304443"/>
    <n v="0.35114637017250061"/>
    <n v="0.35028305649757385"/>
    <n v="0.34928807616233826"/>
    <n v="0.34817737340927124"/>
    <n v="0.3470655083656311"/>
    <n v="0.3449394702911377"/>
    <n v="0.34339526295661926"/>
    <n v="0.34208649396896362"/>
    <n v="0.34065890312194824"/>
    <n v="0.33874976634979248"/>
    <n v="0.33822765946388245"/>
    <n v="0.33747470378875732"/>
    <n v="0.33637025952339172"/>
    <n v="0.33545041084289551"/>
    <n v="0.33549401164054871"/>
    <n v="0.33503532409667969"/>
    <n v="0.33453473448753357"/>
    <n v="0.33434963226318359"/>
    <n v="0.33277982473373413"/>
    <n v="0.33107846975326538"/>
    <n v="0.33012121915817261"/>
    <n v="0.32945480942726135"/>
    <n v="0.32890573143959045"/>
    <n v="0.32983845472335815"/>
    <n v="0.33041420578956604"/>
    <n v="0.33088439702987671"/>
    <n v="0.33140277862548828"/>
    <n v="0.33201774954795837"/>
    <n v="0.33253291249275208"/>
    <n v="0.3329806923866272"/>
    <n v="0.33345490694046021"/>
    <n v="0.33357891440391541"/>
    <n v="0.3338351845741272"/>
    <n v="0.33507922291755676"/>
    <n v="0.33672305941581726"/>
    <n v="0.33812364935874939"/>
    <n v="0.33958700299263"/>
    <n v="0.34040385484695435"/>
    <n v="0.34010148048400879"/>
    <n v="0.3395332396030426"/>
    <n v="0.33934959769248962"/>
    <n v="0.33951032161712646"/>
    <n v="0.33948144316673279"/>
    <n v="0.33961310982704163"/>
    <n v="0.33963122963905334"/>
    <n v="0.33945575356483459"/>
    <n v="0.33917063474655151"/>
    <n v="0.33904048800468445"/>
    <n v="0.33802053332328796"/>
    <n v="0.33670181035995483"/>
    <n v="0.33527570962905884"/>
    <n v="0.33420616388320923"/>
    <n v="0.3329295814037323"/>
    <n v="0.33197295665740967"/>
    <n v="0.33151262998580933"/>
    <n v="0.3313409686088562"/>
    <n v="0.33045446872711182"/>
    <n v="0.33008956909179688"/>
    <n v="0.33105921745300293"/>
    <n v="0.33198970556259155"/>
    <n v="0.33267518877983093"/>
    <n v="0.33325278759002686"/>
    <n v="0.33338874578475952"/>
    <n v="0.33352378010749817"/>
    <n v="0.33285084366798401"/>
    <n v="0.33190342783927917"/>
    <n v="0.33119437098503113"/>
    <n v="0.3308766782283783"/>
    <n v="0.33011636137962341"/>
    <n v="0.33026352524757385"/>
    <n v="0.33032506704330444"/>
    <n v="0.33046668767929077"/>
    <n v="0.33071154356002808"/>
    <n v="0.33000001311302185"/>
    <n v="0.32823547720909119"/>
    <n v="0.32698741555213928"/>
    <n v="0.32600924372673035"/>
    <n v="0.3249894380569458"/>
    <n v="0.32499796152114868"/>
    <n v="0.32553014159202576"/>
    <n v="0.32596302032470703"/>
    <n v="0.32647314667701721"/>
    <n v="0.32685178518295288"/>
    <n v="0.32728803157806396"/>
    <n v="0.32830443978309631"/>
    <n v="0.32943516969680786"/>
    <n v="0.33026334643363953"/>
    <n v="0.3315165638923645"/>
    <n v="0.33223161101341248"/>
    <n v="0.3326495885848999"/>
    <n v="0.33314934372901917"/>
    <n v="0.33401113748550415"/>
    <n v="0.33394914865493774"/>
    <n v="0.33301821351051331"/>
    <n v="0.33173483610153198"/>
    <n v="0.33166822791099548"/>
    <n v="0.33117556571960449"/>
    <n v="0.33175626397132874"/>
    <n v="0.33337670564651489"/>
    <n v="0.33610814809799194"/>
    <n v="0.33747002482414246"/>
    <n v="0.33913612365722656"/>
    <n v="0.33961963653564453"/>
    <n v="0.33994698524475098"/>
    <n v="0.33950164914131165"/>
    <n v="0.33914655447006226"/>
    <n v="0.33853259682655334"/>
    <n v="0.33884140849113464"/>
    <n v="0.33795937895774841"/>
    <n v="0.33894923329353333"/>
    <n v="0.33968701958656311"/>
    <n v="0.34068259596824646"/>
    <n v="0.34134325385093689"/>
    <n v="0.34279996156692505"/>
    <n v="0.34190049767494202"/>
    <n v="0.34080708026885986"/>
    <n v="0.34030845761299133"/>
    <n v="0.34062847495079041"/>
    <n v="0.34153392910957336"/>
    <n v="0.34371840953826904"/>
    <n v="0.34579175710678101"/>
    <n v="0.34640330076217651"/>
    <n v="0.34622761607170105"/>
    <n v="0.34589087963104248"/>
    <n v="0.34328737854957581"/>
    <n v="0.34190231561660767"/>
    <n v="0.34175249934196472"/>
    <n v="0.34184044599533081"/>
    <n v="0.34192931652069092"/>
    <n v="0.34324711561203003"/>
    <n v="0.34349551796913147"/>
    <n v="0.34310832619667053"/>
    <n v="0.34237760305404663"/>
    <n v="0.34174919128417969"/>
    <n v="0.34143775701522827"/>
    <n v="0.34133023023605347"/>
    <n v="0.34217256307601929"/>
    <n v="0.34271815419197083"/>
    <n v="0.34170347452163696"/>
    <n v="0.34010878205299377"/>
    <n v="0.33855727314949036"/>
    <n v="0.33615174889564514"/>
    <n v="0.33220750093460083"/>
    <n v="0.33002465963363647"/>
    <n v="0.32891267538070679"/>
    <n v="0.32839611172676086"/>
    <n v="0.32739353179931641"/>
    <n v="0.32798346877098083"/>
    <n v="0.32829275727272034"/>
    <n v="0.32814270257949829"/>
    <n v="0.32734999060630798"/>
    <n v="0.3270835280418396"/>
    <n v="0.32752341032028198"/>
    <n v="0.32841506600379944"/>
    <n v="0.32912641763687134"/>
    <n v="0.3300381600856781"/>
    <n v="0.33102008700370789"/>
    <n v="0.33191782236099243"/>
    <n v="0.3323548436164856"/>
    <n v="0.33316648006439209"/>
    <n v="0.33412030339241028"/>
    <n v="0.33456560969352722"/>
    <n v="0.33446726202964783"/>
    <n v="0.33467391133308411"/>
    <n v="0.33484125137329102"/>
    <n v="0.33463478088378906"/>
    <n v="0.33427613973617554"/>
    <n v="0.33418828248977661"/>
    <n v="0.33444130420684814"/>
    <n v="0.33433800935745239"/>
    <n v="0.33504289388656616"/>
    <n v="0.33648774027824402"/>
    <n v="0.33791139721870422"/>
    <n v="0.33910763263702393"/>
    <n v="0.34038946032524109"/>
    <n v="0.34156584739685059"/>
    <n v="0.34296301007270813"/>
    <n v="0.34497395157814026"/>
    <n v="0.34649568796157837"/>
    <n v="0.34751600027084351"/>
    <n v="0.34816282987594604"/>
    <n v="0.34820118546485901"/>
    <n v="0.34785586595535278"/>
    <n v="0.34758609533309937"/>
    <n v="0.34777253866195679"/>
    <n v="0.3475421667098999"/>
    <n v="0.34776580333709717"/>
    <n v="0.34778690338134766"/>
    <n v="0.34766316413879395"/>
    <n v="0.34768858551979065"/>
    <n v="0.3479209840297699"/>
    <n v="0.34751266241073608"/>
    <n v="0.3471580445766449"/>
    <n v="0.34721839427947998"/>
    <n v="0.34693911671638489"/>
    <n v="0.34654688835144043"/>
    <n v="0.34643396735191345"/>
    <n v="0.34663641452789307"/>
    <n v="0.34643962979316711"/>
    <n v="0.34565049409866333"/>
    <n v="0.3437865674495697"/>
    <n v="0.34076958894729614"/>
    <n v="0.33858034014701843"/>
    <n v="0.33655601739883423"/>
    <n v="0.33573225140571594"/>
    <n v="0.3364885151386261"/>
    <n v="0.33842816948890686"/>
    <n v="0.3395867645740509"/>
    <n v="0.3400837779045105"/>
    <n v="0.33967453241348267"/>
    <n v="0.33886611461639404"/>
    <n v="0.33753979206085205"/>
    <n v="0.33629122376441956"/>
    <n v="0.33436223864555359"/>
    <n v="0.33440616726875305"/>
    <n v="0.33392691612243652"/>
    <n v="0.33460763096809387"/>
    <n v="0.33486127853393555"/>
    <n v="0.33677032589912415"/>
    <n v="0.33726906776428223"/>
    <n v="0.33825138211250305"/>
    <n v="0.33853930234909058"/>
    <n v="0.33890697360038757"/>
    <n v="0.33911532163619995"/>
    <n v="0.33932337164878845"/>
    <n v="0.33957105875015259"/>
    <s v="CONTROL"/>
    <n v="0.33784262151904804"/>
    <n v="100"/>
    <n v="100.25062656641603"/>
    <n v="2.0000000000000018E-3"/>
    <n v="4.2353947405380343E-2"/>
    <n v="3.0820957443442412E-3"/>
    <n v="-1.0620833305886073E-2"/>
    <x v="22"/>
    <x v="360"/>
  </r>
  <r>
    <x v="1"/>
    <n v="-3.3333333333333335"/>
    <n v="-6.666666666666667"/>
    <s v="225/45R17"/>
    <x v="6"/>
    <s v="SRMT2"/>
    <n v="1093"/>
    <n v="42"/>
    <n v="3424"/>
    <d v="2025-03-05T00:00:00"/>
    <n v="0.36899999999999999"/>
    <n v="0.36299999999999999"/>
    <n v="109"/>
    <n v="109"/>
    <n v="108"/>
    <n v="108"/>
    <n v="76"/>
    <m/>
    <n v="409"/>
    <n v="108.5"/>
    <m/>
    <m/>
    <m/>
    <m/>
    <m/>
    <m/>
    <n v="0.19442591071128845"/>
    <n v="0.21041466295719147"/>
    <n v="0.22138524055480957"/>
    <n v="0.22890946269035339"/>
    <n v="0.23395825922489166"/>
    <n v="0.24818706512451172"/>
    <n v="0.25753968954086304"/>
    <n v="0.26362887024879456"/>
    <n v="0.26956209540367126"/>
    <n v="0.27546221017837524"/>
    <n v="0.28026661276817322"/>
    <n v="0.28452301025390625"/>
    <n v="0.29000347852706909"/>
    <n v="0.29396986961364746"/>
    <n v="0.2979482114315033"/>
    <n v="0.30055016279220581"/>
    <n v="0.30228105187416077"/>
    <n v="0.3029094934463501"/>
    <n v="0.30255663394927979"/>
    <n v="0.30155527591705322"/>
    <n v="0.30141770839691162"/>
    <n v="0.30170744657516479"/>
    <n v="0.30211979150772095"/>
    <n v="0.3034503161907196"/>
    <n v="0.30495205521583557"/>
    <n v="0.30579289793968201"/>
    <n v="0.30566203594207764"/>
    <n v="0.30496689677238464"/>
    <n v="0.30507567524909973"/>
    <n v="0.30608901381492615"/>
    <n v="0.30626481771469116"/>
    <n v="0.30669710040092468"/>
    <n v="0.30711710453033447"/>
    <n v="0.30596375465393066"/>
    <n v="0.30439266562461853"/>
    <n v="0.30530241131782532"/>
    <n v="0.30628260970115662"/>
    <n v="0.30752307176589966"/>
    <n v="0.3097909688949585"/>
    <n v="0.31209802627563477"/>
    <n v="0.31309863924980164"/>
    <n v="0.3139270544052124"/>
    <n v="0.31449851393699646"/>
    <n v="0.31545767188072205"/>
    <n v="0.31682530045509338"/>
    <n v="0.31695744395256042"/>
    <n v="0.31741634011268616"/>
    <n v="0.31848368048667908"/>
    <n v="0.32027202844619751"/>
    <n v="0.32140541076660156"/>
    <n v="0.32362788915634155"/>
    <n v="0.32600966095924377"/>
    <n v="0.32779330015182495"/>
    <n v="0.32864031195640564"/>
    <n v="0.32883536815643311"/>
    <n v="0.32775017619132996"/>
    <n v="0.32699635624885559"/>
    <n v="0.32666012644767761"/>
    <n v="0.32628443837165833"/>
    <n v="0.32646265625953674"/>
    <n v="0.32815733551979065"/>
    <n v="0.33229437470436096"/>
    <n v="0.33620479702949524"/>
    <n v="0.33951249718666077"/>
    <n v="0.34177878499031067"/>
    <n v="0.34272283315658569"/>
    <n v="0.33992800116539001"/>
    <n v="0.33756425976753235"/>
    <n v="0.33608624339103699"/>
    <n v="0.33501037955284119"/>
    <n v="0.33462908864021301"/>
    <n v="0.33530905842781067"/>
    <n v="0.33600398898124695"/>
    <n v="0.33647346496582031"/>
    <n v="0.33780866861343384"/>
    <n v="0.33943569660186768"/>
    <n v="0.34063467383384705"/>
    <n v="0.34093162417411804"/>
    <n v="0.34058326482772827"/>
    <n v="0.33982941508293152"/>
    <n v="0.33942598104476929"/>
    <n v="0.3388901948928833"/>
    <n v="0.33869048953056335"/>
    <n v="0.33884057402610779"/>
    <n v="0.33922469615936279"/>
    <n v="0.33925056457519531"/>
    <n v="0.33949494361877441"/>
    <n v="0.34058785438537598"/>
    <n v="0.34171921014785767"/>
    <n v="0.34200951457023621"/>
    <n v="0.34232044219970703"/>
    <n v="0.34255796670913696"/>
    <n v="0.34183385968208313"/>
    <n v="0.34084820747375488"/>
    <n v="0.34112554788589478"/>
    <n v="0.34216424822807312"/>
    <n v="0.34384199976921082"/>
    <n v="0.3456650972366333"/>
    <n v="0.34712359309196472"/>
    <n v="0.34841534495353699"/>
    <n v="0.34908854961395264"/>
    <n v="0.3492700457572937"/>
    <n v="0.34894919395446777"/>
    <n v="0.34906262159347534"/>
    <n v="0.34908568859100342"/>
    <n v="0.34930351376533508"/>
    <n v="0.34951004385948181"/>
    <n v="0.35075446963310242"/>
    <n v="0.3524564802646637"/>
    <n v="0.35394862294197083"/>
    <n v="0.35483264923095703"/>
    <n v="0.35670816898345947"/>
    <n v="0.35870271921157837"/>
    <n v="0.36055091023445129"/>
    <n v="0.36202850937843323"/>
    <n v="0.36383119225502014"/>
    <n v="0.36478695273399353"/>
    <n v="0.36527335643768311"/>
    <n v="0.36522549390792847"/>
    <n v="0.36537373065948486"/>
    <n v="0.36551108956336975"/>
    <n v="0.36564803123474121"/>
    <n v="0.36566567420959473"/>
    <n v="0.36596468091011047"/>
    <n v="0.36617690324783325"/>
    <n v="0.36575737595558167"/>
    <n v="0.36573630571365356"/>
    <n v="0.36598598957061768"/>
    <n v="0.36600428819656372"/>
    <n v="0.36580520868301392"/>
    <n v="0.36593833565711975"/>
    <n v="0.36582061648368835"/>
    <n v="0.3648722767829895"/>
    <n v="0.3643450140953064"/>
    <n v="0.36427879333496094"/>
    <n v="0.36381447315216064"/>
    <n v="0.36331295967102051"/>
    <n v="0.36390542984008789"/>
    <n v="0.36448082327842712"/>
    <n v="0.3650611937046051"/>
    <n v="0.36605885624885559"/>
    <n v="0.36703723669052124"/>
    <n v="0.36755397915840149"/>
    <n v="0.36730900406837463"/>
    <n v="0.36693987250328064"/>
    <n v="0.36679583787918091"/>
    <n v="0.36661991477012634"/>
    <n v="0.36629250645637512"/>
    <n v="0.36626964807510376"/>
    <n v="0.36623454093933105"/>
    <n v="0.36604088544845581"/>
    <n v="0.36574101448059082"/>
    <n v="0.36540457606315613"/>
    <n v="0.36551284790039063"/>
    <n v="0.36574795842170715"/>
    <n v="0.36547842621803284"/>
    <n v="0.3654102087020874"/>
    <n v="0.36544108390808105"/>
    <n v="0.36516892910003662"/>
    <n v="0.36466264724731445"/>
    <n v="0.36514976620674133"/>
    <n v="0.36532706022262573"/>
    <n v="0.36565443873405457"/>
    <n v="0.36650106310844421"/>
    <n v="0.3674771785736084"/>
    <n v="0.36821895837783813"/>
    <n v="0.3690548837184906"/>
    <n v="0.37000718712806702"/>
    <n v="0.37030613422393799"/>
    <n v="0.3711334764957428"/>
    <n v="0.37234333157539368"/>
    <n v="0.3737284243106842"/>
    <n v="0.37484794855117798"/>
    <n v="0.37575501203536987"/>
    <n v="0.3758997917175293"/>
    <n v="0.37565082311630249"/>
    <n v="0.37540298700332642"/>
    <n v="0.37551119923591614"/>
    <n v="0.37613379955291748"/>
    <n v="0.37668827176094055"/>
    <n v="0.37674349546432495"/>
    <n v="0.37684717774391174"/>
    <n v="0.37680661678314209"/>
    <n v="0.37707933783531189"/>
    <n v="0.37769493460655212"/>
    <n v="0.37878760695457458"/>
    <n v="0.37968820333480835"/>
    <n v="0.38030242919921875"/>
    <n v="0.38053977489471436"/>
    <n v="0.38047093152999878"/>
    <n v="0.38001334667205811"/>
    <n v="0.37965881824493408"/>
    <n v="0.37954968214035034"/>
    <n v="0.3796328604221344"/>
    <n v="0.38001987338066101"/>
    <n v="0.38218879699707031"/>
    <n v="0.38411769270896912"/>
    <n v="0.38592952489852905"/>
    <n v="0.38755324482917786"/>
    <n v="0.38881385326385498"/>
    <n v="0.38889962434768677"/>
    <n v="0.38848897814750671"/>
    <n v="0.38819399476051331"/>
    <n v="0.38718587160110474"/>
    <n v="0.38622191548347473"/>
    <n v="0.38451585173606873"/>
    <n v="0.38302534818649292"/>
    <n v="0.38157021999359131"/>
    <n v="0.38045817613601685"/>
    <n v="0.37983757257461548"/>
    <n v="0.37989729642868042"/>
    <n v="0.38019639253616333"/>
    <n v="0.38048648834228516"/>
    <n v="0.38147038221359253"/>
    <n v="0.38198676705360413"/>
    <n v="0.38160529732704163"/>
    <n v="0.38123446702957153"/>
    <n v="0.3808462917804718"/>
    <n v="0.38068822026252747"/>
    <n v="0.38126459717750549"/>
    <n v="0.38288316130638123"/>
    <n v="0.38418155908584595"/>
    <n v="0.38592222332954407"/>
    <n v="0.38748586177825928"/>
    <n v="0.38899573683738708"/>
    <n v="0.38976642489433289"/>
    <n v="0.39125391840934753"/>
    <n v="0.39281380176544189"/>
    <n v="0.39476442337036133"/>
    <n v="0.39570212364196777"/>
    <n v="0.39698159694671631"/>
    <n v="0.39824900031089783"/>
    <n v="0.39922735095024109"/>
    <n v="0.39972415566444397"/>
    <n v="0.40074917674064636"/>
    <n v="0.40184393525123596"/>
    <n v="0.40255483984947205"/>
    <n v="0.4032682478427887"/>
    <n v="0.40382954478263855"/>
    <n v="0.40428116917610168"/>
    <n v="0.40348225831985474"/>
    <n v="0.40288504958152771"/>
    <n v="0.40211912989616394"/>
    <n v="0.40095967054367065"/>
    <n v="0.40063664317131042"/>
    <n v="0.40131023526191711"/>
    <n v="0.40181440114974976"/>
    <n v="0.40199872851371765"/>
    <n v="0.40270200371742249"/>
    <n v="0.40292477607727051"/>
    <n v="0.40313583612442017"/>
    <n v="0.40319377183914185"/>
    <n v="0.40366098284721375"/>
    <n v="0.40345847606658936"/>
    <n v="0.4018491804599762"/>
    <n v="0.40183272957801819"/>
    <n v="0.40167352557182312"/>
    <n v="0.40093508362770081"/>
    <n v="0.40079149603843689"/>
    <n v="0.40156140923500061"/>
    <n v="0.40108224749565125"/>
    <n v="0.40147349238395691"/>
    <n v="0.40174943208694458"/>
    <n v="0.40182158350944519"/>
    <n v="0.40170595049858093"/>
    <n v="0.40162971615791321"/>
    <n v="0.40136253833770752"/>
    <n v="0.40141195058822632"/>
    <n v="0.40116721391677856"/>
    <n v="0.40139845013618469"/>
    <n v="0.40185996890068054"/>
    <n v="0.40228009223937988"/>
    <n v="0.40224635601043701"/>
    <n v="0.40174683928489685"/>
    <n v="0.40075311064720154"/>
    <n v="0.39863786101341248"/>
    <n v="0.3964989185333252"/>
    <n v="0.39484581351280212"/>
    <n v="0.39411577582359314"/>
    <n v="0.39402025938034058"/>
    <n v="0.3951059877872467"/>
    <n v="0.39610910415649414"/>
    <n v="0.39767137169837952"/>
    <n v="0.39979448914527893"/>
    <n v="0.39969754219055176"/>
    <n v="0.39896029233932495"/>
    <n v="0.39804750680923462"/>
    <n v="0.39666688442230225"/>
    <n v="0.39440837502479553"/>
    <n v="0.39440840482711792"/>
    <n v="0.39486491680145264"/>
    <n v="0.39522957801818848"/>
    <n v="0.39573168754577637"/>
    <n v="0.39750716090202332"/>
    <n v="0.40003490447998047"/>
    <n v="0.40156105160713196"/>
    <n v="0.40195238590240479"/>
    <n v="0.40244850516319275"/>
    <n v="0.40170237421989441"/>
    <n v="0.40038043260574341"/>
    <s v="17-3 -- NEW"/>
    <n v="0.36581458718751247"/>
    <n v="108.5"/>
    <n v="108.77192982456141"/>
    <n v="6.0000000000000053E-3"/>
    <n v="0.26687359407343758"/>
    <n v="0.35323159156824963"/>
    <n v="-0.36077032912979146"/>
    <x v="22"/>
    <x v="361"/>
  </r>
  <r>
    <x v="1"/>
    <n v="-3.3333333333333335"/>
    <n v="-6.666666666666667"/>
    <s v="205/55R16"/>
    <x v="7"/>
    <s v="SRMT1"/>
    <n v="1093"/>
    <n v="42"/>
    <s v="16Y2X7YAA4024"/>
    <d v="2025-03-05T00:00:00"/>
    <n v="0.372"/>
    <n v="0.36699999999999999"/>
    <n v="110"/>
    <n v="110"/>
    <n v="110"/>
    <n v="108"/>
    <n v="76"/>
    <m/>
    <n v="117"/>
    <n v="109.5"/>
    <m/>
    <m/>
    <m/>
    <m/>
    <m/>
    <m/>
    <n v="0.16515520215034485"/>
    <n v="0.19715124368667603"/>
    <n v="0.21187685430049896"/>
    <n v="0.22249689698219299"/>
    <n v="0.23004209995269775"/>
    <n v="0.25083637237548828"/>
    <n v="0.25978982448577881"/>
    <n v="0.26734447479248047"/>
    <n v="0.27084711194038391"/>
    <n v="0.27210402488708496"/>
    <n v="0.2751602828502655"/>
    <n v="0.27859970927238464"/>
    <n v="0.28036752343177795"/>
    <n v="0.28154715895652771"/>
    <n v="0.28378462791442871"/>
    <n v="0.28423583507537842"/>
    <n v="0.2860724925994873"/>
    <n v="0.28953099250793457"/>
    <n v="0.29650953412055969"/>
    <n v="0.30541172623634338"/>
    <n v="0.31321987509727478"/>
    <n v="0.31945642828941345"/>
    <n v="0.32470980286598206"/>
    <n v="0.32845458388328552"/>
    <n v="0.33085846900939941"/>
    <n v="0.3333359956741333"/>
    <n v="0.33509084582328796"/>
    <n v="0.33659759163856506"/>
    <n v="0.33827278017997742"/>
    <n v="0.33963006734848022"/>
    <n v="0.34041774272918701"/>
    <n v="0.34149020910263062"/>
    <n v="0.34325751662254333"/>
    <n v="0.34582075476646423"/>
    <n v="0.34826025366783142"/>
    <n v="0.35069891810417175"/>
    <n v="0.35298171639442444"/>
    <n v="0.35586145520210266"/>
    <n v="0.35775145888328552"/>
    <n v="0.35932415723800659"/>
    <n v="0.36009591817855835"/>
    <n v="0.35994625091552734"/>
    <n v="0.35925143957138062"/>
    <n v="0.35874119400978088"/>
    <n v="0.35864469408988953"/>
    <n v="0.35903915762901306"/>
    <n v="0.36059769988059998"/>
    <n v="0.36180463433265686"/>
    <n v="0.36266040802001953"/>
    <n v="0.36376908421516418"/>
    <n v="0.36563092470169067"/>
    <n v="0.36643043160438538"/>
    <n v="0.36754634976387024"/>
    <n v="0.36904415488243103"/>
    <n v="0.37003082036972046"/>
    <n v="0.37027502059936523"/>
    <n v="0.3706926703453064"/>
    <n v="0.37021896243095398"/>
    <n v="0.36954063177108765"/>
    <n v="0.36843451857566833"/>
    <n v="0.36714068055152893"/>
    <n v="0.36617189645767212"/>
    <n v="0.36562326550483704"/>
    <n v="0.36556142568588257"/>
    <n v="0.36590936779975891"/>
    <n v="0.36605745553970337"/>
    <n v="0.36613830924034119"/>
    <n v="0.36617311835289001"/>
    <n v="0.36610928177833557"/>
    <n v="0.36636874079704285"/>
    <n v="0.36717239022254944"/>
    <n v="0.36756274104118347"/>
    <n v="0.36777186393737793"/>
    <n v="0.36712822318077087"/>
    <n v="0.36609372496604919"/>
    <n v="0.36495256423950195"/>
    <n v="0.36389380693435669"/>
    <n v="0.36389103531837463"/>
    <n v="0.36306414008140564"/>
    <n v="0.36205029487609863"/>
    <n v="0.36115869879722595"/>
    <n v="0.36059930920600891"/>
    <n v="0.35965529084205627"/>
    <n v="0.36007809638977051"/>
    <n v="0.3613257110118866"/>
    <n v="0.36252698302268982"/>
    <n v="0.36325183510780334"/>
    <n v="0.36416593194007874"/>
    <n v="0.36548325419425964"/>
    <n v="0.36621326208114624"/>
    <n v="0.36721241474151611"/>
    <n v="0.36825025081634521"/>
    <n v="0.36823540925979614"/>
    <n v="0.36780011653900146"/>
    <n v="0.36704939603805542"/>
    <n v="0.36576467752456665"/>
    <n v="0.36416405439376831"/>
    <n v="0.36291065812110901"/>
    <n v="0.36172884702682495"/>
    <n v="0.36087054014205933"/>
    <n v="0.360554039478302"/>
    <n v="0.36111900210380554"/>
    <n v="0.36219689249992371"/>
    <n v="0.36369377374649048"/>
    <n v="0.36556693911552429"/>
    <n v="0.3667604923248291"/>
    <n v="0.36862996220588684"/>
    <n v="0.37100353837013245"/>
    <n v="0.37142524123191833"/>
    <n v="0.37161514163017273"/>
    <n v="0.37218159437179565"/>
    <n v="0.37173366546630859"/>
    <n v="0.36925268173217773"/>
    <n v="0.36852231621742249"/>
    <n v="0.36769860982894897"/>
    <n v="0.36625480651855469"/>
    <n v="0.36448138952255249"/>
    <n v="0.36442750692367554"/>
    <n v="0.3640311062335968"/>
    <n v="0.36374074220657349"/>
    <n v="0.36292135715484619"/>
    <n v="0.3629479706287384"/>
    <n v="0.36267012357711792"/>
    <n v="0.36290451884269714"/>
    <n v="0.36326435208320618"/>
    <n v="0.36501923203468323"/>
    <n v="0.36624565720558167"/>
    <n v="0.3668372631072998"/>
    <n v="0.36678484082221985"/>
    <n v="0.36690917611122131"/>
    <n v="0.36614930629730225"/>
    <n v="0.36521667242050171"/>
    <n v="0.36503064632415771"/>
    <n v="0.36483347415924072"/>
    <n v="0.36403065919876099"/>
    <n v="0.36395889520645142"/>
    <n v="0.36387774348258972"/>
    <n v="0.36330431699752808"/>
    <n v="0.36293879151344299"/>
    <n v="0.3628048300743103"/>
    <n v="0.36257973313331604"/>
    <n v="0.36260887980461121"/>
    <n v="0.36290267109870911"/>
    <n v="0.36251324415206909"/>
    <n v="0.36260226368904114"/>
    <n v="0.36302074790000916"/>
    <n v="0.36354562640190125"/>
    <n v="0.3643394410610199"/>
    <n v="0.36545151472091675"/>
    <n v="0.36552402377128601"/>
    <n v="0.36486464738845825"/>
    <n v="0.36415970325469971"/>
    <n v="0.36316168308258057"/>
    <n v="0.36270293593406677"/>
    <n v="0.36263316869735718"/>
    <n v="0.36299410462379456"/>
    <n v="0.36265921592712402"/>
    <n v="0.36200657486915588"/>
    <n v="0.36133983731269836"/>
    <n v="0.3610052764415741"/>
    <n v="0.36085715889930725"/>
    <n v="0.36138716340065002"/>
    <n v="0.36199778318405151"/>
    <n v="0.36275213956832886"/>
    <n v="0.36350595951080322"/>
    <n v="0.36345201730728149"/>
    <n v="0.36362296342849731"/>
    <n v="0.36418876051902771"/>
    <n v="0.36466890573501587"/>
    <n v="0.36418768763542175"/>
    <n v="0.36393657326698303"/>
    <n v="0.36308947205543518"/>
    <n v="0.36162132024765015"/>
    <n v="0.35951760411262512"/>
    <n v="0.35822859406471252"/>
    <n v="0.35774031281471252"/>
    <n v="0.3574528694152832"/>
    <n v="0.35719949007034302"/>
    <n v="0.35736480355262756"/>
    <n v="0.35788193345069885"/>
    <n v="0.35795044898986816"/>
    <n v="0.35825851559638977"/>
    <n v="0.36034569144248962"/>
    <n v="0.36284837126731873"/>
    <n v="0.36508813500404358"/>
    <n v="0.36695727705955505"/>
    <n v="0.36890175938606262"/>
    <n v="0.36915114521980286"/>
    <n v="0.3684905469417572"/>
    <n v="0.36752918362617493"/>
    <n v="0.36677390336990356"/>
    <n v="0.36612388491630554"/>
    <n v="0.36617204546928406"/>
    <n v="0.36644387245178223"/>
    <n v="0.36722403764724731"/>
    <n v="0.3688010573387146"/>
    <n v="0.37029796838760376"/>
    <n v="0.37129133939743042"/>
    <n v="0.37264132499694824"/>
    <n v="0.37308520078659058"/>
    <n v="0.37389340996742249"/>
    <n v="0.37467047572135925"/>
    <n v="0.37579065561294556"/>
    <n v="0.37617117166519165"/>
    <n v="0.37698718905448914"/>
    <n v="0.37657889723777771"/>
    <n v="0.37610414624214172"/>
    <n v="0.37533417344093323"/>
    <n v="0.37425202131271362"/>
    <n v="0.37310010194778442"/>
    <n v="0.37307476997375488"/>
    <n v="0.37360990047454834"/>
    <n v="0.3747437596321106"/>
    <n v="0.3770921528339386"/>
    <n v="0.38007453083992004"/>
    <n v="0.38124212622642517"/>
    <n v="0.3819853663444519"/>
    <n v="0.38213905692100525"/>
    <n v="0.38200545310974121"/>
    <n v="0.38077035546302795"/>
    <n v="0.38041707873344421"/>
    <n v="0.37986969947814941"/>
    <n v="0.37920156121253967"/>
    <n v="0.37867552042007446"/>
    <n v="0.37822356820106506"/>
    <n v="0.37772509455680847"/>
    <n v="0.37710863351821899"/>
    <n v="0.376710444688797"/>
    <n v="0.37600269913673401"/>
    <n v="0.37574347853660583"/>
    <n v="0.37590986490249634"/>
    <n v="0.37573027610778809"/>
    <n v="0.37641781568527222"/>
    <n v="0.37786450982093811"/>
    <n v="0.37960416078567505"/>
    <n v="0.38176071643829346"/>
    <n v="0.38357499241828918"/>
    <n v="0.38429528474807739"/>
    <n v="0.38462427258491516"/>
    <n v="0.38465848565101624"/>
    <n v="0.38386344909667969"/>
    <n v="0.3835466206073761"/>
    <n v="0.38303184509277344"/>
    <n v="0.3825857937335968"/>
    <n v="0.38214948773384094"/>
    <n v="0.38186421990394592"/>
    <n v="0.38182434439659119"/>
    <n v="0.38173937797546387"/>
    <n v="0.38049066066741943"/>
    <n v="0.37933534383773804"/>
    <n v="0.37815821170806885"/>
    <n v="0.37745165824890137"/>
    <n v="0.37670066952705383"/>
    <n v="0.37685385346412659"/>
    <n v="0.37740296125411987"/>
    <n v="0.37839868664741516"/>
    <n v="0.37857809662818909"/>
    <n v="0.37908458709716797"/>
    <n v="0.37968829274177551"/>
    <n v="0.37981316447257996"/>
    <n v="0.38017508387565613"/>
    <n v="0.38116377592086792"/>
    <n v="0.38219037652015686"/>
    <n v="0.38331800699234009"/>
    <n v="0.38476487994194031"/>
    <n v="0.38498255610466003"/>
    <n v="0.38548222184181213"/>
    <n v="0.38616529107093811"/>
    <n v="0.3866523802280426"/>
    <n v="0.38679254055023193"/>
    <n v="0.38763713836669922"/>
    <n v="0.38808742165565491"/>
    <n v="0.3884914219379425"/>
    <n v="0.3890882134437561"/>
    <n v="0.39081820845603943"/>
    <n v="0.39250048995018005"/>
    <n v="0.39413511753082275"/>
    <n v="0.39541956782341003"/>
    <n v="0.39665171504020691"/>
    <n v="0.39670035243034363"/>
    <n v="0.39653438329696655"/>
    <n v="0.39578285813331604"/>
    <n v="0.3944689929485321"/>
    <n v="0.39257171750068665"/>
    <n v="0.39053958654403687"/>
    <n v="0.38877728581428528"/>
    <n v="0.38782525062561035"/>
    <n v="0.38790366053581238"/>
    <n v="0.38771897554397583"/>
    <n v="0.38800299167633057"/>
    <n v="0.38848838210105896"/>
    <n v="0.3884090781211853"/>
    <n v="0.38780808448791504"/>
    <n v="0.3878534734249115"/>
    <n v="0.38799917697906494"/>
    <n v="0.38779178261756897"/>
    <n v="0.38780832290649414"/>
    <n v="0.38811308145523071"/>
    <n v="0.38849166035652161"/>
    <n v="0.38854217529296875"/>
    <s v="WET CIRCLE BREAKIN"/>
    <n v="0.36907724924783264"/>
    <n v="109.5"/>
    <n v="109.77443609022556"/>
    <n v="5.0000000000000044E-3"/>
    <n v="0.15671239939295462"/>
    <n v="0.13585633590138391"/>
    <n v="-0.14339507346292574"/>
    <x v="22"/>
    <x v="362"/>
  </r>
  <r>
    <x v="1"/>
    <n v="-3.3333333333333335"/>
    <n v="-6.666666666666667"/>
    <s v="P225/60R16"/>
    <x v="1"/>
    <s v="SRTT08"/>
    <n v="1171"/>
    <n v="35"/>
    <n v="3324"/>
    <d v="2025-03-05T00:00:00"/>
    <n v="0.34200000000000003"/>
    <n v="0.34100000000000003"/>
    <n v="100"/>
    <n v="100"/>
    <n v="100"/>
    <n v="100"/>
    <n v="76"/>
    <m/>
    <n v="244"/>
    <n v="100"/>
    <m/>
    <m/>
    <m/>
    <m/>
    <m/>
    <m/>
    <n v="0.13952597975730896"/>
    <n v="0.15283864736557007"/>
    <n v="0.16387785971164703"/>
    <n v="0.17913274466991425"/>
    <n v="0.19206030666828156"/>
    <n v="0.21216532588005066"/>
    <n v="0.2273838073015213"/>
    <n v="0.24113182723522186"/>
    <n v="0.24752220511436462"/>
    <n v="0.25263452529907227"/>
    <n v="0.2573360800743103"/>
    <n v="0.26171061396598816"/>
    <n v="0.26624801754951477"/>
    <n v="0.2726655900478363"/>
    <n v="0.27763435244560242"/>
    <n v="0.28426870703697205"/>
    <n v="0.29141983389854431"/>
    <n v="0.2958429753780365"/>
    <n v="0.29826170206069946"/>
    <n v="0.30095189809799194"/>
    <n v="0.30364882946014404"/>
    <n v="0.30733317136764526"/>
    <n v="0.31104713678359985"/>
    <n v="0.31500428915023804"/>
    <n v="0.31821081042289734"/>
    <n v="0.32118472456932068"/>
    <n v="0.32224369049072266"/>
    <n v="0.32336172461509705"/>
    <n v="0.32422000169754028"/>
    <n v="0.32460895180702209"/>
    <n v="0.3251059353351593"/>
    <n v="0.32269060611724854"/>
    <n v="0.32353454828262329"/>
    <n v="0.32431903481483459"/>
    <n v="0.32565826177597046"/>
    <n v="0.32705283164978027"/>
    <n v="0.33232048153877258"/>
    <n v="0.33369261026382446"/>
    <n v="0.3341202437877655"/>
    <n v="0.33383500576019287"/>
    <n v="0.33333998918533325"/>
    <n v="0.33447670936584473"/>
    <n v="0.33641016483306885"/>
    <n v="0.3385661244392395"/>
    <n v="0.3393980860710144"/>
    <n v="0.34040471911430359"/>
    <n v="0.33974176645278931"/>
    <n v="0.33897671103477478"/>
    <n v="0.33881360292434692"/>
    <n v="0.34008648991584778"/>
    <n v="0.34112536907196045"/>
    <n v="0.34178027510643005"/>
    <n v="0.34285140037536621"/>
    <n v="0.34282109141349792"/>
    <n v="0.34228375554084778"/>
    <n v="0.34129965305328369"/>
    <n v="0.34035339951515198"/>
    <n v="0.33886149525642395"/>
    <n v="0.33834940195083618"/>
    <n v="0.33849555253982544"/>
    <n v="0.33890947699546814"/>
    <n v="0.34051543474197388"/>
    <n v="0.3417641818523407"/>
    <n v="0.3430609405040741"/>
    <n v="0.34411686658859253"/>
    <n v="0.34545868635177612"/>
    <n v="0.34525266289710999"/>
    <n v="0.34536322951316833"/>
    <n v="0.34596258401870728"/>
    <n v="0.3458426296710968"/>
    <n v="0.34549731016159058"/>
    <n v="0.34546136856079102"/>
    <n v="0.34477737545967102"/>
    <n v="0.3428959846496582"/>
    <n v="0.34106677770614624"/>
    <n v="0.33874326944351196"/>
    <n v="0.33629938960075378"/>
    <n v="0.33473861217498779"/>
    <n v="0.33388260006904602"/>
    <n v="0.33373028039932251"/>
    <n v="0.335155189037323"/>
    <n v="0.33589288592338562"/>
    <n v="0.33599892258644104"/>
    <n v="0.33560296893119812"/>
    <n v="0.33536964654922485"/>
    <n v="0.3348577618598938"/>
    <n v="0.33544087409973145"/>
    <n v="0.33670428395271301"/>
    <n v="0.33901447057723999"/>
    <n v="0.34182506799697876"/>
    <n v="0.34372788667678833"/>
    <n v="0.34506776928901672"/>
    <n v="0.34628817439079285"/>
    <n v="0.34464958310127258"/>
    <n v="0.34146547317504883"/>
    <n v="0.33812406659126282"/>
    <n v="0.3347034752368927"/>
    <n v="0.33128508925437927"/>
    <n v="0.3296714723110199"/>
    <n v="0.32910603284835815"/>
    <n v="0.32887867093086243"/>
    <n v="0.32935133576393127"/>
    <n v="0.32962030172348022"/>
    <n v="0.33053487539291382"/>
    <n v="0.33145952224731445"/>
    <n v="0.33316028118133545"/>
    <n v="0.33423244953155518"/>
    <n v="0.33539506793022156"/>
    <n v="0.33628258109092712"/>
    <n v="0.3368593156337738"/>
    <n v="0.33690676093101501"/>
    <n v="0.33707976341247559"/>
    <n v="0.33752420544624329"/>
    <n v="0.33862662315368652"/>
    <n v="0.33961561322212219"/>
    <n v="0.34026387333869934"/>
    <n v="0.34097373485565186"/>
    <n v="0.34103119373321533"/>
    <n v="0.34006032347679138"/>
    <n v="0.33951970934867859"/>
    <n v="0.33818718791007996"/>
    <n v="0.33625426888465881"/>
    <n v="0.33527994155883789"/>
    <n v="0.33513054251670837"/>
    <n v="0.33535310626029968"/>
    <n v="0.33681252598762512"/>
    <n v="0.33938819169998169"/>
    <n v="0.34164157509803772"/>
    <n v="0.34366163611412048"/>
    <n v="0.3454272449016571"/>
    <n v="0.34586372971534729"/>
    <n v="0.34564188122749329"/>
    <n v="0.34511920809745789"/>
    <n v="0.344633549451828"/>
    <n v="0.34349760413169861"/>
    <n v="0.34315860271453857"/>
    <n v="0.34206134080886841"/>
    <n v="0.34106647968292236"/>
    <n v="0.33981627225875854"/>
    <n v="0.33855947852134705"/>
    <n v="0.33768883347511292"/>
    <n v="0.33751341700553894"/>
    <n v="0.33729800581932068"/>
    <n v="0.33676692843437195"/>
    <n v="0.33665919303894043"/>
    <n v="0.33648568391799927"/>
    <n v="0.33645680546760559"/>
    <n v="0.33597767353057861"/>
    <n v="0.33604037761688232"/>
    <n v="0.33615019917488098"/>
    <n v="0.33623841404914856"/>
    <n v="0.33631518483161926"/>
    <n v="0.33679860830307007"/>
    <n v="0.33713153004646301"/>
    <n v="0.33710652589797974"/>
    <n v="0.33655422925949097"/>
    <n v="0.33570566773414612"/>
    <n v="0.33578228950500488"/>
    <n v="0.3346545398235321"/>
    <n v="0.33381015062332153"/>
    <n v="0.33376327157020569"/>
    <n v="0.33423304557800293"/>
    <n v="0.33402290940284729"/>
    <n v="0.33539697527885437"/>
    <n v="0.33638420701026917"/>
    <n v="0.33693546056747437"/>
    <n v="0.33813437819480896"/>
    <n v="0.33916142582893372"/>
    <n v="0.33974653482437134"/>
    <n v="0.34068167209625244"/>
    <n v="0.34147369861602783"/>
    <n v="0.34169334173202515"/>
    <n v="0.34185969829559326"/>
    <n v="0.34188616275787354"/>
    <n v="0.34182855486869812"/>
    <n v="0.34186509251594543"/>
    <n v="0.34104755520820618"/>
    <n v="0.34089368581771851"/>
    <n v="0.34044557809829712"/>
    <n v="0.33976259827613831"/>
    <n v="0.3390021026134491"/>
    <n v="0.33875566720962524"/>
    <n v="0.33737891912460327"/>
    <n v="0.33661636710166931"/>
    <n v="0.33767300844192505"/>
    <n v="0.33866202831268311"/>
    <n v="0.33916056156158447"/>
    <n v="0.34045702219009399"/>
    <n v="0.34068375825881958"/>
    <n v="0.33915126323699951"/>
    <n v="0.33789762854576111"/>
    <n v="0.33707472681999207"/>
    <n v="0.33599290251731873"/>
    <n v="0.33615779876708984"/>
    <n v="0.33753076195716858"/>
    <n v="0.33796143531799316"/>
    <n v="0.33837926387786865"/>
    <n v="0.3379523754119873"/>
    <n v="0.33748450875282288"/>
    <n v="0.33652260899543762"/>
    <n v="0.33554914593696594"/>
    <n v="0.33477738499641418"/>
    <n v="0.33393809199333191"/>
    <n v="0.3331264853477478"/>
    <n v="0.33226078748703003"/>
    <n v="0.33241355419158936"/>
    <n v="0.33272331953048706"/>
    <n v="0.3349992036819458"/>
    <n v="0.33713561296463013"/>
    <n v="0.3386579155921936"/>
    <n v="0.3406108021736145"/>
    <n v="0.34196415543556213"/>
    <n v="0.341766357421875"/>
    <n v="0.34154590964317322"/>
    <n v="0.34245145320892334"/>
    <n v="0.34199541807174683"/>
    <n v="0.34161514043807983"/>
    <n v="0.34156537055969238"/>
    <n v="0.34164026379585266"/>
    <n v="0.34141507744789124"/>
    <n v="0.34211412072181702"/>
    <n v="0.34306672215461731"/>
    <n v="0.34432297945022583"/>
    <n v="0.34567224979400635"/>
    <n v="0.34647864103317261"/>
    <n v="0.34731069207191467"/>
    <n v="0.34781742095947266"/>
    <n v="0.3478301465511322"/>
    <n v="0.34755164384841919"/>
    <n v="0.34719064831733704"/>
    <n v="0.3469049334526062"/>
    <n v="0.34703376889228821"/>
    <n v="0.34729090332984924"/>
    <n v="0.34797573089599609"/>
    <n v="0.34761634469032288"/>
    <n v="0.34683617949485779"/>
    <n v="0.34633558988571167"/>
    <n v="0.34540066123008728"/>
    <n v="0.34415426850318909"/>
    <n v="0.34391182661056519"/>
    <n v="0.34507426619529724"/>
    <n v="0.34606310725212097"/>
    <n v="0.34823429584503174"/>
    <n v="0.34917804598808289"/>
    <n v="0.35019123554229736"/>
    <n v="0.3497951328754425"/>
    <n v="0.34911546111106873"/>
    <n v="0.348175048828125"/>
    <n v="0.34834668040275574"/>
    <n v="0.34853154420852661"/>
    <n v="0.349031001329422"/>
    <n v="0.34956404566764832"/>
    <n v="0.34998807311058044"/>
    <n v="0.35036548972129822"/>
    <n v="0.35057061910629272"/>
    <n v="0.35099872946739197"/>
    <n v="0.35125181078910828"/>
    <n v="0.35120588541030884"/>
    <n v="0.35100963711738586"/>
    <n v="0.35114407539367676"/>
    <n v="0.35000652074813843"/>
    <n v="0.34869843721389771"/>
    <n v="0.34808659553527832"/>
    <n v="0.34746113419532776"/>
    <n v="0.34533736109733582"/>
    <n v="0.34414646029472351"/>
    <n v="0.3430902361869812"/>
    <n v="0.34184285998344421"/>
    <n v="0.34096181392669678"/>
    <n v="0.34179013967514038"/>
    <n v="0.34258353710174561"/>
    <n v="0.34352341294288635"/>
    <n v="0.34390619397163391"/>
    <n v="0.34370675683021545"/>
    <n v="0.34316879510879517"/>
    <n v="0.34220573306083679"/>
    <n v="0.34115123748779297"/>
    <n v="0.34041705727577209"/>
    <n v="0.34033942222595215"/>
    <n v="0.34019938111305237"/>
    <n v="0.34035041928291321"/>
    <n v="0.34075820446014404"/>
    <n v="0.34057742357254028"/>
    <n v="0.34022766351699829"/>
    <n v="0.33985143899917603"/>
    <n v="0.34008613228797913"/>
    <n v="0.34014245867729187"/>
    <n v="0.34067016839981079"/>
    <n v="0.34125018119812012"/>
    <n v="0.34219232201576233"/>
    <n v="0.34284999966621399"/>
    <n v="0.3430788516998291"/>
    <n v="0.34357106685638428"/>
    <n v="0.34423640370368958"/>
    <n v="0.34550616145133972"/>
    <n v="0.34653916954994202"/>
    <n v="0.34820488095283508"/>
    <n v="0.3498387336730957"/>
    <n v="0.35121011734008789"/>
    <n v="0.35164138674736023"/>
    <s v="CONTROL"/>
    <n v="0.33931264790351706"/>
    <n v="100"/>
    <n v="100.25062656641603"/>
    <n v="1.0000000000000009E-3"/>
    <n v="5.6064635783861089E-2"/>
    <n v="5.330116168888064E-2"/>
    <n v="-6.083989925042247E-2"/>
    <x v="22"/>
    <x v="363"/>
  </r>
  <r>
    <x v="1"/>
    <n v="-3.3333333333333335"/>
    <n v="-6.666666666666667"/>
    <s v="LT245/75R16"/>
    <x v="8"/>
    <s v="3PMSF LT"/>
    <n v="1502"/>
    <n v="45"/>
    <s v="1KABMD39R3524"/>
    <d v="2025-03-05T00:00:00"/>
    <n v="0.27"/>
    <n v="0.28299999999999997"/>
    <n v="80"/>
    <n v="80"/>
    <n v="84"/>
    <n v="85"/>
    <n v="76"/>
    <m/>
    <n v="121"/>
    <n v="82.25"/>
    <m/>
    <m/>
    <m/>
    <m/>
    <m/>
    <m/>
    <n v="0.1302010715007782"/>
    <n v="0.14100217819213867"/>
    <n v="0.14687317609786987"/>
    <n v="0.15250661969184875"/>
    <n v="0.16052848100662231"/>
    <n v="0.17631480097770691"/>
    <n v="0.19076371192932129"/>
    <n v="0.20618464052677155"/>
    <n v="0.22182469069957733"/>
    <n v="0.23502449691295624"/>
    <n v="0.24526336789131165"/>
    <n v="0.25289741158485413"/>
    <n v="0.25882157683372498"/>
    <n v="0.26321730017662048"/>
    <n v="0.26578012108802795"/>
    <n v="0.26819932460784912"/>
    <n v="0.26914134621620178"/>
    <n v="0.27068376541137695"/>
    <n v="0.27199235558509827"/>
    <n v="0.27361041307449341"/>
    <n v="0.27487668395042419"/>
    <n v="0.27852821350097656"/>
    <n v="0.28168085217475891"/>
    <n v="0.2852836549282074"/>
    <n v="0.28929269313812256"/>
    <n v="0.29341539740562439"/>
    <n v="0.29472488164901733"/>
    <n v="0.29548570513725281"/>
    <n v="0.29597514867782593"/>
    <n v="0.29542198777198792"/>
    <n v="0.29417267441749573"/>
    <n v="0.29435345530509949"/>
    <n v="0.29409357905387878"/>
    <n v="0.29270413517951965"/>
    <n v="0.29108449816703796"/>
    <n v="0.29073306918144226"/>
    <n v="0.29073828458786011"/>
    <n v="0.29119303822517395"/>
    <n v="0.29051491618156433"/>
    <n v="0.29012411832809448"/>
    <n v="0.28982678055763245"/>
    <n v="0.2898213267326355"/>
    <n v="0.2896268367767334"/>
    <n v="0.29094091057777405"/>
    <n v="0.29210436344146729"/>
    <n v="0.29263588786125183"/>
    <n v="0.29218640923500061"/>
    <n v="0.29186838865280151"/>
    <n v="0.29064545035362244"/>
    <n v="0.28997471928596497"/>
    <n v="0.28911677002906799"/>
    <n v="0.28896349668502808"/>
    <n v="0.28873565793037415"/>
    <n v="0.28852969408035278"/>
    <n v="0.28842666745185852"/>
    <n v="0.28902634978294373"/>
    <n v="0.28938132524490356"/>
    <n v="0.2895282506942749"/>
    <n v="0.29039019346237183"/>
    <n v="0.29097902774810791"/>
    <n v="0.29119452834129333"/>
    <n v="0.29133787751197815"/>
    <n v="0.29164966940879822"/>
    <n v="0.29200294613838196"/>
    <n v="0.29161131381988525"/>
    <n v="0.29163417220115662"/>
    <n v="0.29151630401611328"/>
    <n v="0.29217010736465454"/>
    <n v="0.29248037934303284"/>
    <n v="0.29398390650749207"/>
    <n v="0.29414442181587219"/>
    <n v="0.29463514685630798"/>
    <n v="0.29424381256103516"/>
    <n v="0.2943609356880188"/>
    <n v="0.29335293173789978"/>
    <n v="0.29316204786300659"/>
    <n v="0.29311341047286987"/>
    <n v="0.29352021217346191"/>
    <n v="0.29349666833877563"/>
    <n v="0.2934173047542572"/>
    <n v="0.29379832744598389"/>
    <n v="0.29388636350631714"/>
    <n v="0.29362654685974121"/>
    <n v="0.29376694560050964"/>
    <n v="0.29451850056648254"/>
    <n v="0.29490295052528381"/>
    <n v="0.29538729786872864"/>
    <n v="0.29561677575111389"/>
    <n v="0.29556271433830261"/>
    <n v="0.2950853705406189"/>
    <n v="0.29458293318748474"/>
    <n v="0.29406929016113281"/>
    <n v="0.29386565089225769"/>
    <n v="0.29394650459289551"/>
    <n v="0.2942480742931366"/>
    <n v="0.29463562369346619"/>
    <n v="0.29490503668785095"/>
    <n v="0.2951028048992157"/>
    <n v="0.29524332284927368"/>
    <n v="0.29548734426498413"/>
    <n v="0.29563865065574646"/>
    <n v="0.29567360877990723"/>
    <n v="0.29569891095161438"/>
    <n v="0.29575899243354797"/>
    <n v="0.29542240500450134"/>
    <n v="0.29497802257537842"/>
    <n v="0.29480388760566711"/>
    <n v="0.29457932710647583"/>
    <n v="0.294343501329422"/>
    <n v="0.2944713830947876"/>
    <n v="0.294648677110672"/>
    <n v="0.2946280837059021"/>
    <n v="0.29476261138916016"/>
    <n v="0.29484745860099792"/>
    <n v="0.29501062631607056"/>
    <n v="0.29553619027137756"/>
    <n v="0.29631856083869934"/>
    <n v="0.29697230458259583"/>
    <n v="0.29764479398727417"/>
    <n v="0.29808497428894043"/>
    <n v="0.29819691181182861"/>
    <n v="0.29820215702056885"/>
    <n v="0.29814678430557251"/>
    <n v="0.29793700575828552"/>
    <n v="0.29769709706306458"/>
    <n v="0.2972281277179718"/>
    <n v="0.2965187132358551"/>
    <n v="0.29581248760223389"/>
    <n v="0.29503574967384338"/>
    <n v="0.29413694143295288"/>
    <n v="0.29333460330963135"/>
    <n v="0.29232600331306458"/>
    <n v="0.29138752818107605"/>
    <n v="0.29053544998168945"/>
    <n v="0.28991270065307617"/>
    <n v="0.28913864493370056"/>
    <n v="0.28873080015182495"/>
    <n v="0.28892660140991211"/>
    <n v="0.28923410177230835"/>
    <n v="0.28950786590576172"/>
    <n v="0.28990533947944641"/>
    <n v="0.29008775949478149"/>
    <n v="0.28973874449729919"/>
    <n v="0.28946572542190552"/>
    <n v="0.28905782103538513"/>
    <n v="0.28875267505645752"/>
    <n v="0.28865572810173035"/>
    <n v="0.28845673799514771"/>
    <n v="0.28820651769638062"/>
    <n v="0.28771671652793884"/>
    <n v="0.28723403811454773"/>
    <n v="0.28685519099235535"/>
    <n v="0.28675118088722229"/>
    <n v="0.2870745062828064"/>
    <n v="0.28774860501289368"/>
    <n v="0.28837153315544128"/>
    <n v="0.28854700922966003"/>
    <n v="0.28853696584701538"/>
    <n v="0.28775274753570557"/>
    <n v="0.2867455780506134"/>
    <n v="0.2854844331741333"/>
    <n v="0.28459981083869934"/>
    <n v="0.28357723355293274"/>
    <n v="0.28292042016983032"/>
    <n v="0.28239825367927551"/>
    <n v="0.28203380107879639"/>
    <n v="0.2814643383026123"/>
    <n v="0.28093349933624268"/>
    <n v="0.28055259585380554"/>
    <n v="0.28053566813468933"/>
    <n v="0.28058633208274841"/>
    <n v="0.28069385886192322"/>
    <n v="0.28099808096885681"/>
    <n v="0.28087517619132996"/>
    <n v="0.28099620342254639"/>
    <n v="0.2801811695098877"/>
    <n v="0.27942562103271484"/>
    <n v="0.27882757782936096"/>
    <n v="0.27850979566574097"/>
    <n v="0.27717146277427673"/>
    <n v="0.27730220556259155"/>
    <n v="0.27732750773429871"/>
    <n v="0.27705851197242737"/>
    <n v="0.2766759991645813"/>
    <n v="0.27646416425704956"/>
    <n v="0.27565798163414001"/>
    <n v="0.2741391658782959"/>
    <n v="0.2726534903049469"/>
    <n v="0.27127683162689209"/>
    <n v="0.27014532685279846"/>
    <n v="0.26898771524429321"/>
    <n v="0.26901128888130188"/>
    <n v="0.26837936043739319"/>
    <n v="0.26807215809822083"/>
    <n v="0.26811298727989197"/>
    <n v="0.26898422837257385"/>
    <n v="0.26910659670829773"/>
    <n v="0.27004158496856689"/>
    <n v="0.27038827538490295"/>
    <n v="0.27053609490394592"/>
    <n v="0.27012988924980164"/>
    <n v="0.27051272988319397"/>
    <n v="0.27078592777252197"/>
    <n v="0.27150657773017883"/>
    <n v="0.27227747440338135"/>
    <n v="0.27229529619216919"/>
    <n v="0.27247878909111023"/>
    <n v="0.27183619141578674"/>
    <n v="0.27091893553733826"/>
    <n v="0.26994305849075317"/>
    <n v="0.26962372660636902"/>
    <n v="0.2687583863735199"/>
    <n v="0.26869001984596252"/>
    <n v="0.26860243082046509"/>
    <n v="0.26848945021629333"/>
    <n v="0.26870125532150269"/>
    <n v="0.26815000176429749"/>
    <n v="0.26737591624259949"/>
    <n v="0.26763474941253662"/>
    <n v="0.2682146430015564"/>
    <n v="0.26847663521766663"/>
    <n v="0.26967132091522217"/>
    <n v="0.27135226130485535"/>
    <n v="0.27219954133033752"/>
    <n v="0.27290350198745728"/>
    <n v="0.27359169721603394"/>
    <n v="0.27383828163146973"/>
    <n v="0.27406010031700134"/>
    <n v="0.27358725666999817"/>
    <n v="0.27281394600868225"/>
    <n v="0.27199852466583252"/>
    <n v="0.27161353826522827"/>
    <n v="0.271197110414505"/>
    <n v="0.27152740955352783"/>
    <n v="0.27190116047859192"/>
    <n v="0.27284780144691467"/>
    <n v="0.27399137616157532"/>
    <n v="0.27490594983100891"/>
    <n v="0.27597963809967041"/>
    <n v="0.27705532312393188"/>
    <n v="0.27781310677528381"/>
    <n v="0.27830681204795837"/>
    <n v="0.27883774042129517"/>
    <n v="0.27933952212333679"/>
    <n v="0.27983084321022034"/>
    <n v="0.28011175990104675"/>
    <n v="0.28059187531471252"/>
    <n v="0.28115901350975037"/>
    <n v="0.28149121999740601"/>
    <n v="0.28188949823379517"/>
    <n v="0.28238824009895325"/>
    <n v="0.28251758217811584"/>
    <n v="0.28242781758308411"/>
    <n v="0.28212544322013855"/>
    <n v="0.28171560168266296"/>
    <n v="0.28087607026100159"/>
    <n v="0.27977737784385681"/>
    <n v="0.27857911586761475"/>
    <n v="0.27701303362846375"/>
    <n v="0.27530142664909363"/>
    <n v="0.27346968650817871"/>
    <n v="0.27184107899665833"/>
    <n v="0.27014219760894775"/>
    <n v="0.26885408163070679"/>
    <n v="0.26778990030288696"/>
    <n v="0.26679942011833191"/>
    <n v="0.26592960953712463"/>
    <n v="0.26518955826759338"/>
    <n v="0.26459309458732605"/>
    <n v="0.26403185725212097"/>
    <n v="0.26368460059165955"/>
    <n v="0.26328930258750916"/>
    <n v="0.26285058259963989"/>
    <n v="0.26228943467140198"/>
    <n v="0.26160150766372681"/>
    <n v="0.26098620891571045"/>
    <n v="0.26032194495201111"/>
    <n v="0.25997021794319153"/>
    <n v="0.25975984334945679"/>
    <n v="0.25985145568847656"/>
    <n v="0.25986588001251221"/>
    <n v="0.26008513569831848"/>
    <n v="0.26007851958274841"/>
    <n v="0.26010981202125549"/>
    <n v="0.25974273681640625"/>
    <n v="0.2593654990196228"/>
    <n v="0.25910019874572754"/>
    <n v="0.25863698124885559"/>
    <n v="0.25828999280929565"/>
    <n v="0.2582089900970459"/>
    <n v="0.258533775806427"/>
    <n v="0.25868451595306396"/>
    <n v="0.25930899381637573"/>
    <n v="0.25985139608383179"/>
    <n v="0.26056584715843201"/>
    <n v="0.26102590560913086"/>
    <n v="0.26157742738723755"/>
    <n v="0.26193249225616455"/>
    <n v="0.26206395030021667"/>
    <n v="0.26200774312019348"/>
    <s v="NEW"/>
    <n v="0.28180538027736218"/>
    <n v="82.25"/>
    <n v="82.456140350877192"/>
    <n v="-1.2999999999999956E-2"/>
    <n v="-0.17916447997040352"/>
    <n v="-0.12335160351850211"/>
    <n v="0.11581286595696028"/>
    <x v="22"/>
    <x v="364"/>
  </r>
  <r>
    <x v="1"/>
    <n v="-3.3333333333333335"/>
    <n v="-6.666666666666667"/>
    <s v="P195/75R14"/>
    <x v="0"/>
    <s v="14-2 SRTT"/>
    <n v="1031"/>
    <n v="35"/>
    <s v="AP0720"/>
    <d v="2025-03-05T00:00:00"/>
    <n v="0.308"/>
    <n v="0.30599999999999999"/>
    <n v="91"/>
    <n v="92"/>
    <n v="91"/>
    <n v="93"/>
    <n v="76"/>
    <m/>
    <n v="324"/>
    <n v="91.75"/>
    <m/>
    <m/>
    <m/>
    <m/>
    <m/>
    <m/>
    <n v="0.11861067265272141"/>
    <n v="0.13198211789131165"/>
    <n v="0.15142633020877838"/>
    <n v="0.16678008437156677"/>
    <n v="0.17770715057849884"/>
    <n v="0.20124752819538116"/>
    <n v="0.21707610785961151"/>
    <n v="0.22940021753311157"/>
    <n v="0.23430727422237396"/>
    <n v="0.2400149405002594"/>
    <n v="0.24418190121650696"/>
    <n v="0.25289773941040039"/>
    <n v="0.25619837641716003"/>
    <n v="0.26314729452133179"/>
    <n v="0.26821166276931763"/>
    <n v="0.27201792597770691"/>
    <n v="0.27352195978164673"/>
    <n v="0.27518647909164429"/>
    <n v="0.27650308609008789"/>
    <n v="0.27724525332450867"/>
    <n v="0.27801752090454102"/>
    <n v="0.28008902072906494"/>
    <n v="0.28299376368522644"/>
    <n v="0.28568211197853088"/>
    <n v="0.28807324171066284"/>
    <n v="0.29153105616569519"/>
    <n v="0.29325780272483826"/>
    <n v="0.29467287659645081"/>
    <n v="0.29624003171920776"/>
    <n v="0.29804855585098267"/>
    <n v="0.29855415225028992"/>
    <n v="0.29921415448188782"/>
    <n v="0.29959571361541748"/>
    <n v="0.30006030201911926"/>
    <n v="0.30054736137390137"/>
    <n v="0.30118635296821594"/>
    <n v="0.30205923318862915"/>
    <n v="0.30269044637680054"/>
    <n v="0.30299270153045654"/>
    <n v="0.30332717299461365"/>
    <n v="0.30359753966331482"/>
    <n v="0.3040219247341156"/>
    <n v="0.3042004406452179"/>
    <n v="0.30393010377883911"/>
    <n v="0.30353733897209167"/>
    <n v="0.30336052179336548"/>
    <n v="0.30317065119743347"/>
    <n v="0.30256184935569763"/>
    <n v="0.3018220067024231"/>
    <n v="0.30078157782554626"/>
    <n v="0.29971486330032349"/>
    <n v="0.2989746630191803"/>
    <n v="0.29852178692817688"/>
    <n v="0.29875162243843079"/>
    <n v="0.29931321740150452"/>
    <n v="0.29977890849113464"/>
    <n v="0.29993712902069092"/>
    <n v="0.30005049705505371"/>
    <n v="0.29998669028282166"/>
    <n v="0.29999431967735291"/>
    <n v="0.30026787519454956"/>
    <n v="0.30110007524490356"/>
    <n v="0.30217844247817993"/>
    <n v="0.30289018154144287"/>
    <n v="0.30381149053573608"/>
    <n v="0.3043474555015564"/>
    <n v="0.30471318960189819"/>
    <n v="0.30515751242637634"/>
    <n v="0.30552521347999573"/>
    <n v="0.30579596757888794"/>
    <n v="0.30613890290260315"/>
    <n v="0.30619817972183228"/>
    <n v="0.30615416169166565"/>
    <n v="0.30665245652198792"/>
    <n v="0.30705732107162476"/>
    <n v="0.30749350786209106"/>
    <n v="0.30850157141685486"/>
    <n v="0.31003183126449585"/>
    <n v="0.31122672557830811"/>
    <n v="0.31290638446807861"/>
    <n v="0.31418251991271973"/>
    <n v="0.3151058554649353"/>
    <n v="0.31530112028121948"/>
    <n v="0.31633561849594116"/>
    <n v="0.31642210483551025"/>
    <n v="0.31703490018844604"/>
    <n v="0.31770583987236023"/>
    <n v="0.31823438405990601"/>
    <n v="0.31772145628929138"/>
    <n v="0.31751257181167603"/>
    <n v="0.31681647896766663"/>
    <n v="0.3155362606048584"/>
    <n v="0.31451055407524109"/>
    <n v="0.31335461139678955"/>
    <n v="0.31245970726013184"/>
    <n v="0.31223544478416443"/>
    <n v="0.31211522221565247"/>
    <n v="0.31203010678291321"/>
    <n v="0.31259393692016602"/>
    <n v="0.31303772330284119"/>
    <n v="0.3116137683391571"/>
    <n v="0.31051740050315857"/>
    <n v="0.30938184261322021"/>
    <n v="0.30820062756538391"/>
    <n v="0.30657970905303955"/>
    <n v="0.30641511082649231"/>
    <n v="0.30685380101203918"/>
    <n v="0.30734452605247498"/>
    <n v="0.30609825253486633"/>
    <n v="0.30607599020004272"/>
    <n v="0.30625641345977783"/>
    <n v="0.30577805638313293"/>
    <n v="0.30538451671600342"/>
    <n v="0.30617815256118774"/>
    <n v="0.30596578121185303"/>
    <n v="0.30469992756843567"/>
    <n v="0.30359578132629395"/>
    <n v="0.30246841907501221"/>
    <n v="0.30229693651199341"/>
    <n v="0.30220058560371399"/>
    <n v="0.30258038640022278"/>
    <n v="0.30270445346832275"/>
    <n v="0.30270892381668091"/>
    <n v="0.30225226283073425"/>
    <n v="0.30193361639976501"/>
    <n v="0.3019041121006012"/>
    <n v="0.30121853947639465"/>
    <n v="0.30072605609893799"/>
    <n v="0.30038261413574219"/>
    <n v="0.30012997984886169"/>
    <n v="0.2993641197681427"/>
    <n v="0.29915189743041992"/>
    <n v="0.29860877990722656"/>
    <n v="0.29797312617301941"/>
    <n v="0.29795742034912109"/>
    <n v="0.29841610789299011"/>
    <n v="0.2992570698261261"/>
    <n v="0.30025199055671692"/>
    <n v="0.30130252242088318"/>
    <n v="0.30196762084960938"/>
    <n v="0.30310654640197754"/>
    <n v="0.30401211977005005"/>
    <n v="0.30510058999061584"/>
    <n v="0.30622565746307373"/>
    <n v="0.30695128440856934"/>
    <n v="0.30722472071647644"/>
    <n v="0.30749610066413879"/>
    <n v="0.30756983160972595"/>
    <n v="0.30737483501434326"/>
    <n v="0.30729776620864868"/>
    <n v="0.30743870139122009"/>
    <n v="0.30762431025505066"/>
    <n v="0.30773782730102539"/>
    <n v="0.30835530161857605"/>
    <n v="0.30847403407096863"/>
    <n v="0.30815213918685913"/>
    <n v="0.30742922425270081"/>
    <n v="0.30684581398963928"/>
    <n v="0.30562621355056763"/>
    <n v="0.30576550960540771"/>
    <n v="0.30631545186042786"/>
    <n v="0.30667179822921753"/>
    <n v="0.30657458305358887"/>
    <n v="0.30638048052787781"/>
    <n v="0.30560436844825745"/>
    <n v="0.30501031875610352"/>
    <n v="0.30487287044525146"/>
    <n v="0.3049437403678894"/>
    <n v="0.30535584688186646"/>
    <n v="0.30523326992988586"/>
    <n v="0.30462062358856201"/>
    <n v="0.3037281334400177"/>
    <n v="0.30253326892852783"/>
    <n v="0.30144166946411133"/>
    <n v="0.30100241303443909"/>
    <n v="0.30101257562637329"/>
    <n v="0.3009609580039978"/>
    <n v="0.30212080478668213"/>
    <n v="0.30353465676307678"/>
    <n v="0.30459973216056824"/>
    <n v="0.30493685603141785"/>
    <n v="0.3031165599822998"/>
    <n v="0.30130097270011902"/>
    <n v="0.29943671822547913"/>
    <n v="0.2975698709487915"/>
    <n v="0.29658883810043335"/>
    <n v="0.2986004650592804"/>
    <n v="0.29985776543617249"/>
    <n v="0.30125156044960022"/>
    <n v="0.3025982677936554"/>
    <n v="0.30440172553062439"/>
    <n v="0.30536031723022461"/>
    <n v="0.30570653080940247"/>
    <n v="0.30584865808486938"/>
    <n v="0.30639189481735229"/>
    <n v="0.30636468529701233"/>
    <n v="0.30674493312835693"/>
    <n v="0.30810320377349854"/>
    <n v="0.30993157625198364"/>
    <n v="0.31070461869239807"/>
    <n v="0.31066831946372986"/>
    <n v="0.31048169732093811"/>
    <n v="0.31016635894775391"/>
    <n v="0.30937787890434265"/>
    <n v="0.30931848287582397"/>
    <n v="0.30985912680625916"/>
    <n v="0.3103974461555481"/>
    <n v="0.31082776188850403"/>
    <n v="0.31191089749336243"/>
    <n v="0.31299743056297302"/>
    <n v="0.31425932049751282"/>
    <n v="0.31560319662094116"/>
    <n v="0.31662699580192566"/>
    <n v="0.31651785969734192"/>
    <n v="0.31637659668922424"/>
    <n v="0.31556037068367004"/>
    <n v="0.31423661112785339"/>
    <n v="0.31295183300971985"/>
    <n v="0.31266814470291138"/>
    <n v="0.31162744760513306"/>
    <n v="0.31081622838973999"/>
    <n v="0.31084269285202026"/>
    <n v="0.31156331300735474"/>
    <n v="0.31144103407859802"/>
    <n v="0.3113023042678833"/>
    <n v="0.31195446848869324"/>
    <n v="0.31225630640983582"/>
    <n v="0.31160938739776611"/>
    <n v="0.31081223487854004"/>
    <n v="0.31054008007049561"/>
    <n v="0.3097398579120636"/>
    <n v="0.3089541494846344"/>
    <n v="0.30872622132301331"/>
    <n v="0.30873459577560425"/>
    <n v="0.30914044380187988"/>
    <n v="0.30946052074432373"/>
    <n v="0.30974107980728149"/>
    <n v="0.31011945009231567"/>
    <n v="0.31082421541213989"/>
    <n v="0.31116437911987305"/>
    <n v="0.3127194344997406"/>
    <n v="0.31384879350662231"/>
    <n v="0.3148016631603241"/>
    <n v="0.31523805856704712"/>
    <n v="0.31603872776031494"/>
    <n v="0.31629875302314758"/>
    <n v="0.31670060753822327"/>
    <n v="0.31687673926353455"/>
    <n v="0.31719198822975159"/>
    <n v="0.3161359429359436"/>
    <n v="0.31337529420852661"/>
    <n v="0.31108871102333069"/>
    <n v="0.30916383862495422"/>
    <n v="0.30710238218307495"/>
    <n v="0.30713042616844177"/>
    <n v="0.30950489640235901"/>
    <n v="0.31171804666519165"/>
    <n v="0.31388771533966064"/>
    <n v="0.31625345349311829"/>
    <n v="0.31795608997344971"/>
    <n v="0.3182862401008606"/>
    <n v="0.31758484244346619"/>
    <n v="0.3174627423286438"/>
    <n v="0.31637340784072876"/>
    <n v="0.31479042768478394"/>
    <n v="0.31351301074028015"/>
    <n v="0.31450581550598145"/>
    <n v="0.31385573744773865"/>
    <n v="0.31310966610908508"/>
    <n v="0.31247258186340332"/>
    <n v="0.31133252382278442"/>
    <n v="0.30881109833717346"/>
    <n v="0.30705514550209045"/>
    <n v="0.30657613277435303"/>
    <n v="0.30691012740135193"/>
    <n v="0.30801364779472351"/>
    <n v="0.30907157063484192"/>
    <n v="0.31030288338661194"/>
    <n v="0.31126841902732849"/>
    <n v="0.31082525849342346"/>
    <n v="0.30973726511001587"/>
    <n v="0.30903908610343933"/>
    <n v="0.30871802568435669"/>
    <n v="0.30850690603256226"/>
    <n v="0.30839419364929199"/>
    <n v="0.30820176005363464"/>
    <n v="0.30805802345275879"/>
    <n v="0.30777311325073242"/>
    <n v="0.30747953057289124"/>
    <n v="0.30737248063087463"/>
    <n v="0.30825680494308472"/>
    <n v="0.30831122398376465"/>
    <n v="0.30778688192367554"/>
    <n v="0.30725392699241638"/>
    <n v="0.30710476636886597"/>
    <n v="0.30721035599708557"/>
    <n v="0.3077530562877655"/>
    <n v="0.30808788537979126"/>
    <n v="0.30861607193946838"/>
    <n v="0.30840995907783508"/>
    <s v="GM SRTT14 - 50 SPIN"/>
    <n v="0.306717870286351"/>
    <n v="91.75"/>
    <n v="91.979949874686724"/>
    <n v="2.0000000000000018E-3"/>
    <n v="4.5927269553546271E-2"/>
    <n v="4.2134713087411076E-2"/>
    <n v="-4.9673450648952906E-2"/>
    <x v="22"/>
    <x v="365"/>
  </r>
  <r>
    <x v="1"/>
    <n v="-3.8888888888888888"/>
    <n v="-6.666666666666667"/>
    <s v="P225/60R16"/>
    <x v="1"/>
    <s v="SRTT08"/>
    <n v="1171"/>
    <n v="35"/>
    <n v="3324"/>
    <d v="2025-03-05T00:00:00"/>
    <n v="0.32600000000000001"/>
    <n v="0.32200000000000001"/>
    <n v="100"/>
    <n v="100"/>
    <n v="100"/>
    <n v="100"/>
    <n v="76"/>
    <m/>
    <n v="257"/>
    <n v="100"/>
    <m/>
    <m/>
    <m/>
    <m/>
    <m/>
    <m/>
    <n v="0.15127722918987274"/>
    <n v="0.15570901334285736"/>
    <n v="0.1512768566608429"/>
    <n v="0.15592172741889954"/>
    <n v="0.16265492141246796"/>
    <n v="0.17963559925556183"/>
    <n v="0.19962199032306671"/>
    <n v="0.22484828531742096"/>
    <n v="0.24615548551082611"/>
    <n v="0.26474744081497192"/>
    <n v="0.27535060048103333"/>
    <n v="0.28123059868812561"/>
    <n v="0.28607848286628723"/>
    <n v="0.28841030597686768"/>
    <n v="0.2913987934589386"/>
    <n v="0.29387617111206055"/>
    <n v="0.29568573832511902"/>
    <n v="0.29635894298553467"/>
    <n v="0.29702132940292358"/>
    <n v="0.2954978346824646"/>
    <n v="0.2943706214427948"/>
    <n v="0.295511394739151"/>
    <n v="0.29799357056617737"/>
    <n v="0.30100840330123901"/>
    <n v="0.30481132864952087"/>
    <n v="0.30703660845756531"/>
    <n v="0.30639514327049255"/>
    <n v="0.30505737662315369"/>
    <n v="0.3040662407875061"/>
    <n v="0.30231091380119324"/>
    <n v="0.3003242015838623"/>
    <n v="0.30011352896690369"/>
    <n v="0.29956930875778198"/>
    <n v="0.29889962077140808"/>
    <n v="0.29775387048721313"/>
    <n v="0.29707175493240356"/>
    <n v="0.29593944549560547"/>
    <n v="0.29383659362792969"/>
    <n v="0.29183000326156616"/>
    <n v="0.29135829210281372"/>
    <n v="0.29247570037841797"/>
    <n v="0.29332876205444336"/>
    <n v="0.29524677991867065"/>
    <n v="0.2971244752407074"/>
    <n v="0.29847615957260132"/>
    <n v="0.29905611276626587"/>
    <n v="0.30028447508811951"/>
    <n v="0.30185768008232117"/>
    <n v="0.30369418859481812"/>
    <n v="0.30345582962036133"/>
    <n v="0.30261224508285522"/>
    <n v="0.30153670907020569"/>
    <n v="0.30055835843086243"/>
    <n v="0.30015695095062256"/>
    <n v="0.30274796485900879"/>
    <n v="0.30508336424827576"/>
    <n v="0.30748438835144043"/>
    <n v="0.30988621711730957"/>
    <n v="0.31179425120353699"/>
    <n v="0.31025025248527527"/>
    <n v="0.30946463346481323"/>
    <n v="0.3087429404258728"/>
    <n v="0.30771684646606445"/>
    <n v="0.30733862519264221"/>
    <n v="0.30928027629852295"/>
    <n v="0.31079143285751343"/>
    <n v="0.31209510564804077"/>
    <n v="0.31321236491203308"/>
    <n v="0.31344771385192871"/>
    <n v="0.31393212080001831"/>
    <n v="0.31547945737838745"/>
    <n v="0.31665137410163879"/>
    <n v="0.31816062331199646"/>
    <n v="0.31981709599494934"/>
    <n v="0.32029333710670471"/>
    <n v="0.31806141138076782"/>
    <n v="0.31498450040817261"/>
    <n v="0.31194496154785156"/>
    <n v="0.31052425503730774"/>
    <n v="0.31132358312606812"/>
    <n v="0.31424209475517273"/>
    <n v="0.31847494840621948"/>
    <n v="0.32241669297218323"/>
    <n v="0.32549175620079041"/>
    <n v="0.32743358612060547"/>
    <n v="0.32877525687217712"/>
    <n v="0.32943356037139893"/>
    <n v="0.3295045793056488"/>
    <n v="0.3287818431854248"/>
    <n v="0.32787424325942993"/>
    <n v="0.32681649923324585"/>
    <n v="0.32602149248123169"/>
    <n v="0.32584661245346069"/>
    <n v="0.32565167546272278"/>
    <n v="0.32546710968017578"/>
    <n v="0.32622954249382019"/>
    <n v="0.32774487137794495"/>
    <n v="0.32726696133613586"/>
    <n v="0.32676976919174194"/>
    <n v="0.32691952586174011"/>
    <n v="0.32596918940544128"/>
    <n v="0.32475778460502625"/>
    <n v="0.3259919285774231"/>
    <n v="0.3275664746761322"/>
    <n v="0.32859337329864502"/>
    <n v="0.32899123430252075"/>
    <n v="0.32896521687507629"/>
    <n v="0.32913008332252502"/>
    <n v="0.32956209778785706"/>
    <n v="0.32894957065582275"/>
    <n v="0.328054279088974"/>
    <n v="0.3269997239112854"/>
    <n v="0.32419833540916443"/>
    <n v="0.32068881392478943"/>
    <n v="0.31857976317405701"/>
    <n v="0.31770789623260498"/>
    <n v="0.31731820106506348"/>
    <n v="0.31917434930801392"/>
    <n v="0.32164180278778076"/>
    <n v="0.32366764545440674"/>
    <n v="0.32575830817222595"/>
    <n v="0.32708165049552917"/>
    <n v="0.32641878724098206"/>
    <n v="0.3242209255695343"/>
    <n v="0.32165500521659851"/>
    <n v="0.31995406746864319"/>
    <n v="0.3189370334148407"/>
    <n v="0.31889307498931885"/>
    <n v="0.3198399543762207"/>
    <n v="0.32118818163871765"/>
    <n v="0.32168510556221008"/>
    <n v="0.32173466682434082"/>
    <n v="0.32116293907165527"/>
    <n v="0.31992635130882263"/>
    <n v="0.31826066970825195"/>
    <n v="0.3162117600440979"/>
    <n v="0.31436514854431152"/>
    <n v="0.31343892216682434"/>
    <n v="0.3131469190120697"/>
    <n v="0.31422096490859985"/>
    <n v="0.31491631269454956"/>
    <n v="0.3161003589630127"/>
    <n v="0.31660446524620056"/>
    <n v="0.31621259450912476"/>
    <n v="0.31483668088912964"/>
    <n v="0.3139093816280365"/>
    <n v="0.31247898936271667"/>
    <n v="0.31122893095016479"/>
    <n v="0.31090331077575684"/>
    <n v="0.3107897937297821"/>
    <n v="0.30991166830062866"/>
    <n v="0.3089371919631958"/>
    <n v="0.30753865838050842"/>
    <n v="0.30629312992095947"/>
    <n v="0.30641037225723267"/>
    <n v="0.30793097615242004"/>
    <n v="0.30935502052307129"/>
    <n v="0.31100764870643616"/>
    <n v="0.31274044513702393"/>
    <n v="0.31334862112998962"/>
    <n v="0.31420600414276123"/>
    <n v="0.3154488205909729"/>
    <n v="0.31655824184417725"/>
    <n v="0.31691262125968933"/>
    <n v="0.316618412733078"/>
    <n v="0.31689834594726563"/>
    <n v="0.317280113697052"/>
    <n v="0.31816023588180542"/>
    <n v="0.31975251436233521"/>
    <n v="0.32194328308105469"/>
    <n v="0.32317924499511719"/>
    <n v="0.32514083385467529"/>
    <n v="0.32736900448799133"/>
    <n v="0.32954514026641846"/>
    <n v="0.33104172348976135"/>
    <n v="0.33234965801239014"/>
    <n v="0.33270016312599182"/>
    <n v="0.33224877715110779"/>
    <n v="0.33039271831512451"/>
    <n v="0.32838308811187744"/>
    <n v="0.32565438747406006"/>
    <n v="0.32244610786437988"/>
    <n v="0.31922337412834167"/>
    <n v="0.31711620092391968"/>
    <n v="0.31580367684364319"/>
    <n v="0.31673902273178101"/>
    <n v="0.318613201379776"/>
    <n v="0.3210502564907074"/>
    <n v="0.32318171858787537"/>
    <n v="0.32498437166213989"/>
    <n v="0.32438355684280396"/>
    <n v="0.32323193550109863"/>
    <n v="0.32239076495170593"/>
    <n v="0.32162052392959595"/>
    <n v="0.32043913006782532"/>
    <n v="0.32003483176231384"/>
    <n v="0.31986641883850098"/>
    <n v="0.32009279727935791"/>
    <n v="0.32063475251197815"/>
    <n v="0.32083398103713989"/>
    <n v="0.3209153413772583"/>
    <n v="0.32047927379608154"/>
    <n v="0.31834247708320618"/>
    <n v="0.31637915968894958"/>
    <n v="0.31511050462722778"/>
    <n v="0.31383365392684937"/>
    <n v="0.31286844611167908"/>
    <n v="0.31279924511909485"/>
    <n v="0.31252169609069824"/>
    <n v="0.31131398677825928"/>
    <n v="0.30988770723342896"/>
    <n v="0.30808955430984497"/>
    <n v="0.30608105659484863"/>
    <n v="0.30449128150939941"/>
    <n v="0.30516248941421509"/>
    <n v="0.30674970149993896"/>
    <n v="0.3092217743396759"/>
    <n v="0.31192830204963684"/>
    <n v="0.31384479999542236"/>
    <n v="0.31407693028450012"/>
    <n v="0.31377562880516052"/>
    <n v="0.31322476267814636"/>
    <n v="0.31250974535942078"/>
    <n v="0.31197288632392883"/>
    <n v="0.31160303950309753"/>
    <n v="0.30997422337532043"/>
    <n v="0.31067359447479248"/>
    <n v="0.31142675876617432"/>
    <n v="0.31272920966148376"/>
    <n v="0.31419962644577026"/>
    <n v="0.31703975796699524"/>
    <n v="0.31766510009765625"/>
    <n v="0.31868910789489746"/>
    <n v="0.31973206996917725"/>
    <n v="0.3215002715587616"/>
    <n v="0.3233008086681366"/>
    <n v="0.32401353120803833"/>
    <n v="0.32442229986190796"/>
    <n v="0.32415267825126648"/>
    <n v="0.32311329245567322"/>
    <n v="0.32092410326004028"/>
    <n v="0.31878054141998291"/>
    <n v="0.31706312298774719"/>
    <n v="0.3154691755771637"/>
    <n v="0.31392869353294373"/>
    <n v="0.31410312652587891"/>
    <n v="0.31503888964653015"/>
    <n v="0.31550803780555725"/>
    <n v="0.31633049249649048"/>
    <n v="0.31737068295478821"/>
    <n v="0.31827938556671143"/>
    <n v="0.3199215829372406"/>
    <n v="0.32165518403053284"/>
    <n v="0.32307645678520203"/>
    <n v="0.32324576377868652"/>
    <n v="0.32321977615356445"/>
    <n v="0.32241204380989075"/>
    <n v="0.32170873880386353"/>
    <n v="0.32136961817741394"/>
    <n v="0.32179147005081177"/>
    <n v="0.32140576839447021"/>
    <n v="0.32027849555015564"/>
    <n v="0.31799814105033875"/>
    <n v="0.31568685173988342"/>
    <n v="0.31379103660583496"/>
    <n v="0.31259185075759888"/>
    <n v="0.31274935603141785"/>
    <n v="0.31440249085426331"/>
    <n v="0.31621682643890381"/>
    <n v="0.32012560963630676"/>
    <n v="0.32359817624092102"/>
    <n v="0.3265642523765564"/>
    <n v="0.32850167155265808"/>
    <n v="0.32934975624084473"/>
    <n v="0.3281155526638031"/>
    <n v="0.32697796821594238"/>
    <n v="0.3257923424243927"/>
    <n v="0.32524925470352173"/>
    <n v="0.32585355639457703"/>
    <n v="0.32616081833839417"/>
    <n v="0.32667878270149231"/>
    <n v="0.3272920548915863"/>
    <n v="0.32789474725723267"/>
    <n v="0.32836586236953735"/>
    <n v="0.32880470156669617"/>
    <n v="0.32894569635391235"/>
    <n v="0.32938957214355469"/>
    <n v="0.32980623841285706"/>
    <n v="0.33007276058197021"/>
    <n v="0.32993978261947632"/>
    <n v="0.32981130480766296"/>
    <n v="0.32907769083976746"/>
    <n v="0.32843592762947083"/>
    <n v="0.32756638526916504"/>
    <n v="0.32728296518325806"/>
    <n v="0.32920429110527039"/>
    <n v="0.33154940605163574"/>
    <n v="0.33392256498336792"/>
    <n v="0.33750349283218384"/>
    <n v="0.34011223912239075"/>
    <s v="CONTROL"/>
    <n v="0.31709218438834058"/>
    <n v="100"/>
    <n v="100.25062656641603"/>
    <n v="4.0000000000000036E-3"/>
    <n v="2.0456448014596021E-2"/>
    <n v="6.2968314327769864E-2"/>
    <n v="-7.0507051889311695E-2"/>
    <x v="22"/>
    <x v="366"/>
  </r>
  <r>
    <x v="1"/>
    <n v="-20.555555555555557"/>
    <n v="-13.888888888888889"/>
    <s v="P225/60R16"/>
    <x v="1"/>
    <s v="SRTT10"/>
    <n v="1171"/>
    <n v="35"/>
    <n v="3324"/>
    <d v="2025-03-19T00:00:00"/>
    <n v="0.311"/>
    <n v="0.32100000000000001"/>
    <n v="100"/>
    <n v="100"/>
    <n v="100"/>
    <n v="100"/>
    <n v="76"/>
    <m/>
    <n v="211"/>
    <n v="100"/>
    <m/>
    <m/>
    <m/>
    <m/>
    <m/>
    <m/>
    <n v="0.15433615446090698"/>
    <n v="0.16094136238098145"/>
    <n v="0.17409832775592804"/>
    <n v="0.1868598461151123"/>
    <n v="0.19728286564350128"/>
    <n v="0.21376633644104004"/>
    <n v="0.23030759394168854"/>
    <n v="0.24681732058525085"/>
    <n v="0.26442700624465942"/>
    <n v="0.28065279126167297"/>
    <n v="0.29898440837860107"/>
    <n v="0.31590414047241211"/>
    <n v="0.32710584998130798"/>
    <n v="0.33319154381752014"/>
    <n v="0.33810624480247498"/>
    <n v="0.34171789884567261"/>
    <n v="0.34474757313728333"/>
    <n v="0.34666436910629272"/>
    <n v="0.34795108437538147"/>
    <n v="0.34923666715621948"/>
    <n v="0.3503870964050293"/>
    <n v="0.35098370909690857"/>
    <n v="0.35201314091682434"/>
    <n v="0.35280501842498779"/>
    <n v="0.35350999236106873"/>
    <n v="0.35431185364723206"/>
    <n v="0.35532277822494507"/>
    <n v="0.35665196180343628"/>
    <n v="0.35790163278579712"/>
    <n v="0.35926684737205505"/>
    <n v="0.36047789454460144"/>
    <n v="0.36152645945549011"/>
    <n v="0.3629724383354187"/>
    <n v="0.36446461081504822"/>
    <n v="0.36576658487319946"/>
    <n v="0.36651104688644409"/>
    <n v="0.36688321828842163"/>
    <n v="0.36622262001037598"/>
    <n v="0.36558464169502258"/>
    <n v="0.36516445875167847"/>
    <n v="0.36552870273590088"/>
    <n v="0.36607709527015686"/>
    <n v="0.3670954704284668"/>
    <n v="0.36759829521179199"/>
    <n v="0.36735600233078003"/>
    <n v="0.36684533953666687"/>
    <n v="0.36636582016944885"/>
    <n v="0.36583089828491211"/>
    <n v="0.36615493893623352"/>
    <n v="0.36732205748558044"/>
    <n v="0.36778867244720459"/>
    <n v="0.36843812465667725"/>
    <n v="0.36853295564651489"/>
    <n v="0.36766833066940308"/>
    <n v="0.36675211787223816"/>
    <n v="0.36687162518501282"/>
    <n v="0.36617472767829895"/>
    <n v="0.36556625366210938"/>
    <n v="0.36529770493507385"/>
    <n v="0.36412590742111206"/>
    <n v="0.36236327886581421"/>
    <n v="0.3604760468006134"/>
    <n v="0.35824742913246155"/>
    <n v="0.35631170868873596"/>
    <n v="0.35465645790100098"/>
    <n v="0.35333764553070068"/>
    <n v="0.35260027647018433"/>
    <n v="0.35260322690010071"/>
    <n v="0.35295867919921875"/>
    <n v="0.35373827815055847"/>
    <n v="0.3543103039264679"/>
    <n v="0.35523512959480286"/>
    <n v="0.35568994283676147"/>
    <n v="0.35522422194480896"/>
    <n v="0.35446897149085999"/>
    <n v="0.35366547107696533"/>
    <n v="0.35244199633598328"/>
    <n v="0.35155883431434631"/>
    <n v="0.35102406144142151"/>
    <n v="0.35079365968704224"/>
    <n v="0.35013851523399353"/>
    <n v="0.34806692600250244"/>
    <n v="0.34570541977882385"/>
    <n v="0.34363856911659241"/>
    <n v="0.34154915809631348"/>
    <n v="0.33981013298034668"/>
    <n v="0.33923932909965515"/>
    <n v="0.33898085355758667"/>
    <n v="0.33861067891120911"/>
    <n v="0.33723357319831848"/>
    <n v="0.33624714612960815"/>
    <n v="0.33557701110839844"/>
    <n v="0.33473137021064758"/>
    <n v="0.33330857753753662"/>
    <n v="0.33272799849510193"/>
    <n v="0.33221971988677979"/>
    <n v="0.33163449168205261"/>
    <n v="0.33097398281097412"/>
    <n v="0.33096036314964294"/>
    <n v="0.33104690909385681"/>
    <n v="0.33071687817573547"/>
    <n v="0.33069199323654175"/>
    <n v="0.33002322912216187"/>
    <n v="0.32973116636276245"/>
    <n v="0.32966518402099609"/>
    <n v="0.32944577932357788"/>
    <n v="0.32863754034042358"/>
    <n v="0.32861912250518799"/>
    <n v="0.32687205076217651"/>
    <n v="0.32433328032493591"/>
    <n v="0.32196620106697083"/>
    <n v="0.32017004489898682"/>
    <n v="0.31838366389274597"/>
    <n v="0.31759211421012878"/>
    <n v="0.3176695704460144"/>
    <n v="0.31800886988639832"/>
    <n v="0.31859445571899414"/>
    <n v="0.319387286901474"/>
    <n v="0.32061102986335754"/>
    <n v="0.32168599963188171"/>
    <n v="0.32259154319763184"/>
    <n v="0.32374784350395203"/>
    <n v="0.32486176490783691"/>
    <n v="0.32541266083717346"/>
    <n v="0.32461372017860413"/>
    <n v="0.32346329092979431"/>
    <n v="0.32203412055969238"/>
    <n v="0.32059308886528015"/>
    <n v="0.31958287954330444"/>
    <n v="0.31955569982528687"/>
    <n v="0.32013124227523804"/>
    <n v="0.32014027237892151"/>
    <n v="0.32013952732086182"/>
    <n v="0.32008516788482666"/>
    <n v="0.32012569904327393"/>
    <n v="0.3198445737361908"/>
    <n v="0.31988689303398132"/>
    <n v="0.31985336542129517"/>
    <n v="0.31975027918815613"/>
    <n v="0.3198494017124176"/>
    <n v="0.31867983937263489"/>
    <n v="0.3177909255027771"/>
    <n v="0.31708857417106628"/>
    <n v="0.31655877828598022"/>
    <n v="0.31591162085533142"/>
    <n v="0.31633538007736206"/>
    <n v="0.31625625491142273"/>
    <n v="0.31597134470939636"/>
    <n v="0.3156687319278717"/>
    <n v="0.31561312079429626"/>
    <n v="0.31556543707847595"/>
    <n v="0.31560590863227844"/>
    <n v="0.31564560532569885"/>
    <n v="0.31503608822822571"/>
    <n v="0.31352409720420837"/>
    <n v="0.3127208948135376"/>
    <n v="0.3120313286781311"/>
    <n v="0.31088855862617493"/>
    <n v="0.30870714783668518"/>
    <n v="0.30701407790184021"/>
    <n v="0.30455964803695679"/>
    <n v="0.30199530720710754"/>
    <n v="0.29998680949211121"/>
    <n v="0.29974696040153503"/>
    <n v="0.29973709583282471"/>
    <n v="0.29995459318161011"/>
    <n v="0.30029985308647156"/>
    <n v="0.30056649446487427"/>
    <n v="0.30093863606452942"/>
    <n v="0.30154567956924438"/>
    <n v="0.30203837156295776"/>
    <n v="0.30352103710174561"/>
    <n v="0.30490648746490479"/>
    <n v="0.30590018630027771"/>
    <n v="0.30659464001655579"/>
    <n v="0.30657744407653809"/>
    <n v="0.30594569444656372"/>
    <n v="0.30568969249725342"/>
    <n v="0.30565610527992249"/>
    <n v="0.30592179298400879"/>
    <n v="0.30733209848403931"/>
    <n v="0.30854979157447815"/>
    <n v="0.30936932563781738"/>
    <n v="0.30982917547225952"/>
    <n v="0.30979195237159729"/>
    <n v="0.30951929092407227"/>
    <n v="0.30904439091682434"/>
    <n v="0.30795890092849731"/>
    <n v="0.30666375160217285"/>
    <n v="0.30542227625846863"/>
    <n v="0.3041057288646698"/>
    <n v="0.30280518531799316"/>
    <n v="0.30231589078903198"/>
    <n v="0.30207595229148865"/>
    <n v="0.30114927887916565"/>
    <n v="0.30067563056945801"/>
    <n v="0.30056118965148926"/>
    <n v="0.30033785104751587"/>
    <n v="0.30081570148468018"/>
    <n v="0.3025173544883728"/>
    <n v="0.30349361896514893"/>
    <n v="0.30355852842330933"/>
    <n v="0.30356186628341675"/>
    <n v="0.30334305763244629"/>
    <n v="0.302723228931427"/>
    <n v="0.30256739258766174"/>
    <n v="0.30241084098815918"/>
    <n v="0.30206561088562012"/>
    <n v="0.30156096816062927"/>
    <n v="0.30075553059577942"/>
    <n v="0.29957771301269531"/>
    <n v="0.29891780018806458"/>
    <n v="0.29869365692138672"/>
    <n v="0.2983536422252655"/>
    <n v="0.29748034477233887"/>
    <n v="0.29637068510055542"/>
    <n v="0.29527512192726135"/>
    <n v="0.29403764009475708"/>
    <n v="0.29272958636283875"/>
    <n v="0.29234877228736877"/>
    <n v="0.29243010282516479"/>
    <n v="0.29248866438865662"/>
    <n v="0.29294145107269287"/>
    <n v="0.29385483264923096"/>
    <n v="0.29446351528167725"/>
    <n v="0.29507222771644592"/>
    <n v="0.29613399505615234"/>
    <n v="0.29668071866035461"/>
    <n v="0.29715356230735779"/>
    <n v="0.29788398742675781"/>
    <n v="0.29849189519882202"/>
    <n v="0.29869389533996582"/>
    <n v="0.29856926202774048"/>
    <n v="0.2976594865322113"/>
    <n v="0.29690653085708618"/>
    <n v="0.29648005962371826"/>
    <n v="0.29642775654792786"/>
    <n v="0.29708293080329895"/>
    <n v="0.29822146892547607"/>
    <n v="0.29928103089332581"/>
    <n v="0.29996249079704285"/>
    <n v="0.30016180872917175"/>
    <n v="0.2998802661895752"/>
    <n v="0.29974603652954102"/>
    <n v="0.29984250664710999"/>
    <n v="0.29830917716026306"/>
    <n v="0.29779857397079468"/>
    <n v="0.29760655760765076"/>
    <n v="0.29663652181625366"/>
    <n v="0.29556578397750854"/>
    <n v="0.29676288366317749"/>
    <n v="0.29715916514396667"/>
    <n v="0.29737234115600586"/>
    <n v="0.29865434765815735"/>
    <n v="0.29985880851745605"/>
    <n v="0.30066248774528503"/>
    <n v="0.30182334780693054"/>
    <n v="0.30309730768203735"/>
    <n v="0.30360421538352966"/>
    <n v="0.3037852942943573"/>
    <n v="0.30404433608055115"/>
    <n v="0.30419740080833435"/>
    <n v="0.30434402823448181"/>
    <n v="0.30494996905326843"/>
    <n v="0.30516570806503296"/>
    <n v="0.30466499924659729"/>
    <n v="0.30336204171180725"/>
    <n v="0.30118700861930847"/>
    <n v="0.29919940233230591"/>
    <n v="0.29872825741767883"/>
    <n v="0.29897305369377136"/>
    <n v="0.2994651198387146"/>
    <n v="0.30059868097305298"/>
    <n v="0.30114740133285522"/>
    <n v="0.30071923136711121"/>
    <n v="0.30059847235679626"/>
    <n v="0.30036282539367676"/>
    <n v="0.30017852783203125"/>
    <n v="0.29999876022338867"/>
    <n v="0.29857271909713745"/>
    <n v="0.2954486608505249"/>
    <n v="0.29357969760894775"/>
    <n v="0.291145920753479"/>
    <n v="0.28941032290458679"/>
    <n v="0.28895309567451477"/>
    <n v="0.28967344760894775"/>
    <n v="0.2895512580871582"/>
    <n v="0.29008367657661438"/>
    <n v="0.2902272641658783"/>
    <n v="0.2901759147644043"/>
    <n v="0.29026800394058228"/>
    <n v="0.2898050844669342"/>
    <n v="0.28937369585037231"/>
    <n v="0.28855475783348083"/>
    <n v="0.2880091667175293"/>
    <n v="0.28714343905448914"/>
    <n v="0.28622990846633911"/>
    <n v="0.28459587693214417"/>
    <n v="0.28284978866577148"/>
    <n v="0.28158524632453918"/>
    <s v="CONTROL"/>
    <n v="0.31954527611834299"/>
    <n v="100"/>
    <n v="98.76543209876543"/>
    <n v="-1.0000000000000009E-2"/>
    <n v="-0.17135788418613546"/>
    <n v="-0.28496335545429907"/>
    <n v="1.5587510138749816E-2"/>
    <x v="23"/>
    <x v="367"/>
  </r>
  <r>
    <x v="1"/>
    <n v="-20.555555555555557"/>
    <n v="-13.888888888888889"/>
    <s v="P195/75R14"/>
    <x v="0"/>
    <s v="14-2 SRTT"/>
    <n v="1031"/>
    <n v="35"/>
    <s v="AP0720"/>
    <d v="2025-03-19T00:00:00"/>
    <n v="0.27600000000000002"/>
    <n v="0.29399999999999998"/>
    <n v="93"/>
    <n v="91"/>
    <n v="95"/>
    <n v="94"/>
    <n v="76"/>
    <m/>
    <n v="334"/>
    <n v="93.25"/>
    <m/>
    <m/>
    <m/>
    <m/>
    <m/>
    <m/>
    <n v="0.15173599123954773"/>
    <n v="0.1642114520072937"/>
    <n v="0.18106496334075928"/>
    <n v="0.1982499361038208"/>
    <n v="0.22116605937480927"/>
    <n v="0.25138196349143982"/>
    <n v="0.27647387981414795"/>
    <n v="0.29549926519393921"/>
    <n v="0.30787935853004456"/>
    <n v="0.30907809734344482"/>
    <n v="0.31262171268463135"/>
    <n v="0.31580334901809692"/>
    <n v="0.31815657019615173"/>
    <n v="0.32045868039131165"/>
    <n v="0.32151937484741211"/>
    <n v="0.32271409034729004"/>
    <n v="0.32505112886428833"/>
    <n v="0.32730716466903687"/>
    <n v="0.32940000295639038"/>
    <n v="0.33092805743217468"/>
    <n v="0.33153915405273438"/>
    <n v="0.33162885904312134"/>
    <n v="0.33109906315803528"/>
    <n v="0.3296579122543335"/>
    <n v="0.32823064923286438"/>
    <n v="0.32738375663757324"/>
    <n v="0.32642477750778198"/>
    <n v="0.32581526041030884"/>
    <n v="0.32576605677604675"/>
    <n v="0.32664966583251953"/>
    <n v="0.32776236534118652"/>
    <n v="0.32885152101516724"/>
    <n v="0.32979568839073181"/>
    <n v="0.33115196228027344"/>
    <n v="0.33140605688095093"/>
    <n v="0.33191338181495667"/>
    <n v="0.33269399404525757"/>
    <n v="0.33252605795860291"/>
    <n v="0.3312472403049469"/>
    <n v="0.3303452730178833"/>
    <n v="0.32888659834861755"/>
    <n v="0.32720169425010681"/>
    <n v="0.32633262872695923"/>
    <n v="0.32636919617652893"/>
    <n v="0.32668456435203552"/>
    <n v="0.32711389660835266"/>
    <n v="0.32748538255691528"/>
    <n v="0.32831770181655884"/>
    <n v="0.32854527235031128"/>
    <n v="0.32813927531242371"/>
    <n v="0.32751670479774475"/>
    <n v="0.32733303308486938"/>
    <n v="0.32685765624046326"/>
    <n v="0.32712292671203613"/>
    <n v="0.32746359705924988"/>
    <n v="0.32805445790290833"/>
    <n v="0.32842931151390076"/>
    <n v="0.32869148254394531"/>
    <n v="0.32855349779129028"/>
    <n v="0.32904738187789917"/>
    <n v="0.32882356643676758"/>
    <n v="0.32596400380134583"/>
    <n v="0.32308068871498108"/>
    <n v="0.32050710916519165"/>
    <n v="0.31800490617752075"/>
    <n v="0.31576922535896301"/>
    <n v="0.31601715087890625"/>
    <n v="0.31615597009658813"/>
    <n v="0.31567618250846863"/>
    <n v="0.31438449025154114"/>
    <n v="0.31349271535873413"/>
    <n v="0.3125288188457489"/>
    <n v="0.31167489290237427"/>
    <n v="0.31127750873565674"/>
    <n v="0.31179893016815186"/>
    <n v="0.31225103139877319"/>
    <n v="0.31226462125778198"/>
    <n v="0.31300374865531921"/>
    <n v="0.31307151913642883"/>
    <n v="0.31178632378578186"/>
    <n v="0.31043308973312378"/>
    <n v="0.30969411134719849"/>
    <n v="0.30832585692405701"/>
    <n v="0.30649295449256897"/>
    <n v="0.30539369583129883"/>
    <n v="0.30333331227302551"/>
    <n v="0.29994779825210571"/>
    <n v="0.29630953073501587"/>
    <n v="0.29392260313034058"/>
    <n v="0.29221993684768677"/>
    <n v="0.29126927256584167"/>
    <n v="0.29080715775489807"/>
    <n v="0.29014685750007629"/>
    <n v="0.28975909948348999"/>
    <n v="0.28890576958656311"/>
    <n v="0.28823766112327576"/>
    <n v="0.28805035352706909"/>
    <n v="0.28818041086196899"/>
    <n v="0.28800901770591736"/>
    <n v="0.28896486759185791"/>
    <n v="0.29035872220993042"/>
    <n v="0.29170158505439758"/>
    <n v="0.29340973496437073"/>
    <n v="0.29486796259880066"/>
    <n v="0.29601821303367615"/>
    <n v="0.29608029127120972"/>
    <n v="0.29647630453109741"/>
    <n v="0.29618969559669495"/>
    <n v="0.29586747288703918"/>
    <n v="0.29353514313697815"/>
    <n v="0.29112491011619568"/>
    <n v="0.28840059041976929"/>
    <n v="0.28549623489379883"/>
    <n v="0.2834470272064209"/>
    <n v="0.28246825933456421"/>
    <n v="0.2819925844669342"/>
    <n v="0.28161677718162537"/>
    <n v="0.28173419833183289"/>
    <n v="0.28176453709602356"/>
    <n v="0.28195545077323914"/>
    <n v="0.28220796585083008"/>
    <n v="0.28370726108551025"/>
    <n v="0.28425386548042297"/>
    <n v="0.28469514846801758"/>
    <n v="0.28467327356338501"/>
    <n v="0.28548064827919006"/>
    <n v="0.28528726100921631"/>
    <n v="0.28617024421691895"/>
    <n v="0.28640186786651611"/>
    <n v="0.28672897815704346"/>
    <n v="0.28570559620857239"/>
    <n v="0.28457009792327881"/>
    <n v="0.283683180809021"/>
    <n v="0.28314954042434692"/>
    <n v="0.2820298969745636"/>
    <n v="0.28163045644760132"/>
    <n v="0.28147098422050476"/>
    <n v="0.28104948997497559"/>
    <n v="0.2803177535533905"/>
    <n v="0.28033968806266785"/>
    <n v="0.28036969900131226"/>
    <n v="0.28039690852165222"/>
    <n v="0.28091618418693542"/>
    <n v="0.28133594989776611"/>
    <n v="0.2817036509513855"/>
    <n v="0.28241878747940063"/>
    <n v="0.28247475624084473"/>
    <n v="0.28152328729629517"/>
    <n v="0.28082799911499023"/>
    <n v="0.28071531653404236"/>
    <n v="0.28006792068481445"/>
    <n v="0.28061181306838989"/>
    <n v="0.28126159310340881"/>
    <n v="0.28220632672309875"/>
    <n v="0.28276786208152771"/>
    <n v="0.2841416597366333"/>
    <n v="0.28523615002632141"/>
    <n v="0.28647640347480774"/>
    <n v="0.28717124462127686"/>
    <n v="0.28791111707687378"/>
    <n v="0.2878994345664978"/>
    <n v="0.28761002421379089"/>
    <n v="0.28758397698402405"/>
    <n v="0.28876179456710815"/>
    <n v="0.28920042514801025"/>
    <n v="0.28944471478462219"/>
    <n v="0.28963309526443481"/>
    <n v="0.28969597816467285"/>
    <n v="0.28861677646636963"/>
    <n v="0.28824415802955627"/>
    <n v="0.28845643997192383"/>
    <n v="0.28849545121192932"/>
    <n v="0.28860491514205933"/>
    <n v="0.28844627737998962"/>
    <n v="0.28794452548027039"/>
    <n v="0.28680413961410522"/>
    <n v="0.28532138466835022"/>
    <n v="0.28386625647544861"/>
    <n v="0.28257691860198975"/>
    <n v="0.28104284405708313"/>
    <n v="0.27918517589569092"/>
    <n v="0.27780464291572571"/>
    <n v="0.27627089619636536"/>
    <n v="0.27480173110961914"/>
    <n v="0.27392682433128357"/>
    <n v="0.27389815449714661"/>
    <n v="0.27388995885848999"/>
    <n v="0.27404031157493591"/>
    <n v="0.27452018857002258"/>
    <n v="0.27494093775749207"/>
    <n v="0.27501034736633301"/>
    <n v="0.27468565106391907"/>
    <n v="0.27416285872459412"/>
    <n v="0.27431488037109375"/>
    <n v="0.2742074728012085"/>
    <n v="0.27386230230331421"/>
    <n v="0.27443131804466248"/>
    <n v="0.27497813105583191"/>
    <n v="0.27466318011283875"/>
    <n v="0.27387765049934387"/>
    <n v="0.27351140975952148"/>
    <n v="0.27272620797157288"/>
    <n v="0.27209639549255371"/>
    <n v="0.27137660980224609"/>
    <n v="0.27155125141143799"/>
    <n v="0.27163198590278625"/>
    <n v="0.27150759100914001"/>
    <n v="0.2709636390209198"/>
    <n v="0.27097201347351074"/>
    <n v="0.27098816633224487"/>
    <n v="0.27126622200012207"/>
    <n v="0.27148148417472839"/>
    <n v="0.27218952775001526"/>
    <n v="0.27254036068916321"/>
    <n v="0.27323514223098755"/>
    <n v="0.27344819903373718"/>
    <n v="0.27471119165420532"/>
    <n v="0.27635279297828674"/>
    <n v="0.27732360363006592"/>
    <n v="0.27718007564544678"/>
    <n v="0.27746716141700745"/>
    <n v="0.27685627341270447"/>
    <n v="0.27565982937812805"/>
    <n v="0.27503570914268494"/>
    <n v="0.27509725093841553"/>
    <n v="0.27532771229743958"/>
    <n v="0.27523240447044373"/>
    <n v="0.27541866898536682"/>
    <n v="0.27573320269584656"/>
    <n v="0.27622601389884949"/>
    <n v="0.27631598711013794"/>
    <n v="0.27649661898612976"/>
    <n v="0.27636051177978516"/>
    <n v="0.27635207772254944"/>
    <n v="0.27625507116317749"/>
    <n v="0.27670824527740479"/>
    <n v="0.27748104929924011"/>
    <n v="0.27855566143989563"/>
    <n v="0.279695063829422"/>
    <n v="0.28081250190734863"/>
    <n v="0.28182339668273926"/>
    <n v="0.28253069519996643"/>
    <n v="0.28189277648925781"/>
    <n v="0.28128460049629211"/>
    <n v="0.27982759475708008"/>
    <n v="0.27717664837837219"/>
    <n v="0.27482020854949951"/>
    <n v="0.27398896217346191"/>
    <n v="0.2727263867855072"/>
    <n v="0.2717863917350769"/>
    <n v="0.27167385816574097"/>
    <n v="0.27092665433883667"/>
    <n v="0.27018207311630249"/>
    <n v="0.26888042688369751"/>
    <n v="0.26811033487319946"/>
    <n v="0.26796987652778625"/>
    <n v="0.26836821436882019"/>
    <n v="0.26847729086875916"/>
    <n v="0.26927414536476135"/>
    <n v="0.26999786496162415"/>
    <n v="0.26952889561653137"/>
    <n v="0.2680298388004303"/>
    <n v="0.2664448618888855"/>
    <n v="0.26521852612495422"/>
    <n v="0.26410597562789917"/>
    <n v="0.26348128914833069"/>
    <n v="0.26443681120872498"/>
    <n v="0.26532846689224243"/>
    <n v="0.26602044701576233"/>
    <n v="0.26663872599601746"/>
    <n v="0.26702836155891418"/>
    <n v="0.26654955744743347"/>
    <n v="0.26594927906990051"/>
    <n v="0.26341354846954346"/>
    <n v="0.26066258549690247"/>
    <n v="0.25865262746810913"/>
    <n v="0.25685784220695496"/>
    <n v="0.25538274645805359"/>
    <n v="0.25620833039283752"/>
    <n v="0.25777947902679443"/>
    <n v="0.2592034637928009"/>
    <n v="0.26025468111038208"/>
    <n v="0.26182609796524048"/>
    <n v="0.26343116164207458"/>
    <n v="0.26441961526870728"/>
    <n v="0.26559805870056152"/>
    <n v="0.26741230487823486"/>
    <n v="0.26816388964653015"/>
    <n v="0.26825934648513794"/>
    <n v="0.26863059401512146"/>
    <n v="0.26875293254852295"/>
    <n v="0.26813802123069763"/>
    <n v="0.26811560988426208"/>
    <n v="0.26869216561317444"/>
    <n v="0.26904097199440002"/>
    <n v="0.26943707466125488"/>
    <n v="0.27036622166633606"/>
    <n v="0.27091881632804871"/>
    <n v="0.27125990390777588"/>
    <n v="0.27237531542778015"/>
    <s v="GM SRTT14 - 50 SPIN"/>
    <n v="0.28875832445256649"/>
    <n v="93.25"/>
    <n v="92.098765432098759"/>
    <n v="-1.799999999999996E-2"/>
    <n v="-0.1271898470003143"/>
    <n v="-0.23563146348768044"/>
    <n v="-3.3744381827868819E-2"/>
    <x v="23"/>
    <x v="368"/>
  </r>
  <r>
    <x v="1"/>
    <n v="-20.555555555555557"/>
    <n v="-13.888888888888889"/>
    <s v="P225/60R16"/>
    <x v="1"/>
    <s v="SRTT10"/>
    <n v="1171"/>
    <n v="35"/>
    <n v="3324"/>
    <d v="2025-03-19T00:00:00"/>
    <n v="0.29099999999999998"/>
    <n v="0.307"/>
    <n v="100"/>
    <n v="100"/>
    <n v="100"/>
    <n v="100"/>
    <n v="76"/>
    <m/>
    <n v="223"/>
    <n v="100"/>
    <m/>
    <m/>
    <m/>
    <m/>
    <m/>
    <m/>
    <n v="0.18774509429931641"/>
    <n v="0.21588769555091858"/>
    <n v="0.22820313274860382"/>
    <n v="0.23476484417915344"/>
    <n v="0.24952363967895508"/>
    <n v="0.27667635679244995"/>
    <n v="0.29346027970314026"/>
    <n v="0.30911317467689514"/>
    <n v="0.32523778080940247"/>
    <n v="0.33136534690856934"/>
    <n v="0.33534836769104004"/>
    <n v="0.33846905827522278"/>
    <n v="0.34049120545387268"/>
    <n v="0.3420388400554657"/>
    <n v="0.34325867891311646"/>
    <n v="0.34415838122367859"/>
    <n v="0.34479138255119324"/>
    <n v="0.34637659788131714"/>
    <n v="0.34791570901870728"/>
    <n v="0.34884709119796753"/>
    <n v="0.34885898232460022"/>
    <n v="0.34859293699264526"/>
    <n v="0.3476487398147583"/>
    <n v="0.34604096412658691"/>
    <n v="0.34445011615753174"/>
    <n v="0.34257572889328003"/>
    <n v="0.34148234128952026"/>
    <n v="0.34149524569511414"/>
    <n v="0.34305006265640259"/>
    <n v="0.34481537342071533"/>
    <n v="0.34730237722396851"/>
    <n v="0.34973523020744324"/>
    <n v="0.35127046704292297"/>
    <n v="0.35171762108802795"/>
    <n v="0.35219696164131165"/>
    <n v="0.35290408134460449"/>
    <n v="0.35305073857307434"/>
    <n v="0.35250943899154663"/>
    <n v="0.35104429721832275"/>
    <n v="0.34993022680282593"/>
    <n v="0.34730485081672668"/>
    <n v="0.34515425562858582"/>
    <n v="0.34418073296546936"/>
    <n v="0.34319812059402466"/>
    <n v="0.3412337601184845"/>
    <n v="0.34092909097671509"/>
    <n v="0.34036505222320557"/>
    <n v="0.33927386999130249"/>
    <n v="0.33932644128799438"/>
    <n v="0.34006449580192566"/>
    <n v="0.34055045247077942"/>
    <n v="0.34116026759147644"/>
    <n v="0.34308817982673645"/>
    <n v="0.34330415725708008"/>
    <n v="0.34293138980865479"/>
    <n v="0.34259593486785889"/>
    <n v="0.34209173917770386"/>
    <n v="0.3402935266494751"/>
    <n v="0.33926782011985779"/>
    <n v="0.3391728401184082"/>
    <n v="0.33934184908866882"/>
    <n v="0.34000065922737122"/>
    <n v="0.34055742621421814"/>
    <n v="0.34180435538291931"/>
    <n v="0.34194493293762207"/>
    <n v="0.3409309983253479"/>
    <n v="0.33932635188102722"/>
    <n v="0.3374672532081604"/>
    <n v="0.33526644110679626"/>
    <n v="0.3336215615272522"/>
    <n v="0.33266186714172363"/>
    <n v="0.3318493664264679"/>
    <n v="0.33171495795249939"/>
    <n v="0.33190754055976868"/>
    <n v="0.3321288526058197"/>
    <n v="0.33097207546234131"/>
    <n v="0.328764408826828"/>
    <n v="0.32575693726539612"/>
    <n v="0.32256239652633667"/>
    <n v="0.31972402334213257"/>
    <n v="0.3185894787311554"/>
    <n v="0.31918677687644958"/>
    <n v="0.32066673040390015"/>
    <n v="0.32228121161460876"/>
    <n v="0.32353523373603821"/>
    <n v="0.32298889756202698"/>
    <n v="0.32040271162986755"/>
    <n v="0.31631848216056824"/>
    <n v="0.31232577562332153"/>
    <n v="0.30863451957702637"/>
    <n v="0.30651077628135681"/>
    <n v="0.30538982152938843"/>
    <n v="0.30544883012771606"/>
    <n v="0.30572414398193359"/>
    <n v="0.30589631199836731"/>
    <n v="0.30621716380119324"/>
    <n v="0.30740594863891602"/>
    <n v="0.30861815810203552"/>
    <n v="0.30994004011154175"/>
    <n v="0.31108719110488892"/>
    <n v="0.31187278032302856"/>
    <n v="0.31150996685028076"/>
    <n v="0.31080770492553711"/>
    <n v="0.30966466665267944"/>
    <n v="0.30851757526397705"/>
    <n v="0.30766984820365906"/>
    <n v="0.30819925665855408"/>
    <n v="0.30926430225372314"/>
    <n v="0.31090587377548218"/>
    <n v="0.31235790252685547"/>
    <n v="0.31346374750137329"/>
    <n v="0.31385228037834167"/>
    <n v="0.3130551278591156"/>
    <n v="0.31037801504135132"/>
    <n v="0.30713984370231628"/>
    <n v="0.30387634038925171"/>
    <n v="0.30073729157447815"/>
    <n v="0.29854074120521545"/>
    <n v="0.29781404137611389"/>
    <n v="0.29702821373939514"/>
    <n v="0.29651790857315063"/>
    <n v="0.29596281051635742"/>
    <n v="0.29514986276626587"/>
    <n v="0.29431179165840149"/>
    <n v="0.29435059428215027"/>
    <n v="0.29462295770645142"/>
    <n v="0.29560825228691101"/>
    <n v="0.29719981551170349"/>
    <n v="0.2989785373210907"/>
    <n v="0.30076113343238831"/>
    <n v="0.302409827709198"/>
    <n v="0.30344006419181824"/>
    <n v="0.30372568964958191"/>
    <n v="0.30396515130996704"/>
    <n v="0.30274638533592224"/>
    <n v="0.30147641897201538"/>
    <n v="0.30042856931686401"/>
    <n v="0.29993236064910889"/>
    <n v="0.29871255159378052"/>
    <n v="0.29836294054985046"/>
    <n v="0.29816409945487976"/>
    <n v="0.29764795303344727"/>
    <n v="0.29691341519355774"/>
    <n v="0.29668474197387695"/>
    <n v="0.29724228382110596"/>
    <n v="0.2980477511882782"/>
    <n v="0.29908528923988342"/>
    <n v="0.30048653483390808"/>
    <n v="0.3018614649772644"/>
    <n v="0.30225729942321777"/>
    <n v="0.30068999528884888"/>
    <n v="0.29911905527114868"/>
    <n v="0.29751154780387878"/>
    <n v="0.29604700207710266"/>
    <n v="0.2957497239112854"/>
    <n v="0.2972588837146759"/>
    <n v="0.29871085286140442"/>
    <n v="0.29964098334312439"/>
    <n v="0.30044007301330566"/>
    <n v="0.29923638701438904"/>
    <n v="0.29807719588279724"/>
    <n v="0.29706993699073792"/>
    <n v="0.29619157314300537"/>
    <n v="0.29493561387062073"/>
    <n v="0.29530847072601318"/>
    <n v="0.29130113124847412"/>
    <n v="0.28728917241096497"/>
    <n v="0.2836969792842865"/>
    <n v="0.28085023164749146"/>
    <n v="0.27910864353179932"/>
    <n v="0.28123202919960022"/>
    <n v="0.28240799903869629"/>
    <n v="0.28490054607391357"/>
    <n v="0.28532159328460693"/>
    <n v="0.28534048795700073"/>
    <n v="0.28604760766029358"/>
    <n v="0.28825387358665466"/>
    <n v="0.2890332043170929"/>
    <n v="0.2910468578338623"/>
    <n v="0.29161688685417175"/>
    <n v="0.29147821664810181"/>
    <n v="0.2908174991607666"/>
    <n v="0.28984621167182922"/>
    <n v="0.28978246450424194"/>
    <n v="0.2893887460231781"/>
    <n v="0.28808236122131348"/>
    <n v="0.28610357642173767"/>
    <n v="0.28356185555458069"/>
    <n v="0.28042834997177124"/>
    <n v="0.27772700786590576"/>
    <n v="0.27614349126815796"/>
    <n v="0.27536818385124207"/>
    <n v="0.27524876594543457"/>
    <n v="0.27516010403633118"/>
    <n v="0.27549540996551514"/>
    <n v="0.27606013417243958"/>
    <n v="0.2760683000087738"/>
    <n v="0.27680659294128418"/>
    <n v="0.27760803699493408"/>
    <n v="0.27891018986701965"/>
    <n v="0.28099477291107178"/>
    <n v="0.28374364972114563"/>
    <n v="0.28441298007965088"/>
    <n v="0.28424149751663208"/>
    <n v="0.28275251388549805"/>
    <n v="0.27999094128608704"/>
    <n v="0.27645707130432129"/>
    <n v="0.27411937713623047"/>
    <n v="0.27275922894477844"/>
    <n v="0.27255317568778992"/>
    <n v="0.27288511395454407"/>
    <n v="0.27378353476524353"/>
    <n v="0.27480918169021606"/>
    <n v="0.27622693777084351"/>
    <n v="0.27809765934944153"/>
    <n v="0.27937883138656616"/>
    <n v="0.27828994393348694"/>
    <n v="0.27684944868087769"/>
    <n v="0.27579125761985779"/>
    <n v="0.27468940615653992"/>
    <n v="0.27446722984313965"/>
    <n v="0.27596929669380188"/>
    <n v="0.27683436870574951"/>
    <n v="0.27650302648544312"/>
    <n v="0.275666743516922"/>
    <n v="0.27417534589767456"/>
    <n v="0.27304962277412415"/>
    <n v="0.27327677607536316"/>
    <n v="0.27384477853775024"/>
    <n v="0.27474027872085571"/>
    <n v="0.27575346827507019"/>
    <n v="0.27653655409812927"/>
    <n v="0.27739405632019043"/>
    <n v="0.27846002578735352"/>
    <n v="0.279743492603302"/>
    <n v="0.2803596556186676"/>
    <n v="0.28165295720100403"/>
    <n v="0.28212666511535645"/>
    <n v="0.28169485926628113"/>
    <n v="0.28056368231773376"/>
    <n v="0.28023859858512878"/>
    <n v="0.27959352731704712"/>
    <n v="0.27916330099105835"/>
    <n v="0.27605098485946655"/>
    <n v="0.27259171009063721"/>
    <n v="0.26919326186180115"/>
    <n v="0.26568487286567688"/>
    <n v="0.26195061206817627"/>
    <n v="0.26150798797607422"/>
    <n v="0.26157650351524353"/>
    <n v="0.26141208410263062"/>
    <n v="0.26337635517120361"/>
    <n v="0.26598721742630005"/>
    <n v="0.2695508599281311"/>
    <n v="0.27345594763755798"/>
    <n v="0.27756232023239136"/>
    <n v="0.27682217955589294"/>
    <n v="0.27647262811660767"/>
    <n v="0.27604445815086365"/>
    <n v="0.27553930878639221"/>
    <n v="0.27491763234138489"/>
    <n v="0.27678748965263367"/>
    <n v="0.27758955955505371"/>
    <n v="0.27811500430107117"/>
    <n v="0.27837389707565308"/>
    <n v="0.27846372127532959"/>
    <n v="0.27884268760681152"/>
    <n v="0.28075668215751648"/>
    <n v="0.28126338124275208"/>
    <n v="0.28117194771766663"/>
    <n v="0.28210002183914185"/>
    <n v="0.28273344039916992"/>
    <n v="0.28306731581687927"/>
    <n v="0.28232899308204651"/>
    <n v="0.28067129850387573"/>
    <n v="0.27795112133026123"/>
    <n v="0.27514195442199707"/>
    <n v="0.27196559309959412"/>
    <n v="0.27109450101852417"/>
    <n v="0.27194291353225708"/>
    <n v="0.27157077193260193"/>
    <n v="0.27170881628990173"/>
    <n v="0.27192923426628113"/>
    <n v="0.27029168605804443"/>
    <n v="0.2677798867225647"/>
    <n v="0.26660493016242981"/>
    <n v="0.26526916027069092"/>
    <n v="0.2631496787071228"/>
    <n v="0.26215887069702148"/>
    <n v="0.26227486133575439"/>
    <n v="0.26249435544013977"/>
    <n v="0.26264727115631104"/>
    <n v="0.26279628276824951"/>
    <n v="0.26325127482414246"/>
    <n v="0.26311397552490234"/>
    <n v="0.26278442144393921"/>
    <n v="0.2624002993106842"/>
    <n v="0.26023900508880615"/>
    <n v="0.25940164923667908"/>
    <n v="0.25938862562179565"/>
    <s v="CONTROL"/>
    <n v="0.29880304915625006"/>
    <n v="100"/>
    <n v="98.76543209876543"/>
    <n v="-1.6000000000000014E-2"/>
    <n v="-0.21583771210610289"/>
    <n v="-0.30939204947328403"/>
    <n v="4.0016204157734769E-2"/>
    <x v="23"/>
    <x v="369"/>
  </r>
  <r>
    <x v="1"/>
    <n v="-20.555555555555557"/>
    <n v="-13.888888888888889"/>
    <s v="P225/60R16"/>
    <x v="2"/>
    <s v="16-4 SRTT"/>
    <n v="1171"/>
    <n v="35"/>
    <s v="AP3324"/>
    <d v="2025-03-19T00:00:00"/>
    <n v="0.26400000000000001"/>
    <n v="0.28000000000000003"/>
    <n v="89"/>
    <n v="88"/>
    <n v="91"/>
    <n v="90"/>
    <n v="76"/>
    <m/>
    <n v="124"/>
    <n v="89.5"/>
    <m/>
    <m/>
    <m/>
    <m/>
    <m/>
    <m/>
    <n v="0.16809946298599243"/>
    <n v="0.16866594552993774"/>
    <n v="0.17786964774131775"/>
    <n v="0.19089944660663605"/>
    <n v="0.19966946542263031"/>
    <n v="0.22498224675655365"/>
    <n v="0.25696462392807007"/>
    <n v="0.2854006290435791"/>
    <n v="0.3075404167175293"/>
    <n v="0.32963332533836365"/>
    <n v="0.33991807699203491"/>
    <n v="0.34321632981300354"/>
    <n v="0.34461528062820435"/>
    <n v="0.34578409790992737"/>
    <n v="0.34543192386627197"/>
    <n v="0.34475046396255493"/>
    <n v="0.34408178925514221"/>
    <n v="0.34336388111114502"/>
    <n v="0.34173709154129028"/>
    <n v="0.34074738621711731"/>
    <n v="0.33988961577415466"/>
    <n v="0.33885082602500916"/>
    <n v="0.33763206005096436"/>
    <n v="0.33680135011672974"/>
    <n v="0.3359757661819458"/>
    <n v="0.3348311185836792"/>
    <n v="0.33391162753105164"/>
    <n v="0.33346116542816162"/>
    <n v="0.33317071199417114"/>
    <n v="0.33287850022315979"/>
    <n v="0.33270925283432007"/>
    <n v="0.33220186829566956"/>
    <n v="0.32879674434661865"/>
    <n v="0.32562574744224548"/>
    <n v="0.32219043374061584"/>
    <n v="0.31869933009147644"/>
    <n v="0.31534990668296814"/>
    <n v="0.3151765763759613"/>
    <n v="0.31484803557395935"/>
    <n v="0.31419357657432556"/>
    <n v="0.31390708684921265"/>
    <n v="0.3141365647315979"/>
    <n v="0.31403252482414246"/>
    <n v="0.31408858299255371"/>
    <n v="0.31422126293182373"/>
    <n v="0.31373807787895203"/>
    <n v="0.3133067786693573"/>
    <n v="0.31301477551460266"/>
    <n v="0.3126838207244873"/>
    <n v="0.31313520669937134"/>
    <n v="0.31429043412208557"/>
    <n v="0.31477317214012146"/>
    <n v="0.31528884172439575"/>
    <n v="0.31600797176361084"/>
    <n v="0.31617414951324463"/>
    <n v="0.31477335095405579"/>
    <n v="0.31377193331718445"/>
    <n v="0.31168082356452942"/>
    <n v="0.30912432074546814"/>
    <n v="0.30700844526290894"/>
    <n v="0.30630436539649963"/>
    <n v="0.30600506067276001"/>
    <n v="0.30572256445884705"/>
    <n v="0.30456271767616272"/>
    <n v="0.30326685309410095"/>
    <n v="0.30180001258850098"/>
    <n v="0.30001845955848694"/>
    <n v="0.29871287941932678"/>
    <n v="0.29828667640686035"/>
    <n v="0.29788342118263245"/>
    <n v="0.29804986715316772"/>
    <n v="0.29868268966674805"/>
    <n v="0.30003088712692261"/>
    <n v="0.30201917886734009"/>
    <n v="0.30355149507522583"/>
    <n v="0.30424925684928894"/>
    <n v="0.30434805154800415"/>
    <n v="0.30416634678840637"/>
    <n v="0.30400276184082031"/>
    <n v="0.30455991625785828"/>
    <n v="0.30576285719871521"/>
    <n v="0.30597874522209167"/>
    <n v="0.30588239431381226"/>
    <n v="0.30503779649734497"/>
    <n v="0.30302688479423523"/>
    <n v="0.29943564534187317"/>
    <n v="0.29663610458374023"/>
    <n v="0.29382547736167908"/>
    <n v="0.29155454039573669"/>
    <n v="0.29073131084442139"/>
    <n v="0.29024398326873779"/>
    <n v="0.29001110792160034"/>
    <n v="0.28985112905502319"/>
    <n v="0.28946217894554138"/>
    <n v="0.28856486082077026"/>
    <n v="0.28856369853019714"/>
    <n v="0.2883058488368988"/>
    <n v="0.28820130228996277"/>
    <n v="0.28704571723937988"/>
    <n v="0.28557917475700378"/>
    <n v="0.28400486707687378"/>
    <n v="0.28309619426727295"/>
    <n v="0.28206723928451538"/>
    <n v="0.28209209442138672"/>
    <n v="0.28224697709083557"/>
    <n v="0.28274089097976685"/>
    <n v="0.28291568160057068"/>
    <n v="0.28343507647514343"/>
    <n v="0.28409120440483093"/>
    <n v="0.28396102786064148"/>
    <n v="0.28245416283607483"/>
    <n v="0.28107321262359619"/>
    <n v="0.28003737330436707"/>
    <n v="0.27863916754722595"/>
    <n v="0.27825859189033508"/>
    <n v="0.28012466430664063"/>
    <n v="0.28155410289764404"/>
    <n v="0.28140714764595032"/>
    <n v="0.28151276707649231"/>
    <n v="0.28154605627059937"/>
    <n v="0.28068050742149353"/>
    <n v="0.2801530659198761"/>
    <n v="0.28061899542808533"/>
    <n v="0.28064808249473572"/>
    <n v="0.2801724374294281"/>
    <n v="0.27947717905044556"/>
    <n v="0.27867618203163147"/>
    <n v="0.2780630886554718"/>
    <n v="0.27763089537620544"/>
    <n v="0.2774326503276825"/>
    <n v="0.27733209729194641"/>
    <n v="0.2771034836769104"/>
    <n v="0.27631276845932007"/>
    <n v="0.27520158886909485"/>
    <n v="0.27423793077468872"/>
    <n v="0.27341094613075256"/>
    <n v="0.27271151542663574"/>
    <n v="0.27252992987632751"/>
    <n v="0.27245137095451355"/>
    <n v="0.27184551954269409"/>
    <n v="0.2711784839630127"/>
    <n v="0.27058562636375427"/>
    <n v="0.26980811357498169"/>
    <n v="0.26922708749771118"/>
    <n v="0.26923865079879761"/>
    <n v="0.26829829812049866"/>
    <n v="0.26785874366760254"/>
    <n v="0.26822608709335327"/>
    <n v="0.26841682195663452"/>
    <n v="0.26863652467727661"/>
    <n v="0.2703423798084259"/>
    <n v="0.27144178748130798"/>
    <n v="0.2718873918056488"/>
    <n v="0.27253922820091248"/>
    <n v="0.27205902338027954"/>
    <n v="0.2710578441619873"/>
    <n v="0.27030369639396667"/>
    <n v="0.26832824945449829"/>
    <n v="0.26646751165390015"/>
    <n v="0.26597413420677185"/>
    <n v="0.26568377017974854"/>
    <n v="0.26517212390899658"/>
    <n v="0.2657504677772522"/>
    <n v="0.2663152813911438"/>
    <n v="0.26667317748069763"/>
    <n v="0.266765296459198"/>
    <n v="0.26657801866531372"/>
    <n v="0.26795944571495056"/>
    <n v="0.26818370819091797"/>
    <n v="0.26828673481941223"/>
    <n v="0.27006649971008301"/>
    <n v="0.27217671275138855"/>
    <n v="0.27191987633705139"/>
    <n v="0.27242246270179749"/>
    <n v="0.27291643619537354"/>
    <n v="0.2717861533164978"/>
    <n v="0.27008721232414246"/>
    <n v="0.26884007453918457"/>
    <n v="0.26817932724952698"/>
    <n v="0.26687002182006836"/>
    <n v="0.26501581072807312"/>
    <n v="0.2636222243309021"/>
    <n v="0.26247489452362061"/>
    <n v="0.26125499606132507"/>
    <n v="0.26029422879219055"/>
    <n v="0.25943467020988464"/>
    <n v="0.25880545377731323"/>
    <n v="0.25831833481788635"/>
    <n v="0.25818860530853271"/>
    <n v="0.259073406457901"/>
    <n v="0.26038455963134766"/>
    <n v="0.26209324598312378"/>
    <n v="0.26242658495903015"/>
    <n v="0.26167657971382141"/>
    <n v="0.26059424877166748"/>
    <n v="0.25982877612113953"/>
    <n v="0.25816440582275391"/>
    <n v="0.25766855478286743"/>
    <n v="0.25767293572425842"/>
    <n v="0.25741589069366455"/>
    <n v="0.25629895925521851"/>
    <n v="0.25542053580284119"/>
    <n v="0.25487816333770752"/>
    <n v="0.25462183356285095"/>
    <n v="0.25466755032539368"/>
    <n v="0.2556840181350708"/>
    <n v="0.25670319795608521"/>
    <n v="0.25729838013648987"/>
    <n v="0.25843453407287598"/>
    <n v="0.25934010744094849"/>
    <n v="0.25978851318359375"/>
    <n v="0.26122662425041199"/>
    <n v="0.26296931505203247"/>
    <n v="0.26442158222198486"/>
    <n v="0.2657264769077301"/>
    <n v="0.26665076613426208"/>
    <n v="0.26685607433319092"/>
    <n v="0.2671370804309845"/>
    <n v="0.26722243428230286"/>
    <n v="0.26710322499275208"/>
    <n v="0.26740598678588867"/>
    <n v="0.26736834645271301"/>
    <n v="0.26689228415489197"/>
    <n v="0.26618272066116333"/>
    <n v="0.26587706804275513"/>
    <n v="0.26567569375038147"/>
    <n v="0.26675271987915039"/>
    <n v="0.26788091659545898"/>
    <n v="0.26913484930992126"/>
    <n v="0.26982876658439636"/>
    <n v="0.27037858963012695"/>
    <n v="0.26914834976196289"/>
    <n v="0.26805728673934937"/>
    <n v="0.26690146327018738"/>
    <n v="0.26612851023674011"/>
    <n v="0.26540139317512512"/>
    <n v="0.26508262753486633"/>
    <n v="0.26446041464805603"/>
    <n v="0.26281702518463135"/>
    <n v="0.26148697733879089"/>
    <n v="0.26013314723968506"/>
    <n v="0.25887379050254822"/>
    <n v="0.25756961107254028"/>
    <n v="0.25715163350105286"/>
    <n v="0.25708776712417603"/>
    <n v="0.25688639283180237"/>
    <n v="0.25673353672027588"/>
    <n v="0.25699552893638611"/>
    <n v="0.25752803683280945"/>
    <n v="0.2574620246887207"/>
    <n v="0.25801622867584229"/>
    <n v="0.25772514939308167"/>
    <n v="0.2574896514415741"/>
    <n v="0.25701391696929932"/>
    <n v="0.2566131055355072"/>
    <n v="0.25583600997924805"/>
    <n v="0.25614258646965027"/>
    <n v="0.25652313232421875"/>
    <n v="0.2574436366558075"/>
    <n v="0.25812414288520813"/>
    <n v="0.25870499014854431"/>
    <n v="0.2594502866268158"/>
    <n v="0.26002153754234314"/>
    <n v="0.26034164428710938"/>
    <n v="0.25955125689506531"/>
    <n v="0.25893169641494751"/>
    <n v="0.25831347703933716"/>
    <n v="0.25722858309745789"/>
    <n v="0.25601336359977722"/>
    <n v="0.25600254535675049"/>
    <n v="0.25575143098831177"/>
    <n v="0.25494745373725891"/>
    <n v="0.25442221760749817"/>
    <n v="0.25400951504707336"/>
    <n v="0.25365599989891052"/>
    <n v="0.2534828782081604"/>
    <n v="0.2534785270690918"/>
    <n v="0.25408583879470825"/>
    <n v="0.2540791928768158"/>
    <n v="0.25399801135063171"/>
    <n v="0.25336119532585144"/>
    <n v="0.25270029902458191"/>
    <n v="0.25087824463844299"/>
    <n v="0.24959518015384674"/>
    <n v="0.24854652583599091"/>
    <n v="0.24794669449329376"/>
    <n v="0.24737691879272461"/>
    <n v="0.24776710569858551"/>
    <n v="0.24872854351997375"/>
    <n v="0.24911531805992126"/>
    <n v="0.24962317943572998"/>
    <n v="0.25000399351119995"/>
    <n v="0.24972620606422424"/>
    <n v="0.25033625960350037"/>
    <n v="0.2516036331653595"/>
    <n v="0.25189438462257385"/>
    <n v="0.25243616104125977"/>
    <n v="0.25322777032852173"/>
    <n v="0.25214165449142456"/>
    <n v="0.25091129541397095"/>
    <s v="200 MILE-CIRCUIT 1 TX"/>
    <n v="0.27788946965835271"/>
    <n v="89.5"/>
    <n v="88.395061728395063"/>
    <n v="-1.6000000000000014E-2"/>
    <n v="-0.14933580934816401"/>
    <n v="-0.26582593246792341"/>
    <n v="-3.5499128476258468E-3"/>
    <x v="23"/>
    <x v="370"/>
  </r>
  <r>
    <x v="1"/>
    <n v="-20.555555555555557"/>
    <n v="-13.888888888888889"/>
    <s v="P225/60R16"/>
    <x v="3"/>
    <s v="16-5 SRTT"/>
    <n v="1171"/>
    <n v="35"/>
    <s v="AP3324"/>
    <d v="2025-03-19T00:00:00"/>
    <n v="0.26"/>
    <n v="0.27400000000000002"/>
    <n v="88"/>
    <n v="87"/>
    <n v="89"/>
    <n v="88"/>
    <n v="76"/>
    <m/>
    <n v="30"/>
    <n v="88"/>
    <m/>
    <m/>
    <m/>
    <m/>
    <m/>
    <m/>
    <n v="0.1781541109085083"/>
    <n v="0.1882922351360321"/>
    <n v="0.19862647354602814"/>
    <n v="0.21735814213752747"/>
    <n v="0.23760902881622314"/>
    <n v="0.26787048578262329"/>
    <n v="0.2954428493976593"/>
    <n v="0.31993737816810608"/>
    <n v="0.33419600129127502"/>
    <n v="0.33952322602272034"/>
    <n v="0.3423759937286377"/>
    <n v="0.34384146332740784"/>
    <n v="0.34467220306396484"/>
    <n v="0.34467297792434692"/>
    <n v="0.34432157874107361"/>
    <n v="0.34495499730110168"/>
    <n v="0.3455888032913208"/>
    <n v="0.34615129232406616"/>
    <n v="0.34650522470474243"/>
    <n v="0.34691911935806274"/>
    <n v="0.34627494215965271"/>
    <n v="0.34511005878448486"/>
    <n v="0.34367662668228149"/>
    <n v="0.3430347740650177"/>
    <n v="0.34269440174102783"/>
    <n v="0.34240487217903137"/>
    <n v="0.34175992012023926"/>
    <n v="0.34042394161224365"/>
    <n v="0.33871880173683167"/>
    <n v="0.33705544471740723"/>
    <n v="0.3355591893196106"/>
    <n v="0.33523282408714294"/>
    <n v="0.33520042896270752"/>
    <n v="0.33522239327430725"/>
    <n v="0.33516973257064819"/>
    <n v="0.33552557229995728"/>
    <n v="0.33608344197273254"/>
    <n v="0.33689519762992859"/>
    <n v="0.33687499165534973"/>
    <n v="0.33565109968185425"/>
    <n v="0.33458656072616577"/>
    <n v="0.33278703689575195"/>
    <n v="0.33094236254692078"/>
    <n v="0.32982012629508972"/>
    <n v="0.32993227243423462"/>
    <n v="0.32984569668769836"/>
    <n v="0.33002197742462158"/>
    <n v="0.33022135496139526"/>
    <n v="0.32958287000656128"/>
    <n v="0.32925662398338318"/>
    <n v="0.32894513010978699"/>
    <n v="0.32881495356559753"/>
    <n v="0.32813107967376709"/>
    <n v="0.32812035083770752"/>
    <n v="0.32761985063552856"/>
    <n v="0.32707729935646057"/>
    <n v="0.32657423615455627"/>
    <n v="0.32653257250785828"/>
    <n v="0.32632273435592651"/>
    <n v="0.32595470547676086"/>
    <n v="0.32519179582595825"/>
    <n v="0.32334291934967041"/>
    <n v="0.32048982381820679"/>
    <n v="0.31773918867111206"/>
    <n v="0.31529802083969116"/>
    <n v="0.31320509314537048"/>
    <n v="0.31086236238479614"/>
    <n v="0.30986252427101135"/>
    <n v="0.30929484963417053"/>
    <n v="0.30861467123031616"/>
    <n v="0.30800518393516541"/>
    <n v="0.30842787027359009"/>
    <n v="0.3091069757938385"/>
    <n v="0.30971461534500122"/>
    <n v="0.31040439009666443"/>
    <n v="0.31076124310493469"/>
    <n v="0.31074491143226624"/>
    <n v="0.30910602211952209"/>
    <n v="0.30779415369033813"/>
    <n v="0.30585673451423645"/>
    <n v="0.30364564061164856"/>
    <n v="0.3013623058795929"/>
    <n v="0.30061832070350647"/>
    <n v="0.29754135012626648"/>
    <n v="0.29507914185523987"/>
    <n v="0.29285728931427002"/>
    <n v="0.29177209734916687"/>
    <n v="0.29012700915336609"/>
    <n v="0.29016876220703125"/>
    <n v="0.28971028327941895"/>
    <n v="0.28921514749526978"/>
    <n v="0.28816890716552734"/>
    <n v="0.28724923729896545"/>
    <n v="0.2864096462726593"/>
    <n v="0.28602173924446106"/>
    <n v="0.28553846478462219"/>
    <n v="0.28461760282516479"/>
    <n v="0.28382602334022522"/>
    <n v="0.28347709774971008"/>
    <n v="0.28315892815589905"/>
    <n v="0.28216356039047241"/>
    <n v="0.28058746457099915"/>
    <n v="0.27924075722694397"/>
    <n v="0.27835565805435181"/>
    <n v="0.27635458111763"/>
    <n v="0.27515196800231934"/>
    <n v="0.27498990297317505"/>
    <n v="0.27464160323143005"/>
    <n v="0.27382344007492065"/>
    <n v="0.27405291795730591"/>
    <n v="0.27422058582305908"/>
    <n v="0.27382111549377441"/>
    <n v="0.27349716424942017"/>
    <n v="0.27275159955024719"/>
    <n v="0.27242574095726013"/>
    <n v="0.27268177270889282"/>
    <n v="0.27352923154830933"/>
    <n v="0.27392685413360596"/>
    <n v="0.27424266934394836"/>
    <n v="0.27416586875915527"/>
    <n v="0.27343586087226868"/>
    <n v="0.27222093939781189"/>
    <n v="0.27060207724571228"/>
    <n v="0.26939487457275391"/>
    <n v="0.26777449250221252"/>
    <n v="0.26606401801109314"/>
    <n v="0.26470521092414856"/>
    <n v="0.26421043276786804"/>
    <n v="0.26340565085411072"/>
    <n v="0.26302993297576904"/>
    <n v="0.26311656832695007"/>
    <n v="0.2632201611995697"/>
    <n v="0.26330399513244629"/>
    <n v="0.26352491974830627"/>
    <n v="0.26381015777587891"/>
    <n v="0.26395177841186523"/>
    <n v="0.26452693343162537"/>
    <n v="0.26509293913841248"/>
    <n v="0.26417714357376099"/>
    <n v="0.26329809427261353"/>
    <n v="0.26223722100257874"/>
    <n v="0.26061668992042542"/>
    <n v="0.25909462571144104"/>
    <n v="0.25912216305732727"/>
    <n v="0.25907567143440247"/>
    <n v="0.25851410627365112"/>
    <n v="0.25827014446258545"/>
    <n v="0.25797933340072632"/>
    <n v="0.2576020359992981"/>
    <n v="0.25728130340576172"/>
    <n v="0.2574201226234436"/>
    <n v="0.25784915685653687"/>
    <n v="0.25805145502090454"/>
    <n v="0.25845378637313843"/>
    <n v="0.25880897045135498"/>
    <n v="0.2596488893032074"/>
    <n v="0.25948548316955566"/>
    <n v="0.25948989391326904"/>
    <n v="0.2593713104724884"/>
    <n v="0.25897037982940674"/>
    <n v="0.25819495320320129"/>
    <n v="0.25776830315589905"/>
    <n v="0.25696498155593872"/>
    <n v="0.25563904643058777"/>
    <n v="0.25446969270706177"/>
    <n v="0.25352931022644043"/>
    <n v="0.25283020734786987"/>
    <n v="0.2525494396686554"/>
    <n v="0.25290355086326599"/>
    <n v="0.25396731495857239"/>
    <n v="0.25526046752929688"/>
    <n v="0.25643047690391541"/>
    <n v="0.25797760486602783"/>
    <n v="0.26017436385154724"/>
    <n v="0.26138487458229065"/>
    <n v="0.26255223155021667"/>
    <n v="0.26380175352096558"/>
    <n v="0.26456686854362488"/>
    <n v="0.26461285352706909"/>
    <n v="0.26484379172325134"/>
    <n v="0.26453638076782227"/>
    <n v="0.26383954286575317"/>
    <n v="0.26367971301078796"/>
    <n v="0.26340839266777039"/>
    <n v="0.26350313425064087"/>
    <n v="0.26418495178222656"/>
    <n v="0.26520571112632751"/>
    <n v="0.26559749245643616"/>
    <n v="0.26616308093070984"/>
    <n v="0.26655313372612"/>
    <n v="0.26669254899024963"/>
    <n v="0.26631075143814087"/>
    <n v="0.26546663045883179"/>
    <n v="0.26417133212089539"/>
    <n v="0.26266485452651978"/>
    <n v="0.26095917820930481"/>
    <n v="0.26034456491470337"/>
    <n v="0.26011297106742859"/>
    <n v="0.2598554790019989"/>
    <n v="0.25965529680252075"/>
    <n v="0.25965294241905212"/>
    <n v="0.25908815860748291"/>
    <n v="0.25811207294464111"/>
    <n v="0.25726372003555298"/>
    <n v="0.25667035579681396"/>
    <n v="0.25579318404197693"/>
    <n v="0.25461471080780029"/>
    <n v="0.25344353914260864"/>
    <n v="0.25267326831817627"/>
    <n v="0.25176331400871277"/>
    <n v="0.25099068880081177"/>
    <n v="0.2503209114074707"/>
    <n v="0.24981366097927094"/>
    <n v="0.24917393922805786"/>
    <n v="0.24880982935428619"/>
    <n v="0.2486577033996582"/>
    <n v="0.24829524755477905"/>
    <n v="0.24925296008586884"/>
    <n v="0.25033092498779297"/>
    <n v="0.25140294432640076"/>
    <n v="0.25230503082275391"/>
    <n v="0.25364178419113159"/>
    <n v="0.25402480363845825"/>
    <n v="0.25399988889694214"/>
    <n v="0.25229400396347046"/>
    <n v="0.2506881058216095"/>
    <n v="0.24872660636901855"/>
    <n v="0.24626670777797699"/>
    <n v="0.24455302953720093"/>
    <n v="0.24490420520305634"/>
    <n v="0.24556711316108704"/>
    <n v="0.24686703085899353"/>
    <n v="0.24878770112991333"/>
    <n v="0.25068309903144836"/>
    <n v="0.25088638067245483"/>
    <n v="0.25079140067100525"/>
    <n v="0.25055569410324097"/>
    <n v="0.25020217895507813"/>
    <n v="0.24949090182781219"/>
    <n v="0.25002172589302063"/>
    <n v="0.25044092535972595"/>
    <n v="0.25079303979873657"/>
    <n v="0.25068578124046326"/>
    <n v="0.25051254034042358"/>
    <n v="0.25036042928695679"/>
    <n v="0.25042760372161865"/>
    <n v="0.25067096948623657"/>
    <n v="0.25141748785972595"/>
    <n v="0.25226616859436035"/>
    <n v="0.25284683704376221"/>
    <n v="0.25326496362686157"/>
    <n v="0.25381606817245483"/>
    <n v="0.25413563847541809"/>
    <n v="0.2543596625328064"/>
    <n v="0.2549915611743927"/>
    <n v="0.25550192594528198"/>
    <n v="0.2555156946182251"/>
    <n v="0.25558203458786011"/>
    <n v="0.25562962889671326"/>
    <n v="0.25529006123542786"/>
    <n v="0.25492870807647705"/>
    <n v="0.25470927357673645"/>
    <n v="0.25383615493774414"/>
    <n v="0.25213143229484558"/>
    <n v="0.250815749168396"/>
    <n v="0.24944183230400085"/>
    <n v="0.24840445816516876"/>
    <n v="0.24752712249755859"/>
    <n v="0.24693278968334198"/>
    <n v="0.24666953086853027"/>
    <n v="0.24678660929203033"/>
    <n v="0.24622331559658051"/>
    <n v="0.24602170288562775"/>
    <n v="0.24622893333435059"/>
    <n v="0.24578650295734406"/>
    <n v="0.24510563910007477"/>
    <n v="0.2442094087600708"/>
    <n v="0.24411173164844513"/>
    <n v="0.24460089206695557"/>
    <n v="0.24544216692447662"/>
    <n v="0.24607780575752258"/>
    <n v="0.24800466001033783"/>
    <n v="0.2492360919713974"/>
    <n v="0.24955451488494873"/>
    <n v="0.2489544004201889"/>
    <n v="0.24877278506755829"/>
    <n v="0.24786972999572754"/>
    <n v="0.24713507294654846"/>
    <n v="0.24672588706016541"/>
    <n v="0.24623948335647583"/>
    <n v="0.2456328421831131"/>
    <n v="0.24504794180393219"/>
    <n v="0.24466662108898163"/>
    <n v="0.24425278604030609"/>
    <n v="0.24452853202819824"/>
    <n v="0.24443811178207397"/>
    <n v="0.24345076084136963"/>
    <n v="0.2423987090587616"/>
    <n v="0.24154163897037506"/>
    <n v="0.24110406637191772"/>
    <s v="200 MILE-CIRCUIT 2 SC"/>
    <n v="0.2746425744053308"/>
    <n v="88"/>
    <n v="86.913580246913583"/>
    <n v="-1.4000000000000012E-2"/>
    <n v="-0.13981103463294117"/>
    <n v="-0.33596963579919625"/>
    <n v="6.6593790483646997E-2"/>
    <x v="23"/>
    <x v="371"/>
  </r>
  <r>
    <x v="1"/>
    <n v="-20.555555555555557"/>
    <n v="-13.888888888888889"/>
    <s v="P225/60R16"/>
    <x v="1"/>
    <s v="SRTT10"/>
    <n v="1171"/>
    <n v="35"/>
    <n v="3324"/>
    <d v="2025-03-19T00:00:00"/>
    <n v="0.30399999999999999"/>
    <n v="0.316"/>
    <n v="100"/>
    <n v="100"/>
    <n v="100"/>
    <n v="100"/>
    <n v="76"/>
    <m/>
    <n v="234"/>
    <n v="100"/>
    <m/>
    <m/>
    <m/>
    <m/>
    <m/>
    <m/>
    <n v="0.20250891149044037"/>
    <n v="0.21073345839977264"/>
    <n v="0.21926300227642059"/>
    <n v="0.23281410336494446"/>
    <n v="0.2474873811006546"/>
    <n v="0.27039048075675964"/>
    <n v="0.29165807366371155"/>
    <n v="0.30933400988578796"/>
    <n v="0.32125428318977356"/>
    <n v="0.32877358794212341"/>
    <n v="0.33443444967269897"/>
    <n v="0.33828502893447876"/>
    <n v="0.34286192059516907"/>
    <n v="0.34671005606651306"/>
    <n v="0.34849730134010315"/>
    <n v="0.34930342435836792"/>
    <n v="0.35063222050666809"/>
    <n v="0.35167533159255981"/>
    <n v="0.35192030668258667"/>
    <n v="0.35254505276679993"/>
    <n v="0.35413560271263123"/>
    <n v="0.35526385903358459"/>
    <n v="0.35604947805404663"/>
    <n v="0.35659545660018921"/>
    <n v="0.35678419470787048"/>
    <n v="0.35668322443962097"/>
    <n v="0.35687938332557678"/>
    <n v="0.35680940747261047"/>
    <n v="0.35687130689620972"/>
    <n v="0.35642954707145691"/>
    <n v="0.35554435849189758"/>
    <n v="0.35463324189186096"/>
    <n v="0.35441455245018005"/>
    <n v="0.3543694019317627"/>
    <n v="0.35483327507972717"/>
    <n v="0.35535317659378052"/>
    <n v="0.35583856701850891"/>
    <n v="0.35626992583274841"/>
    <n v="0.35667294263839722"/>
    <n v="0.35715270042419434"/>
    <n v="0.35800418257713318"/>
    <n v="0.35861814022064209"/>
    <n v="0.35897743701934814"/>
    <n v="0.35872519016265869"/>
    <n v="0.35760161280632019"/>
    <n v="0.35633793473243713"/>
    <n v="0.35521826148033142"/>
    <n v="0.35398480296134949"/>
    <n v="0.3531319797039032"/>
    <n v="0.35300597548484802"/>
    <n v="0.35331359505653381"/>
    <n v="0.35433149337768555"/>
    <n v="0.355224609375"/>
    <n v="0.35557642579078674"/>
    <n v="0.35636338591575623"/>
    <n v="0.35734620690345764"/>
    <n v="0.35782837867736816"/>
    <n v="0.35833466053009033"/>
    <n v="0.35919654369354248"/>
    <n v="0.35861665010452271"/>
    <n v="0.35696297883987427"/>
    <n v="0.35446301102638245"/>
    <n v="0.35170412063598633"/>
    <n v="0.34971863031387329"/>
    <n v="0.34897527098655701"/>
    <n v="0.348345547914505"/>
    <n v="0.34798699617385864"/>
    <n v="0.34800225496292114"/>
    <n v="0.34759986400604248"/>
    <n v="0.34624215960502625"/>
    <n v="0.34549543261528015"/>
    <n v="0.34542429447174072"/>
    <n v="0.34546449780464172"/>
    <n v="0.34482362866401672"/>
    <n v="0.3449414074420929"/>
    <n v="0.34463390707969666"/>
    <n v="0.34354123473167419"/>
    <n v="0.34179437160491943"/>
    <n v="0.33983761072158813"/>
    <n v="0.33788019418716431"/>
    <n v="0.33653649687767029"/>
    <n v="0.33567941188812256"/>
    <n v="0.33543869853019714"/>
    <n v="0.33589252829551697"/>
    <n v="0.33626729249954224"/>
    <n v="0.33623573184013367"/>
    <n v="0.33616355061531067"/>
    <n v="0.33598753809928894"/>
    <n v="0.33588674664497375"/>
    <n v="0.33486723899841309"/>
    <n v="0.33337631821632385"/>
    <n v="0.33242729306221008"/>
    <n v="0.33187592029571533"/>
    <n v="0.33132636547088623"/>
    <n v="0.33169007301330566"/>
    <n v="0.331746906042099"/>
    <n v="0.33121106028556824"/>
    <n v="0.32998687028884888"/>
    <n v="0.32890862226486206"/>
    <n v="0.32780727744102478"/>
    <n v="0.32747519016265869"/>
    <n v="0.32717543840408325"/>
    <n v="0.32712671160697937"/>
    <n v="0.32722961902618408"/>
    <n v="0.32742899656295776"/>
    <n v="0.32795414328575134"/>
    <n v="0.32853803038597107"/>
    <n v="0.3288763165473938"/>
    <n v="0.32830178737640381"/>
    <n v="0.32775643467903137"/>
    <n v="0.32696065306663513"/>
    <n v="0.32515692710876465"/>
    <n v="0.32411709427833557"/>
    <n v="0.32236725091934204"/>
    <n v="0.32089707255363464"/>
    <n v="0.31948593258857727"/>
    <n v="0.319050133228302"/>
    <n v="0.31822556257247925"/>
    <n v="0.31888189911842346"/>
    <n v="0.31913980841636658"/>
    <n v="0.31951984763145447"/>
    <n v="0.31963184475898743"/>
    <n v="0.31964105367660522"/>
    <n v="0.31934332847595215"/>
    <n v="0.31913495063781738"/>
    <n v="0.31930872797966003"/>
    <n v="0.3197597861289978"/>
    <n v="0.32001605629920959"/>
    <n v="0.32066911458969116"/>
    <n v="0.32150867581367493"/>
    <n v="0.32195383310317993"/>
    <n v="0.32238861918449402"/>
    <n v="0.32246541976928711"/>
    <n v="0.32230564951896667"/>
    <n v="0.32215461134910583"/>
    <n v="0.32207745313644409"/>
    <n v="0.32153481245040894"/>
    <n v="0.32167989015579224"/>
    <n v="0.32231682538986206"/>
    <n v="0.32332724332809448"/>
    <n v="0.3239993155002594"/>
    <n v="0.32487055659294128"/>
    <n v="0.32491904497146606"/>
    <n v="0.32446292042732239"/>
    <n v="0.32353112101554871"/>
    <n v="0.32282280921936035"/>
    <n v="0.32256639003753662"/>
    <n v="0.32213279604911804"/>
    <n v="0.32115596532821655"/>
    <n v="0.31963515281677246"/>
    <n v="0.31807538866996765"/>
    <n v="0.3162083625793457"/>
    <n v="0.31537145376205444"/>
    <n v="0.31505930423736572"/>
    <n v="0.31465649604797363"/>
    <n v="0.31405434012413025"/>
    <n v="0.31366720795631409"/>
    <n v="0.31321853399276733"/>
    <n v="0.31258320808410645"/>
    <n v="0.31215542554855347"/>
    <n v="0.31194627285003662"/>
    <n v="0.31116223335266113"/>
    <n v="0.31050506234169006"/>
    <n v="0.31023621559143066"/>
    <n v="0.3108709454536438"/>
    <n v="0.31113332509994507"/>
    <n v="0.31184223294258118"/>
    <n v="0.31255441904067993"/>
    <n v="0.31164678931236267"/>
    <n v="0.3075002133846283"/>
    <n v="0.30371513962745667"/>
    <n v="0.29987344145774841"/>
    <n v="0.2954978346824646"/>
    <n v="0.29281660914421082"/>
    <n v="0.29297754168510437"/>
    <n v="0.29313409328460693"/>
    <n v="0.29349038004875183"/>
    <n v="0.2942051887512207"/>
    <n v="0.29438364505767822"/>
    <n v="0.2941342294216156"/>
    <n v="0.29394641518592834"/>
    <n v="0.29378855228424072"/>
    <n v="0.29348716139793396"/>
    <n v="0.29327881336212158"/>
    <n v="0.29334929585456848"/>
    <n v="0.29379454255104065"/>
    <n v="0.29446640610694885"/>
    <n v="0.29544335603713989"/>
    <n v="0.29693740606307983"/>
    <n v="0.29857933521270752"/>
    <n v="0.29983091354370117"/>
    <n v="0.30043810606002808"/>
    <n v="0.30093145370483398"/>
    <n v="0.30115264654159546"/>
    <n v="0.30070605874061584"/>
    <n v="0.30012574791908264"/>
    <n v="0.30032205581665039"/>
    <n v="0.30066534876823425"/>
    <n v="0.30085518956184387"/>
    <n v="0.30181217193603516"/>
    <n v="0.30269870162010193"/>
    <n v="0.3029974102973938"/>
    <n v="0.30311083793640137"/>
    <n v="0.30163708329200745"/>
    <n v="0.30036711692810059"/>
    <n v="0.29957419633865356"/>
    <n v="0.29933074116706848"/>
    <n v="0.29885473847389221"/>
    <n v="0.2997591495513916"/>
    <n v="0.29982200264930725"/>
    <n v="0.29934525489807129"/>
    <n v="0.29875442385673523"/>
    <n v="0.29875600337982178"/>
    <n v="0.29917192459106445"/>
    <n v="0.29990559816360474"/>
    <n v="0.30062800645828247"/>
    <n v="0.30041033029556274"/>
    <n v="0.29990360140800476"/>
    <n v="0.29971295595169067"/>
    <n v="0.29963392019271851"/>
    <n v="0.29985392093658447"/>
    <n v="0.30071920156478882"/>
    <n v="0.30071860551834106"/>
    <n v="0.30103066563606262"/>
    <n v="0.3015981912612915"/>
    <n v="0.30214419960975647"/>
    <n v="0.30284443497657776"/>
    <n v="0.30484038591384888"/>
    <n v="0.3062019944190979"/>
    <n v="0.30698674917221069"/>
    <n v="0.30776414275169373"/>
    <n v="0.30807968974113464"/>
    <n v="0.30736568570137024"/>
    <n v="0.3062642514705658"/>
    <n v="0.30529829859733582"/>
    <n v="0.30437135696411133"/>
    <n v="0.30344769358634949"/>
    <n v="0.30268961191177368"/>
    <n v="0.30210414528846741"/>
    <n v="0.3013748824596405"/>
    <n v="0.30069196224212646"/>
    <n v="0.3000873327255249"/>
    <n v="0.30000731348991394"/>
    <n v="0.29996851086616516"/>
    <n v="0.30012437701225281"/>
    <n v="0.29966044425964355"/>
    <n v="0.29911279678344727"/>
    <n v="0.29846847057342529"/>
    <n v="0.29805353283882141"/>
    <n v="0.29733681678771973"/>
    <n v="0.29680442810058594"/>
    <n v="0.29636970162391663"/>
    <n v="0.2959459125995636"/>
    <n v="0.29513376951217651"/>
    <n v="0.29457995295524597"/>
    <n v="0.29430010914802551"/>
    <n v="0.29427728056907654"/>
    <n v="0.29394829273223877"/>
    <n v="0.29371130466461182"/>
    <n v="0.29360103607177734"/>
    <n v="0.29357370734214783"/>
    <n v="0.29245689511299133"/>
    <n v="0.29081946611404419"/>
    <n v="0.29026883840560913"/>
    <n v="0.28996610641479492"/>
    <n v="0.28973108530044556"/>
    <n v="0.29079169034957886"/>
    <n v="0.29226213693618774"/>
    <n v="0.29278716444969177"/>
    <n v="0.29249992966651917"/>
    <n v="0.29126670956611633"/>
    <n v="0.28997528553009033"/>
    <n v="0.28893864154815674"/>
    <n v="0.28789323568344116"/>
    <n v="0.28743928670883179"/>
    <n v="0.28746584057807922"/>
    <n v="0.28738433122634888"/>
    <n v="0.28714317083358765"/>
    <n v="0.28698882460594177"/>
    <n v="0.28690800070762634"/>
    <n v="0.28704026341438293"/>
    <n v="0.286590576171875"/>
    <n v="0.28639939427375793"/>
    <n v="0.28605255484580994"/>
    <n v="0.28587225079536438"/>
    <n v="0.28564849495887756"/>
    <n v="0.28605702519416809"/>
    <n v="0.28645354509353638"/>
    <n v="0.28694388270378113"/>
    <n v="0.28716737031936646"/>
    <n v="0.28754991292953491"/>
    <n v="0.28826212882995605"/>
    <n v="0.28904706239700317"/>
    <n v="0.29046136140823364"/>
    <n v="0.29186901450157166"/>
    <n v="0.29339918494224548"/>
    <n v="0.29437822103500366"/>
    <n v="0.29537597298622131"/>
    <n v="0.29585772752761841"/>
    <n v="0.29651877284049988"/>
    <s v="CONTROL"/>
    <n v="0.31713288725483035"/>
    <n v="100"/>
    <n v="98.76543209876543"/>
    <n v="-1.2000000000000011E-2"/>
    <n v="-0.19450003399319749"/>
    <n v="-0.26989613529394058"/>
    <n v="5.2028997839131952E-4"/>
    <x v="23"/>
    <x v="372"/>
  </r>
  <r>
    <x v="1"/>
    <n v="-20.555555555555557"/>
    <n v="-13.888888888888889"/>
    <s v="P225/60R16"/>
    <x v="4"/>
    <s v="16-6 SRTT"/>
    <n v="1171"/>
    <n v="35"/>
    <s v="AP3324"/>
    <d v="2025-03-19T00:00:00"/>
    <n v="0.252"/>
    <n v="0.27400000000000002"/>
    <n v="85"/>
    <n v="83"/>
    <n v="89"/>
    <n v="87"/>
    <n v="76"/>
    <m/>
    <n v="30"/>
    <n v="86"/>
    <m/>
    <m/>
    <m/>
    <m/>
    <m/>
    <m/>
    <n v="0.16976694762706757"/>
    <n v="0.17986865341663361"/>
    <n v="0.18789297342300415"/>
    <n v="0.19790859520435333"/>
    <n v="0.20945246517658234"/>
    <n v="0.24129822850227356"/>
    <n v="0.27039769291877747"/>
    <n v="0.29732140898704529"/>
    <n v="0.31989634037017822"/>
    <n v="0.33744803071022034"/>
    <n v="0.34008011221885681"/>
    <n v="0.34136095643043518"/>
    <n v="0.34274595975875854"/>
    <n v="0.34386360645294189"/>
    <n v="0.34439903497695923"/>
    <n v="0.34507325291633606"/>
    <n v="0.34607797861099243"/>
    <n v="0.34631246328353882"/>
    <n v="0.34652981162071228"/>
    <n v="0.34686243534088135"/>
    <n v="0.34759357571601868"/>
    <n v="0.34802797436714172"/>
    <n v="0.3482736349105835"/>
    <n v="0.3477170467376709"/>
    <n v="0.34623599052429199"/>
    <n v="0.34426546096801758"/>
    <n v="0.34233257174491882"/>
    <n v="0.34089121222496033"/>
    <n v="0.33985278010368347"/>
    <n v="0.33979684114456177"/>
    <n v="0.34018242359161377"/>
    <n v="0.34058833122253418"/>
    <n v="0.34059885144233704"/>
    <n v="0.34059885144233704"/>
    <n v="0.34051001071929932"/>
    <n v="0.3408026397228241"/>
    <n v="0.34056022763252258"/>
    <n v="0.33902519941329956"/>
    <n v="0.3371753990650177"/>
    <n v="0.33568555116653442"/>
    <n v="0.33371224999427795"/>
    <n v="0.33229413628578186"/>
    <n v="0.33192679286003113"/>
    <n v="0.33230161666870117"/>
    <n v="0.33225610852241516"/>
    <n v="0.33197146654129028"/>
    <n v="0.33157303929328918"/>
    <n v="0.33095452189445496"/>
    <n v="0.32834437489509583"/>
    <n v="0.32578107714653015"/>
    <n v="0.32360982894897461"/>
    <n v="0.32153579592704773"/>
    <n v="0.32069650292396545"/>
    <n v="0.32189998030662537"/>
    <n v="0.32316043972969055"/>
    <n v="0.32441261410713196"/>
    <n v="0.32555294036865234"/>
    <n v="0.3259894847869873"/>
    <n v="0.3255193829536438"/>
    <n v="0.3250250518321991"/>
    <n v="0.32428747415542603"/>
    <n v="0.32292166352272034"/>
    <n v="0.32178226113319397"/>
    <n v="0.32183089852333069"/>
    <n v="0.32096162438392639"/>
    <n v="0.31901964545249939"/>
    <n v="0.31746777892112732"/>
    <n v="0.31505018472671509"/>
    <n v="0.31235602498054504"/>
    <n v="0.31053495407104492"/>
    <n v="0.30974391102790833"/>
    <n v="0.30962523818016052"/>
    <n v="0.31038397550582886"/>
    <n v="0.31045225262641907"/>
    <n v="0.3097919225692749"/>
    <n v="0.30931556224822998"/>
    <n v="0.3085625171661377"/>
    <n v="0.30779823660850525"/>
    <n v="0.30753475427627563"/>
    <n v="0.30754196643829346"/>
    <n v="0.30697730183601379"/>
    <n v="0.30636066198348999"/>
    <n v="0.30536100268363953"/>
    <n v="0.3031201958656311"/>
    <n v="0.30097013711929321"/>
    <n v="0.29864433407783508"/>
    <n v="0.29545551538467407"/>
    <n v="0.29256325960159302"/>
    <n v="0.29088684916496277"/>
    <n v="0.28966870903968811"/>
    <n v="0.28827425837516785"/>
    <n v="0.2870042622089386"/>
    <n v="0.2860715389251709"/>
    <n v="0.28511077165603638"/>
    <n v="0.28413563966751099"/>
    <n v="0.28397819399833679"/>
    <n v="0.28456509113311768"/>
    <n v="0.28443801403045654"/>
    <n v="0.28443619608879089"/>
    <n v="0.28428828716278076"/>
    <n v="0.28396940231323242"/>
    <n v="0.28366482257843018"/>
    <n v="0.28369814157485962"/>
    <n v="0.28349101543426514"/>
    <n v="0.28326162695884705"/>
    <n v="0.28312548995018005"/>
    <n v="0.28305825591087341"/>
    <n v="0.28329142928123474"/>
    <n v="0.28246116638183594"/>
    <n v="0.28166857361793518"/>
    <n v="0.28076460957527161"/>
    <n v="0.27973410487174988"/>
    <n v="0.27855357527732849"/>
    <n v="0.27944386005401611"/>
    <n v="0.2795163094997406"/>
    <n v="0.27944961190223694"/>
    <n v="0.27878046035766602"/>
    <n v="0.27710026502609253"/>
    <n v="0.27462384104728699"/>
    <n v="0.27215170860290527"/>
    <n v="0.26854982972145081"/>
    <n v="0.26600635051727295"/>
    <n v="0.2643393874168396"/>
    <n v="0.26262158155441284"/>
    <n v="0.26096069812774658"/>
    <n v="0.26050359010696411"/>
    <n v="0.2595953643321991"/>
    <n v="0.25869956612586975"/>
    <n v="0.25806182622909546"/>
    <n v="0.25832796096801758"/>
    <n v="0.25873222947120667"/>
    <n v="0.25915774703025818"/>
    <n v="0.25965142250061035"/>
    <n v="0.25988322496414185"/>
    <n v="0.26013895869255066"/>
    <n v="0.2605145275592804"/>
    <n v="0.2608410120010376"/>
    <n v="0.26001811027526855"/>
    <n v="0.25930574536323547"/>
    <n v="0.25866454839706421"/>
    <n v="0.25824743509292603"/>
    <n v="0.2580065131187439"/>
    <n v="0.25896906852722168"/>
    <n v="0.25943049788475037"/>
    <n v="0.25979262590408325"/>
    <n v="0.25978988409042358"/>
    <n v="0.25891044735908508"/>
    <n v="0.25784173607826233"/>
    <n v="0.25737282633781433"/>
    <n v="0.25687626004219055"/>
    <n v="0.25630557537078857"/>
    <n v="0.25644880533218384"/>
    <n v="0.25619900226593018"/>
    <n v="0.25523146986961365"/>
    <n v="0.25392785668373108"/>
    <n v="0.25308731198310852"/>
    <n v="0.25207570195198059"/>
    <n v="0.25120437145233154"/>
    <n v="0.25077030062675476"/>
    <n v="0.2507556676864624"/>
    <n v="0.25041162967681885"/>
    <n v="0.25035470724105835"/>
    <n v="0.25079292058944702"/>
    <n v="0.25117293000221252"/>
    <n v="0.25130406022071838"/>
    <n v="0.25133603811264038"/>
    <n v="0.25137078762054443"/>
    <n v="0.25123634934425354"/>
    <n v="0.25124931335449219"/>
    <n v="0.25127249956130981"/>
    <n v="0.25194507837295532"/>
    <n v="0.25273799896240234"/>
    <n v="0.25334864854812622"/>
    <n v="0.25307932496070862"/>
    <n v="0.25205296277999878"/>
    <n v="0.25056388974189758"/>
    <n v="0.24872580170631409"/>
    <n v="0.24643965065479279"/>
    <n v="0.24508209526538849"/>
    <n v="0.24488531053066254"/>
    <n v="0.24476426839828491"/>
    <n v="0.24496294558048248"/>
    <n v="0.24588751792907715"/>
    <n v="0.24688246846199036"/>
    <n v="0.24709035456180573"/>
    <n v="0.24692149460315704"/>
    <n v="0.24619267880916595"/>
    <n v="0.24544702470302582"/>
    <n v="0.24442243576049805"/>
    <n v="0.24388317763805389"/>
    <n v="0.24381695687770844"/>
    <n v="0.24476887285709381"/>
    <n v="0.24563390016555786"/>
    <n v="0.24709443747997284"/>
    <n v="0.24864766001701355"/>
    <n v="0.24954651296138763"/>
    <n v="0.24989280104637146"/>
    <n v="0.25016763806343079"/>
    <n v="0.24991814792156219"/>
    <n v="0.24966782331466675"/>
    <n v="0.24874500930309296"/>
    <n v="0.24754990637302399"/>
    <n v="0.24614615738391876"/>
    <n v="0.24522086977958679"/>
    <n v="0.24407953023910522"/>
    <n v="0.24394702911376953"/>
    <n v="0.24411496520042419"/>
    <n v="0.24467478692531586"/>
    <n v="0.24484457075595856"/>
    <n v="0.24508951604366302"/>
    <n v="0.24538099765777588"/>
    <n v="0.24553720653057098"/>
    <n v="0.24574674665927887"/>
    <n v="0.24597655236721039"/>
    <n v="0.24515469372272491"/>
    <n v="0.24370230734348297"/>
    <n v="0.24390387535095215"/>
    <n v="0.24370865523815155"/>
    <n v="0.24321140348911285"/>
    <n v="0.24384200572967529"/>
    <n v="0.24487948417663574"/>
    <n v="0.24355773627758026"/>
    <n v="0.24172030389308929"/>
    <n v="0.23993831872940063"/>
    <n v="0.23818148672580719"/>
    <n v="0.23667369782924652"/>
    <n v="0.23562802374362946"/>
    <n v="0.23540306091308594"/>
    <n v="0.23521539568901062"/>
    <n v="0.23499071598052979"/>
    <n v="0.23454542458057404"/>
    <n v="0.23439933359622955"/>
    <n v="0.2349754124879837"/>
    <n v="0.23503021895885468"/>
    <n v="0.23508702218532562"/>
    <n v="0.23507173359394073"/>
    <n v="0.23500384390354156"/>
    <n v="0.23409828543663025"/>
    <n v="0.23403957486152649"/>
    <n v="0.23415595293045044"/>
    <n v="0.234061598777771"/>
    <n v="0.23403719067573547"/>
    <n v="0.23417577147483826"/>
    <n v="0.23421207070350647"/>
    <n v="0.23399506509304047"/>
    <n v="0.23434561491012573"/>
    <n v="0.23464827239513397"/>
    <n v="0.23489701747894287"/>
    <n v="0.23464532196521759"/>
    <n v="0.23455747961997986"/>
    <n v="0.23394675552845001"/>
    <n v="0.23304320871829987"/>
    <n v="0.2321084588766098"/>
    <n v="0.23188462853431702"/>
    <n v="0.23171812295913696"/>
    <n v="0.2317025363445282"/>
    <n v="0.23158596456050873"/>
    <n v="0.23185646533966064"/>
    <n v="0.23200525343418121"/>
    <n v="0.23219823837280273"/>
    <n v="0.23289653658866882"/>
    <n v="0.23386660218238831"/>
    <n v="0.23470452427864075"/>
    <n v="0.23557169735431671"/>
    <n v="0.23617459833621979"/>
    <n v="0.2366984635591507"/>
    <n v="0.23762975633144379"/>
    <n v="0.23848797380924225"/>
    <n v="0.2390708327293396"/>
    <n v="0.23978398740291595"/>
    <n v="0.23998846113681793"/>
    <n v="0.24006171524524689"/>
    <n v="0.23994201421737671"/>
    <n v="0.23973722755908966"/>
    <n v="0.23886172473430634"/>
    <n v="0.23855997622013092"/>
    <n v="0.23794160783290863"/>
    <n v="0.23556129634380341"/>
    <n v="0.23324500024318695"/>
    <n v="0.23153796792030334"/>
    <n v="0.23030644655227661"/>
    <n v="0.22921469807624817"/>
    <n v="0.22952960431575775"/>
    <n v="0.22996468842029572"/>
    <n v="0.23016209900379181"/>
    <n v="0.22960713505744934"/>
    <n v="0.22911585867404938"/>
    <n v="0.22868676483631134"/>
    <n v="0.2283547967672348"/>
    <n v="0.22824132442474365"/>
    <n v="0.22814291715621948"/>
    <n v="0.22789338231086731"/>
    <n v="0.22778676450252533"/>
    <n v="0.22775259613990784"/>
    <n v="0.22769975662231445"/>
    <n v="0.22782079875469208"/>
    <n v="0.22821524739265442"/>
    <n v="0.22877722978591919"/>
    <n v="0.22913463413715363"/>
    <n v="0.22923867404460907"/>
    <s v="200 MILE-CIRCUIT 3 MI"/>
    <n v="0.2681947620419845"/>
    <n v="86"/>
    <n v="84.938271604938279"/>
    <n v="-2.200000000000002E-2"/>
    <n v="-0.24073774168176734"/>
    <n v="-0.41957658017656108"/>
    <n v="0.15020073486101182"/>
    <x v="23"/>
    <x v="373"/>
  </r>
  <r>
    <x v="1"/>
    <n v="-20.555555555555557"/>
    <n v="-13.888888888888889"/>
    <s v="P225/60R16"/>
    <x v="5"/>
    <s v="TPI-09"/>
    <n v="1171"/>
    <n v="35"/>
    <n v="3324"/>
    <d v="2025-03-19T00:00:00"/>
    <n v="0.30299999999999999"/>
    <n v="0.317"/>
    <n v="102"/>
    <n v="100"/>
    <n v="103"/>
    <n v="100"/>
    <n v="76"/>
    <m/>
    <n v="10"/>
    <n v="101.25"/>
    <m/>
    <m/>
    <m/>
    <m/>
    <m/>
    <m/>
    <n v="0.17241333425045013"/>
    <n v="0.18744879961013794"/>
    <n v="0.19553069770336151"/>
    <n v="0.20942233502864838"/>
    <n v="0.22562667727470398"/>
    <n v="0.25344914197921753"/>
    <n v="0.27709430456161499"/>
    <n v="0.2995544970035553"/>
    <n v="0.3161596953868866"/>
    <n v="0.32617595791816711"/>
    <n v="0.33140939474105835"/>
    <n v="0.33599379658699036"/>
    <n v="0.33941704034805298"/>
    <n v="0.34112697839736938"/>
    <n v="0.34258919954299927"/>
    <n v="0.34505325555801392"/>
    <n v="0.3470323383808136"/>
    <n v="0.34941238164901733"/>
    <n v="0.35049107670783997"/>
    <n v="0.35167720913887024"/>
    <n v="0.35250875353813171"/>
    <n v="0.35243695974349976"/>
    <n v="0.35169234871864319"/>
    <n v="0.35325360298156738"/>
    <n v="0.35412886738777161"/>
    <n v="0.3554915189743042"/>
    <n v="0.35732334852218628"/>
    <n v="0.35924059152603149"/>
    <n v="0.35996699333190918"/>
    <n v="0.36010244488716125"/>
    <n v="0.35929259657859802"/>
    <n v="0.35854211449623108"/>
    <n v="0.35801050066947937"/>
    <n v="0.35707634687423706"/>
    <n v="0.35595917701721191"/>
    <n v="0.35496503114700317"/>
    <n v="0.35377064347267151"/>
    <n v="0.35317027568817139"/>
    <n v="0.35305950045585632"/>
    <n v="0.35303807258605957"/>
    <n v="0.35320404171943665"/>
    <n v="0.3534390926361084"/>
    <n v="0.35352504253387451"/>
    <n v="0.35347145795822144"/>
    <n v="0.35376840829849243"/>
    <n v="0.3546852171421051"/>
    <n v="0.35426405072212219"/>
    <n v="0.35403215885162354"/>
    <n v="0.35365977883338928"/>
    <n v="0.35340195894241333"/>
    <n v="0.35198256373405457"/>
    <n v="0.35119831562042236"/>
    <n v="0.35034447908401489"/>
    <n v="0.3494466245174408"/>
    <n v="0.34830254316329956"/>
    <n v="0.34775674343109131"/>
    <n v="0.34779849648475647"/>
    <n v="0.34757885336875916"/>
    <n v="0.34733188152313232"/>
    <n v="0.34724399447441101"/>
    <n v="0.34759166836738586"/>
    <n v="0.34785750508308411"/>
    <n v="0.3475024402141571"/>
    <n v="0.34733027219772339"/>
    <n v="0.34706920385360718"/>
    <n v="0.34622898697853088"/>
    <n v="0.34516564011573792"/>
    <n v="0.34501504898071289"/>
    <n v="0.34507948160171509"/>
    <n v="0.34503981471061707"/>
    <n v="0.34506693482398987"/>
    <n v="0.34516367316246033"/>
    <n v="0.34522393345832825"/>
    <n v="0.34416145086288452"/>
    <n v="0.343385249376297"/>
    <n v="0.34286674857139587"/>
    <n v="0.34255042672157288"/>
    <n v="0.34220412373542786"/>
    <n v="0.34293025732040405"/>
    <n v="0.34353446960449219"/>
    <n v="0.3433099091053009"/>
    <n v="0.34218674898147583"/>
    <n v="0.34020024538040161"/>
    <n v="0.33772566914558411"/>
    <n v="0.33489897847175598"/>
    <n v="0.33289447426795959"/>
    <n v="0.33199864625930786"/>
    <n v="0.3319663405418396"/>
    <n v="0.33193278312683105"/>
    <n v="0.33202850818634033"/>
    <n v="0.33207136392593384"/>
    <n v="0.33208355307579041"/>
    <n v="0.33180752396583557"/>
    <n v="0.33191657066345215"/>
    <n v="0.33211162686347961"/>
    <n v="0.33185186982154846"/>
    <n v="0.33086666464805603"/>
    <n v="0.32964655756950378"/>
    <n v="0.32831549644470215"/>
    <n v="0.32703393697738647"/>
    <n v="0.32621657848358154"/>
    <n v="0.32524862885475159"/>
    <n v="0.32419112324714661"/>
    <n v="0.32313957810401917"/>
    <n v="0.32194197177886963"/>
    <n v="0.3202858567237854"/>
    <n v="0.31924942135810852"/>
    <n v="0.31881585717201233"/>
    <n v="0.31849467754364014"/>
    <n v="0.31831568479537964"/>
    <n v="0.31869739294052124"/>
    <n v="0.31905156373977661"/>
    <n v="0.31793543696403503"/>
    <n v="0.31653252243995667"/>
    <n v="0.31574064493179321"/>
    <n v="0.31376221776008606"/>
    <n v="0.31193602085113525"/>
    <n v="0.31210952997207642"/>
    <n v="0.31257233023643494"/>
    <n v="0.31252175569534302"/>
    <n v="0.31359592080116272"/>
    <n v="0.31469821929931641"/>
    <n v="0.31527590751647949"/>
    <n v="0.31590330600738525"/>
    <n v="0.31640410423278809"/>
    <n v="0.31674885749816895"/>
    <n v="0.31707850098609924"/>
    <n v="0.31709781289100647"/>
    <n v="0.317018061876297"/>
    <n v="0.31704646348953247"/>
    <n v="0.31755939126014709"/>
    <n v="0.31836423277854919"/>
    <n v="0.31962850689888"/>
    <n v="0.32075348496437073"/>
    <n v="0.32137846946716309"/>
    <n v="0.32133841514587402"/>
    <n v="0.32051676511764526"/>
    <n v="0.31927821040153503"/>
    <n v="0.3180595338344574"/>
    <n v="0.3165251612663269"/>
    <n v="0.31625962257385254"/>
    <n v="0.31644827127456665"/>
    <n v="0.31668868660926819"/>
    <n v="0.31576722860336304"/>
    <n v="0.31578391790390015"/>
    <n v="0.31469234824180603"/>
    <n v="0.31389817595481873"/>
    <n v="0.31369730830192566"/>
    <n v="0.31449565291404724"/>
    <n v="0.31478431820869446"/>
    <n v="0.31486037373542786"/>
    <n v="0.31434720754623413"/>
    <n v="0.31312444806098938"/>
    <n v="0.31178382039070129"/>
    <n v="0.31060206890106201"/>
    <n v="0.30857491493225098"/>
    <n v="0.30653271079063416"/>
    <n v="0.30468657612800598"/>
    <n v="0.30275154113769531"/>
    <n v="0.30174124240875244"/>
    <n v="0.3016817569732666"/>
    <n v="0.30216974020004272"/>
    <n v="0.30242067575454712"/>
    <n v="0.30215838551521301"/>
    <n v="0.30131560564041138"/>
    <n v="0.30020076036453247"/>
    <n v="0.2989046573638916"/>
    <n v="0.29813218116760254"/>
    <n v="0.29751187562942505"/>
    <n v="0.29618632793426514"/>
    <n v="0.29529333114624023"/>
    <n v="0.29472535848617554"/>
    <n v="0.29339230060577393"/>
    <n v="0.29286390542984009"/>
    <n v="0.29295337200164795"/>
    <n v="0.29303142428398132"/>
    <n v="0.29315346479415894"/>
    <n v="0.29403296113014221"/>
    <n v="0.29365593194961548"/>
    <n v="0.29389894008636475"/>
    <n v="0.29413935542106628"/>
    <n v="0.29361391067504883"/>
    <n v="0.29311412572860718"/>
    <n v="0.29382866621017456"/>
    <n v="0.29300177097320557"/>
    <n v="0.29212221503257751"/>
    <n v="0.29143807291984558"/>
    <n v="0.29058465361595154"/>
    <n v="0.29017025232315063"/>
    <n v="0.28945881128311157"/>
    <n v="0.28827646374702454"/>
    <n v="0.28847035765647888"/>
    <n v="0.28917035460472107"/>
    <n v="0.29075565934181213"/>
    <n v="0.29371538758277893"/>
    <n v="0.29702538251876831"/>
    <n v="0.2993927001953125"/>
    <n v="0.30097872018814087"/>
    <n v="0.30137762427330017"/>
    <n v="0.30182266235351563"/>
    <n v="0.30258294939994812"/>
    <n v="0.30360811948776245"/>
    <n v="0.30442690849304199"/>
    <n v="0.30577123165130615"/>
    <n v="0.30620640516281128"/>
    <n v="0.30579090118408203"/>
    <n v="0.30478581786155701"/>
    <n v="0.30399107933044434"/>
    <n v="0.30245202779769897"/>
    <n v="0.30136185884475708"/>
    <n v="0.30115678906440735"/>
    <n v="0.3006838858127594"/>
    <n v="0.29961985349655151"/>
    <n v="0.29833784699440002"/>
    <n v="0.29728379845619202"/>
    <n v="0.29593634605407715"/>
    <n v="0.29469066858291626"/>
    <n v="0.29371780157089233"/>
    <n v="0.29281282424926758"/>
    <n v="0.29157882928848267"/>
    <n v="0.29023915529251099"/>
    <n v="0.28911516070365906"/>
    <n v="0.28871756792068481"/>
    <n v="0.28881210088729858"/>
    <n v="0.28910461068153381"/>
    <n v="0.28863844275474548"/>
    <n v="0.28775960206985474"/>
    <n v="0.28700783848762512"/>
    <n v="0.28588944673538208"/>
    <n v="0.28493911027908325"/>
    <n v="0.28484433889389038"/>
    <n v="0.28516709804534912"/>
    <n v="0.28510120511054993"/>
    <n v="0.28541523218154907"/>
    <n v="0.28610339760780334"/>
    <n v="0.28660085797309875"/>
    <n v="0.28685033321380615"/>
    <n v="0.28858909010887146"/>
    <n v="0.28991001844406128"/>
    <n v="0.29097223281860352"/>
    <n v="0.29272481799125671"/>
    <n v="0.29480677843093872"/>
    <n v="0.29489916563034058"/>
    <n v="0.2952321469783783"/>
    <n v="0.29542988538742065"/>
    <n v="0.29564398527145386"/>
    <n v="0.2956908643245697"/>
    <n v="0.29658636450767517"/>
    <n v="0.29714092612266541"/>
    <n v="0.29744255542755127"/>
    <n v="0.29741427302360535"/>
    <n v="0.29598242044448853"/>
    <n v="0.29521811008453369"/>
    <n v="0.29415208101272583"/>
    <n v="0.29344800114631653"/>
    <n v="0.29226219654083252"/>
    <n v="0.29263857007026672"/>
    <n v="0.29249581694602966"/>
    <n v="0.29373151063919067"/>
    <n v="0.29611003398895264"/>
    <n v="0.29757505655288696"/>
    <n v="0.29798540472984314"/>
    <n v="0.29754543304443359"/>
    <n v="0.29611033201217651"/>
    <n v="0.2933642566204071"/>
    <n v="0.29201233386993408"/>
    <n v="0.29160916805267334"/>
    <n v="0.29210749268531799"/>
    <n v="0.29308131337165833"/>
    <n v="0.29329207539558411"/>
    <n v="0.29253590106964111"/>
    <n v="0.29217079281806946"/>
    <n v="0.29115641117095947"/>
    <n v="0.28934153914451599"/>
    <n v="0.28813707828521729"/>
    <n v="0.28813564777374268"/>
    <n v="0.28729182481765747"/>
    <n v="0.28631553053855896"/>
    <n v="0.28658831119537354"/>
    <n v="0.28674280643463135"/>
    <n v="0.28772455453872681"/>
    <n v="0.28859037160873413"/>
    <n v="0.2897191047668457"/>
    <n v="0.29012426733970642"/>
    <n v="0.29143810272216797"/>
    <n v="0.291861891746521"/>
    <n v="0.29354280233383179"/>
    <n v="0.29418763518333435"/>
    <n v="0.29514104127883911"/>
    <n v="0.29481402039527893"/>
    <n v="0.29385155439376831"/>
    <n v="0.29184326529502869"/>
    <n v="0.29070481657981873"/>
    <n v="0.28928595781326294"/>
    <n v="0.28838148713111877"/>
    <n v="0.28815352916717529"/>
    <n v="0.28847470879554749"/>
    <n v="0.28901025652885437"/>
    <n v="0.28909245133399963"/>
    <n v="0.28854566812515259"/>
    <s v="WITNESS SRTT FWD-1"/>
    <n v="0.31364717273525494"/>
    <n v="101.25"/>
    <n v="100"/>
    <n v="-1.4000000000000012E-2"/>
    <n v="-0.16579912947079314"/>
    <n v="-0.26937584531554926"/>
    <n v="0"/>
    <x v="23"/>
    <x v="374"/>
  </r>
  <r>
    <x v="1"/>
    <n v="-21.111111111111111"/>
    <n v="-14.444444444444445"/>
    <s v="P225/60R16"/>
    <x v="1"/>
    <s v="SRTT10"/>
    <n v="1171"/>
    <n v="35"/>
    <n v="3324"/>
    <d v="2025-03-19T00:00:00"/>
    <n v="0.30099999999999999"/>
    <n v="0.316"/>
    <n v="100"/>
    <n v="100"/>
    <n v="100"/>
    <n v="100"/>
    <n v="76"/>
    <m/>
    <n v="246"/>
    <n v="100"/>
    <m/>
    <m/>
    <m/>
    <m/>
    <m/>
    <m/>
    <n v="0.10905548930168152"/>
    <n v="0.14509370923042297"/>
    <n v="0.1590898334980011"/>
    <n v="0.16593511402606964"/>
    <n v="0.17018871009349823"/>
    <n v="0.18978717923164368"/>
    <n v="0.20314031839370728"/>
    <n v="0.22350551187992096"/>
    <n v="0.24724654853343964"/>
    <n v="0.27443873882293701"/>
    <n v="0.29755234718322754"/>
    <n v="0.31643429398536682"/>
    <n v="0.32858487963676453"/>
    <n v="0.3377423882484436"/>
    <n v="0.34424227476119995"/>
    <n v="0.35139653086662292"/>
    <n v="0.35490810871124268"/>
    <n v="0.35696655511856079"/>
    <n v="0.35953459143638611"/>
    <n v="0.36098945140838623"/>
    <n v="0.36218410730361938"/>
    <n v="0.36362180113792419"/>
    <n v="0.36511644721031189"/>
    <n v="0.36645340919494629"/>
    <n v="0.3684089183807373"/>
    <n v="0.37022453546524048"/>
    <n v="0.37167057394981384"/>
    <n v="0.37325063347816467"/>
    <n v="0.37440669536590576"/>
    <n v="0.37528881430625916"/>
    <n v="0.3758290708065033"/>
    <n v="0.37618082761764526"/>
    <n v="0.3763001561164856"/>
    <n v="0.37605860829353333"/>
    <n v="0.37533527612686157"/>
    <n v="0.37457406520843506"/>
    <n v="0.37333369255065918"/>
    <n v="0.3719693124294281"/>
    <n v="0.37115633487701416"/>
    <n v="0.37091460824012756"/>
    <n v="0.37088996171951294"/>
    <n v="0.37147599458694458"/>
    <n v="0.37226876616477966"/>
    <n v="0.37265551090240479"/>
    <n v="0.3728330135345459"/>
    <n v="0.37284141778945923"/>
    <n v="0.37276509404182434"/>
    <n v="0.37216076254844666"/>
    <n v="0.37149021029472351"/>
    <n v="0.37059566378593445"/>
    <n v="0.36930555105209351"/>
    <n v="0.36737513542175293"/>
    <n v="0.36601805686950684"/>
    <n v="0.36506280303001404"/>
    <n v="0.36454147100448608"/>
    <n v="0.36450523138046265"/>
    <n v="0.36496326327323914"/>
    <n v="0.36534592509269714"/>
    <n v="0.36513698101043701"/>
    <n v="0.36405101418495178"/>
    <n v="0.3626289963722229"/>
    <n v="0.36139240860939026"/>
    <n v="0.35952198505401611"/>
    <n v="0.35755470395088196"/>
    <n v="0.35691866278648376"/>
    <n v="0.35670062899589539"/>
    <n v="0.35664466023445129"/>
    <n v="0.35722321271896362"/>
    <n v="0.3581390380859375"/>
    <n v="0.35826504230499268"/>
    <n v="0.35883235931396484"/>
    <n v="0.35911393165588379"/>
    <n v="0.35842925310134888"/>
    <n v="0.35667935013771057"/>
    <n v="0.35495799779891968"/>
    <n v="0.35282254219055176"/>
    <n v="0.3517812192440033"/>
    <n v="0.35159620642662048"/>
    <n v="0.35233414173126221"/>
    <n v="0.35180327296257019"/>
    <n v="0.35107439756393433"/>
    <n v="0.34896251559257507"/>
    <n v="0.34688097238540649"/>
    <n v="0.34519428014755249"/>
    <n v="0.34398430585861206"/>
    <n v="0.34229448437690735"/>
    <n v="0.34113934636116028"/>
    <n v="0.34013620018959045"/>
    <n v="0.33898821473121643"/>
    <n v="0.338563472032547"/>
    <n v="0.33831578493118286"/>
    <n v="0.33752036094665527"/>
    <n v="0.33682045340538025"/>
    <n v="0.33627510070800781"/>
    <n v="0.33553579449653625"/>
    <n v="0.33495047688484192"/>
    <n v="0.33469542860984802"/>
    <n v="0.3342379629611969"/>
    <n v="0.33307918906211853"/>
    <n v="0.33182084560394287"/>
    <n v="0.33082106709480286"/>
    <n v="0.32906210422515869"/>
    <n v="0.32698169350624084"/>
    <n v="0.3251604437828064"/>
    <n v="0.32258442044258118"/>
    <n v="0.31932240724563599"/>
    <n v="0.31680333614349365"/>
    <n v="0.31431534886360168"/>
    <n v="0.31180563569068909"/>
    <n v="0.31001660227775574"/>
    <n v="0.30863627791404724"/>
    <n v="0.30733856558799744"/>
    <n v="0.30611774325370789"/>
    <n v="0.30565747618675232"/>
    <n v="0.30531716346740723"/>
    <n v="0.30658215284347534"/>
    <n v="0.30775901675224304"/>
    <n v="0.30921658873558044"/>
    <n v="0.31029298901557922"/>
    <n v="0.31052756309509277"/>
    <n v="0.30935841798782349"/>
    <n v="0.30829909443855286"/>
    <n v="0.30731531977653503"/>
    <n v="0.3059769868850708"/>
    <n v="0.30550593137741089"/>
    <n v="0.30522513389587402"/>
    <n v="0.30450645089149475"/>
    <n v="0.30313900113105774"/>
    <n v="0.30191531777381897"/>
    <n v="0.30233055353164673"/>
    <n v="0.30204114317893982"/>
    <n v="0.30218011140823364"/>
    <n v="0.30281993746757507"/>
    <n v="0.30350297689437866"/>
    <n v="0.3033176064491272"/>
    <n v="0.30458280444145203"/>
    <n v="0.30584573745727539"/>
    <n v="0.30719971656799316"/>
    <n v="0.30881643295288086"/>
    <n v="0.30972808599472046"/>
    <n v="0.31037503480911255"/>
    <n v="0.31069430708885193"/>
    <n v="0.31099626421928406"/>
    <n v="0.31107214093208313"/>
    <n v="0.31158861517906189"/>
    <n v="0.3113442063331604"/>
    <n v="0.31107866764068604"/>
    <n v="0.31079062819480896"/>
    <n v="0.31027874350547791"/>
    <n v="0.309029221534729"/>
    <n v="0.30792498588562012"/>
    <n v="0.30732607841491699"/>
    <n v="0.30677959322929382"/>
    <n v="0.30614295601844788"/>
    <n v="0.30749201774597168"/>
    <n v="0.30810394883155823"/>
    <n v="0.30865380167961121"/>
    <n v="0.30851298570632935"/>
    <n v="0.30836233496665955"/>
    <n v="0.30675420165061951"/>
    <n v="0.30618402361869812"/>
    <n v="0.30565205216407776"/>
    <n v="0.30575874447822571"/>
    <n v="0.30571475625038147"/>
    <n v="0.30529105663299561"/>
    <n v="0.30430623888969421"/>
    <n v="0.30327358841896057"/>
    <n v="0.30164706707000732"/>
    <n v="0.300374835729599"/>
    <n v="0.29959753155708313"/>
    <n v="0.29905527830123901"/>
    <n v="0.29887345433235168"/>
    <n v="0.29913133382797241"/>
    <n v="0.29978150129318237"/>
    <n v="0.30047979950904846"/>
    <n v="0.30147799849510193"/>
    <n v="0.30197581648826599"/>
    <n v="0.30258628726005554"/>
    <n v="0.30301538109779358"/>
    <n v="0.3034680187702179"/>
    <n v="0.30331805348396301"/>
    <n v="0.30317255854606628"/>
    <n v="0.30232077836990356"/>
    <n v="0.30137774348258972"/>
    <n v="0.29976093769073486"/>
    <n v="0.29872527718544006"/>
    <n v="0.29759642481803894"/>
    <n v="0.29741400480270386"/>
    <n v="0.29805761575698853"/>
    <n v="0.29917803406715393"/>
    <n v="0.29993128776550293"/>
    <n v="0.30090382695198059"/>
    <n v="0.3016694188117981"/>
    <n v="0.3018568754196167"/>
    <n v="0.30212029814720154"/>
    <n v="0.30258199572563171"/>
    <n v="0.30316454172134399"/>
    <n v="0.30348041653633118"/>
    <n v="0.30365437269210815"/>
    <n v="0.30412217974662781"/>
    <n v="0.30429938435554504"/>
    <n v="0.30418810248374939"/>
    <n v="0.30368942022323608"/>
    <n v="0.30231434106826782"/>
    <n v="0.30065473914146423"/>
    <n v="0.29930272698402405"/>
    <n v="0.29784974455833435"/>
    <n v="0.29706087708473206"/>
    <n v="0.29723760485649109"/>
    <n v="0.29727482795715332"/>
    <n v="0.29714056849479675"/>
    <n v="0.29688462615013123"/>
    <n v="0.29651135206222534"/>
    <n v="0.29578453302383423"/>
    <n v="0.29451066255569458"/>
    <n v="0.2925579845905304"/>
    <n v="0.29045745730400085"/>
    <n v="0.28870433568954468"/>
    <n v="0.28732788562774658"/>
    <n v="0.28617909550666809"/>
    <n v="0.28556531667709351"/>
    <n v="0.28522059321403503"/>
    <n v="0.28497883677482605"/>
    <n v="0.28460642695426941"/>
    <n v="0.28493985533714294"/>
    <n v="0.28621426224708557"/>
    <n v="0.28708949685096741"/>
    <n v="0.28783392906188965"/>
    <n v="0.28845518827438354"/>
    <n v="0.28867822885513306"/>
    <n v="0.2883000373840332"/>
    <n v="0.2884383499622345"/>
    <n v="0.2883918285369873"/>
    <n v="0.28762781620025635"/>
    <n v="0.28659930825233459"/>
    <n v="0.28567302227020264"/>
    <n v="0.2849791944026947"/>
    <n v="0.28397086262702942"/>
    <n v="0.28382155299186707"/>
    <n v="0.28381824493408203"/>
    <n v="0.28352463245391846"/>
    <n v="0.28285297751426697"/>
    <n v="0.28192347288131714"/>
    <n v="0.27990171313285828"/>
    <n v="0.27862527966499329"/>
    <n v="0.27758553624153137"/>
    <n v="0.27695727348327637"/>
    <n v="0.27704975008964539"/>
    <n v="0.27827885746955872"/>
    <n v="0.27918043732643127"/>
    <n v="0.28019574284553528"/>
    <n v="0.28118759393692017"/>
    <n v="0.28197050094604492"/>
    <n v="0.28258004784584045"/>
    <n v="0.28313577175140381"/>
    <n v="0.28359568119049072"/>
    <n v="0.2841184139251709"/>
    <n v="0.28475481271743774"/>
    <n v="0.28521227836608887"/>
    <n v="0.28525915741920471"/>
    <n v="0.28501957654953003"/>
    <n v="0.285085529088974"/>
    <n v="0.28449073433876038"/>
    <n v="0.28408920764923096"/>
    <n v="0.28405830264091492"/>
    <n v="0.28407594561576843"/>
    <n v="0.28369495272636414"/>
    <n v="0.28427904844284058"/>
    <n v="0.28465721011161804"/>
    <n v="0.28457203507423401"/>
    <n v="0.28380060195922852"/>
    <n v="0.28309386968612671"/>
    <n v="0.28202629089355469"/>
    <n v="0.28140142560005188"/>
    <n v="0.2812379002571106"/>
    <n v="0.28231203556060791"/>
    <n v="0.28330481052398682"/>
    <n v="0.28445917367935181"/>
    <n v="0.28562530875205994"/>
    <n v="0.28630104660987854"/>
    <n v="0.28696519136428833"/>
    <n v="0.28758719563484192"/>
    <n v="0.28804737329483032"/>
    <n v="0.28782841563224792"/>
    <n v="0.28776803612709045"/>
    <n v="0.28724527359008789"/>
    <n v="0.2867656946182251"/>
    <n v="0.28643736243247986"/>
    <n v="0.28668802976608276"/>
    <n v="0.28752675652503967"/>
    <n v="0.28845897316932678"/>
    <n v="0.28893622756004333"/>
    <n v="0.28928521275520325"/>
    <n v="0.28975903987884521"/>
    <n v="0.28994503617286682"/>
    <n v="0.29019710421562195"/>
    <n v="0.29043757915496826"/>
    <n v="0.29028612375259399"/>
    <n v="0.28973239660263062"/>
    <n v="0.28905600309371948"/>
    <s v="CONTROL"/>
    <n v="0.31482632187761872"/>
    <n v="100"/>
    <n v="98.76543209876543"/>
    <n v="-1.5000000000000013E-2"/>
    <n v="-0.17655661099239273"/>
    <n v="-0.34797094031926767"/>
    <n v="7.8595095003718418E-2"/>
    <x v="23"/>
    <x v="375"/>
  </r>
  <r>
    <x v="1"/>
    <n v="-21.111111111111111"/>
    <n v="-14.444444444444445"/>
    <s v="P195/75R14"/>
    <x v="0"/>
    <s v="14-2 SRTT"/>
    <n v="1031"/>
    <n v="35"/>
    <s v="AP0720"/>
    <d v="2025-03-19T00:00:00"/>
    <n v="0.28000000000000003"/>
    <n v="0.29499999999999998"/>
    <n v="95"/>
    <n v="94"/>
    <n v="95"/>
    <n v="94"/>
    <n v="76"/>
    <m/>
    <n v="344"/>
    <n v="94.5"/>
    <m/>
    <m/>
    <m/>
    <m/>
    <m/>
    <m/>
    <n v="0.17361216247081757"/>
    <n v="0.16681332886219025"/>
    <n v="0.17807777225971222"/>
    <n v="0.19243496656417847"/>
    <n v="0.2126050591468811"/>
    <n v="0.23767834901809692"/>
    <n v="0.26720249652862549"/>
    <n v="0.28962773084640503"/>
    <n v="0.3060513436794281"/>
    <n v="0.31234508752822876"/>
    <n v="0.31826716661453247"/>
    <n v="0.32240867614746094"/>
    <n v="0.32382944226264954"/>
    <n v="0.32436105608940125"/>
    <n v="0.32347232103347778"/>
    <n v="0.32177877426147461"/>
    <n v="0.32056471705436707"/>
    <n v="0.32028788328170776"/>
    <n v="0.32094401121139526"/>
    <n v="0.32157504558563232"/>
    <n v="0.32259196043014526"/>
    <n v="0.32316628098487854"/>
    <n v="0.32490447163581848"/>
    <n v="0.32570964097976685"/>
    <n v="0.32682898640632629"/>
    <n v="0.32774025201797485"/>
    <n v="0.32895839214324951"/>
    <n v="0.32824471592903137"/>
    <n v="0.32732456922531128"/>
    <n v="0.32619711756706238"/>
    <n v="0.32502570748329163"/>
    <n v="0.32366004586219788"/>
    <n v="0.32380318641662598"/>
    <n v="0.32407268881797791"/>
    <n v="0.32457157969474792"/>
    <n v="0.32508048415184021"/>
    <n v="0.32547703385353088"/>
    <n v="0.32590758800506592"/>
    <n v="0.32627475261688232"/>
    <n v="0.32566148042678833"/>
    <n v="0.32497489452362061"/>
    <n v="0.32322511076927185"/>
    <n v="0.32097315788269043"/>
    <n v="0.31916210055351257"/>
    <n v="0.31797194480895996"/>
    <n v="0.31710746884346008"/>
    <n v="0.31741851568222046"/>
    <n v="0.31801250576972961"/>
    <n v="0.31715977191925049"/>
    <n v="0.31669005751609802"/>
    <n v="0.31604838371276855"/>
    <n v="0.31484395265579224"/>
    <n v="0.31396114826202393"/>
    <n v="0.31362044811248779"/>
    <n v="0.31266215443611145"/>
    <n v="0.31172093749046326"/>
    <n v="0.31157028675079346"/>
    <n v="0.31141862273216248"/>
    <n v="0.31184712052345276"/>
    <n v="0.31217405200004578"/>
    <n v="0.31183472275733948"/>
    <n v="0.31149286031723022"/>
    <n v="0.31176689267158508"/>
    <n v="0.31168553233146667"/>
    <n v="0.31122270226478577"/>
    <n v="0.31108736991882324"/>
    <n v="0.31063655018806458"/>
    <n v="0.30910131335258484"/>
    <n v="0.30882197618484497"/>
    <n v="0.3093644380569458"/>
    <n v="0.3105124831199646"/>
    <n v="0.31226980686187744"/>
    <n v="0.31429716944694519"/>
    <n v="0.31502199172973633"/>
    <n v="0.31446194648742676"/>
    <n v="0.3128332793712616"/>
    <n v="0.31039690971374512"/>
    <n v="0.30844429135322571"/>
    <n v="0.30683007836341858"/>
    <n v="0.30667796730995178"/>
    <n v="0.30712428689002991"/>
    <n v="0.30792704224586487"/>
    <n v="0.30773863196372986"/>
    <n v="0.30673930048942566"/>
    <n v="0.30642798542976379"/>
    <n v="0.30596840381622314"/>
    <n v="0.30541935563087463"/>
    <n v="0.30553752183914185"/>
    <n v="0.30623281002044678"/>
    <n v="0.30590209364891052"/>
    <n v="0.30589485168457031"/>
    <n v="0.30546161532402039"/>
    <n v="0.30562648177146912"/>
    <n v="0.30636808276176453"/>
    <n v="0.30725380778312683"/>
    <n v="0.30741316080093384"/>
    <n v="0.30540502071380615"/>
    <n v="0.30254876613616943"/>
    <n v="0.29934048652648926"/>
    <n v="0.29613283276557922"/>
    <n v="0.29358911514282227"/>
    <n v="0.29356029629707336"/>
    <n v="0.29380592703819275"/>
    <n v="0.29417914152145386"/>
    <n v="0.2945704460144043"/>
    <n v="0.29511156678199768"/>
    <n v="0.2957102358341217"/>
    <n v="0.29592046141624451"/>
    <n v="0.29599711298942566"/>
    <n v="0.29594552516937256"/>
    <n v="0.29543045163154602"/>
    <n v="0.2951347827911377"/>
    <n v="0.29400619864463806"/>
    <n v="0.2921808660030365"/>
    <n v="0.29051956534385681"/>
    <n v="0.28901124000549316"/>
    <n v="0.28771844506263733"/>
    <n v="0.28796547651290894"/>
    <n v="0.28938931226730347"/>
    <n v="0.2900397777557373"/>
    <n v="0.29083749651908875"/>
    <n v="0.29288396239280701"/>
    <n v="0.2932085394859314"/>
    <n v="0.29400709271430969"/>
    <n v="0.29483160376548767"/>
    <n v="0.29574573040008545"/>
    <n v="0.29446527361869812"/>
    <n v="0.29450443387031555"/>
    <n v="0.29349696636199951"/>
    <n v="0.29320803284645081"/>
    <n v="0.29268163442611694"/>
    <n v="0.29233422875404358"/>
    <n v="0.29159179329872131"/>
    <n v="0.2908918559551239"/>
    <n v="0.29084458947181702"/>
    <n v="0.29075756669044495"/>
    <n v="0.29039061069488525"/>
    <n v="0.28971296548843384"/>
    <n v="0.29014280438423157"/>
    <n v="0.29001152515411377"/>
    <n v="0.28862574696540833"/>
    <n v="0.28756299614906311"/>
    <n v="0.28628256916999817"/>
    <n v="0.28409731388092041"/>
    <n v="0.28162667155265808"/>
    <n v="0.28044095635414124"/>
    <n v="0.27968069911003113"/>
    <n v="0.2789590060710907"/>
    <n v="0.27779468894004822"/>
    <n v="0.27743566036224365"/>
    <n v="0.27732023596763611"/>
    <n v="0.2769419252872467"/>
    <n v="0.27702736854553223"/>
    <n v="0.27741953730583191"/>
    <n v="0.2773078978061676"/>
    <n v="0.27697351574897766"/>
    <n v="0.27718347311019897"/>
    <n v="0.27838471531867981"/>
    <n v="0.28014522790908813"/>
    <n v="0.28172439336776733"/>
    <n v="0.28333127498626709"/>
    <n v="0.28365951776504517"/>
    <n v="0.28371846675872803"/>
    <n v="0.28286474943161011"/>
    <n v="0.28127193450927734"/>
    <n v="0.28061902523040771"/>
    <n v="0.28079456090927124"/>
    <n v="0.28076678514480591"/>
    <n v="0.2813035249710083"/>
    <n v="0.28288152813911438"/>
    <n v="0.28367778658866882"/>
    <n v="0.28438234329223633"/>
    <n v="0.28525605797767639"/>
    <n v="0.28625863790512085"/>
    <n v="0.28697142004966736"/>
    <n v="0.28752601146697998"/>
    <n v="0.28832429647445679"/>
    <n v="0.28889566659927368"/>
    <n v="0.28918907046318054"/>
    <n v="0.28882521390914917"/>
    <n v="0.28807362914085388"/>
    <n v="0.28716734051704407"/>
    <n v="0.28624486923217773"/>
    <n v="0.28537493944168091"/>
    <n v="0.2854669988155365"/>
    <n v="0.28590574860572815"/>
    <n v="0.28588178753852844"/>
    <n v="0.2854638397693634"/>
    <n v="0.285551518201828"/>
    <n v="0.28535661101341248"/>
    <n v="0.28483065962791443"/>
    <n v="0.28443321585655212"/>
    <n v="0.28428485989570618"/>
    <n v="0.28350734710693359"/>
    <n v="0.28277188539505005"/>
    <n v="0.28191810846328735"/>
    <n v="0.28124770522117615"/>
    <n v="0.27993485331535339"/>
    <n v="0.27837058901786804"/>
    <n v="0.27666091918945313"/>
    <n v="0.27550521492958069"/>
    <n v="0.27513206005096436"/>
    <n v="0.27563312649726868"/>
    <n v="0.27644681930541992"/>
    <n v="0.27729976177215576"/>
    <n v="0.27858996391296387"/>
    <n v="0.27922579646110535"/>
    <n v="0.27965512871742249"/>
    <n v="0.28042712807655334"/>
    <n v="0.28192615509033203"/>
    <n v="0.28338217735290527"/>
    <n v="0.28443703055381775"/>
    <n v="0.28395554423332214"/>
    <n v="0.28337541222572327"/>
    <n v="0.28203397989273071"/>
    <n v="0.2796953022480011"/>
    <n v="0.27799502015113831"/>
    <n v="0.27841681241989136"/>
    <n v="0.27852651476860046"/>
    <n v="0.27863174676895142"/>
    <n v="0.27940899133682251"/>
    <n v="0.2801949679851532"/>
    <n v="0.28060019016265869"/>
    <n v="0.2810516357421875"/>
    <n v="0.28194832801818848"/>
    <n v="0.28197872638702393"/>
    <n v="0.28189259767532349"/>
    <n v="0.28174543380737305"/>
    <n v="0.2822820246219635"/>
    <n v="0.28285148739814758"/>
    <n v="0.28388112783432007"/>
    <n v="0.28438454866409302"/>
    <n v="0.28485745191574097"/>
    <n v="0.28482601046562195"/>
    <n v="0.28456956148147583"/>
    <n v="0.2836138904094696"/>
    <n v="0.28383752703666687"/>
    <n v="0.28412789106369019"/>
    <n v="0.28432288765907288"/>
    <n v="0.28421750664710999"/>
    <n v="0.28516796231269836"/>
    <n v="0.28526312112808228"/>
    <n v="0.28526926040649414"/>
    <n v="0.28532949090003967"/>
    <n v="0.28533107042312622"/>
    <n v="0.28579092025756836"/>
    <n v="0.28641554713249207"/>
    <n v="0.28667235374450684"/>
    <n v="0.28621312975883484"/>
    <n v="0.28590849041938782"/>
    <n v="0.28469586372375488"/>
    <n v="0.28279399871826172"/>
    <n v="0.28177574276924133"/>
    <n v="0.2812974750995636"/>
    <n v="0.28059476613998413"/>
    <n v="0.28048771619796753"/>
    <n v="0.28074625134468079"/>
    <n v="0.28025281429290771"/>
    <n v="0.27973538637161255"/>
    <n v="0.27943316102027893"/>
    <n v="0.27872738242149353"/>
    <n v="0.27820461988449097"/>
    <n v="0.27780261635780334"/>
    <n v="0.27767416834831238"/>
    <n v="0.27786153554916382"/>
    <n v="0.27801212668418884"/>
    <n v="0.27819105982780457"/>
    <n v="0.27839669585227966"/>
    <n v="0.27843934297561646"/>
    <n v="0.27813273668289185"/>
    <n v="0.27667534351348877"/>
    <n v="0.27489778399467468"/>
    <n v="0.27329283952713013"/>
    <n v="0.27189180254936218"/>
    <n v="0.27086061239242554"/>
    <n v="0.27143159508705139"/>
    <n v="0.27233734726905823"/>
    <n v="0.27340272068977356"/>
    <n v="0.27418503165245056"/>
    <n v="0.27406415343284607"/>
    <n v="0.27404001355171204"/>
    <n v="0.27470821142196655"/>
    <n v="0.27616584300994873"/>
    <n v="0.27777916193008423"/>
    <n v="0.27948257327079773"/>
    <n v="0.28097248077392578"/>
    <n v="0.28163659572601318"/>
    <n v="0.28140714764595032"/>
    <n v="0.28118452429771423"/>
    <n v="0.28173160552978516"/>
    <n v="0.28221899271011353"/>
    <n v="0.28185459971427917"/>
    <n v="0.28100952506065369"/>
    <n v="0.28132763504981995"/>
    <n v="0.28149116039276123"/>
    <n v="0.2812991738319397"/>
    <n v="0.28212708234786987"/>
    <n v="0.28340369462966919"/>
    <n v="0.28339654207229614"/>
    <n v="0.28328302502632141"/>
    <s v="GM SRTT14 - 50 SPIN"/>
    <n v="0.29252617469461789"/>
    <n v="94.5"/>
    <n v="93.333333333333329"/>
    <n v="-1.4999999999999958E-2"/>
    <n v="-6.8192866733934931E-2"/>
    <n v="-0.16764573592745269"/>
    <n v="-0.10173010938809657"/>
    <x v="23"/>
    <x v="376"/>
  </r>
  <r>
    <x v="1"/>
    <n v="-21.111111111111111"/>
    <n v="-14.444444444444445"/>
    <s v="225/45R17"/>
    <x v="6"/>
    <s v="SRMT2"/>
    <n v="1093"/>
    <n v="42"/>
    <n v="3424"/>
    <d v="2025-03-19T00:00:00"/>
    <n v="0.33400000000000002"/>
    <n v="0.33800000000000002"/>
    <n v="113"/>
    <n v="112"/>
    <n v="109"/>
    <n v="109"/>
    <n v="76"/>
    <m/>
    <n v="437"/>
    <n v="110.75"/>
    <m/>
    <m/>
    <m/>
    <m/>
    <m/>
    <m/>
    <n v="0.17098651826381683"/>
    <n v="0.18175762891769409"/>
    <n v="0.18420973420143127"/>
    <n v="0.1908133327960968"/>
    <n v="0.19891104102134705"/>
    <n v="0.21562762558460236"/>
    <n v="0.23135280609130859"/>
    <n v="0.24693948030471802"/>
    <n v="0.26092228293418884"/>
    <n v="0.27218404412269592"/>
    <n v="0.28149756789207458"/>
    <n v="0.28878918290138245"/>
    <n v="0.29794943332672119"/>
    <n v="0.30615171790122986"/>
    <n v="0.31327548623085022"/>
    <n v="0.31818956136703491"/>
    <n v="0.32224273681640625"/>
    <n v="0.32579484581947327"/>
    <n v="0.32798194885253906"/>
    <n v="0.33023345470428467"/>
    <n v="0.33249381184577942"/>
    <n v="0.33603265881538391"/>
    <n v="0.33950349688529968"/>
    <n v="0.34265241026878357"/>
    <n v="0.34554818272590637"/>
    <n v="0.34778818488121033"/>
    <n v="0.34867483377456665"/>
    <n v="0.34953141212463379"/>
    <n v="0.35051700472831726"/>
    <n v="0.35176640748977661"/>
    <n v="0.35324233770370483"/>
    <n v="0.35462960600852966"/>
    <n v="0.35585635900497437"/>
    <n v="0.35720837116241455"/>
    <n v="0.35850182175636292"/>
    <n v="0.35917991399765015"/>
    <n v="0.3603343665599823"/>
    <n v="0.36194568872451782"/>
    <n v="0.36356711387634277"/>
    <n v="0.36520186066627502"/>
    <n v="0.36770972609519958"/>
    <n v="0.36958366632461548"/>
    <n v="0.37065517902374268"/>
    <n v="0.37136995792388916"/>
    <n v="0.37139648199081421"/>
    <n v="0.37122249603271484"/>
    <n v="0.37112441658973694"/>
    <n v="0.37123721837997437"/>
    <n v="0.37144368886947632"/>
    <n v="0.37237891554832458"/>
    <n v="0.3732416033744812"/>
    <n v="0.37399616837501526"/>
    <n v="0.37505820393562317"/>
    <n v="0.37584900856018066"/>
    <n v="0.37585324048995972"/>
    <n v="0.3763449490070343"/>
    <n v="0.3769172728061676"/>
    <n v="0.37706440687179565"/>
    <n v="0.37731203436851501"/>
    <n v="0.37773102521896362"/>
    <n v="0.37770533561706543"/>
    <n v="0.37740308046340942"/>
    <n v="0.37652301788330078"/>
    <n v="0.37503662705421448"/>
    <n v="0.37343984842300415"/>
    <n v="0.37182843685150146"/>
    <n v="0.37015503644943237"/>
    <n v="0.36892247200012207"/>
    <n v="0.36868920922279358"/>
    <n v="0.36907196044921875"/>
    <n v="0.36960244178771973"/>
    <n v="0.37033864855766296"/>
    <n v="0.37137040495872498"/>
    <n v="0.37207803130149841"/>
    <n v="0.37210217118263245"/>
    <n v="0.37126109004020691"/>
    <n v="0.37008723616600037"/>
    <n v="0.36824530363082886"/>
    <n v="0.36639004945755005"/>
    <n v="0.36492398381233215"/>
    <n v="0.36346599459648132"/>
    <n v="0.36241897940635681"/>
    <n v="0.361580491065979"/>
    <n v="0.36029666662216187"/>
    <n v="0.35973960161209106"/>
    <n v="0.3595622181892395"/>
    <n v="0.35844463109970093"/>
    <n v="0.35675391554832458"/>
    <n v="0.35494619607925415"/>
    <n v="0.35216891765594482"/>
    <n v="0.34851610660552979"/>
    <n v="0.34493568539619446"/>
    <n v="0.34228873252868652"/>
    <n v="0.34015855193138123"/>
    <n v="0.3377336859703064"/>
    <n v="0.33597463369369507"/>
    <n v="0.33414071798324585"/>
    <n v="0.33229440450668335"/>
    <n v="0.33075490593910217"/>
    <n v="0.32972326874732971"/>
    <n v="0.32948994636535645"/>
    <n v="0.32989189028739929"/>
    <n v="0.33041074872016907"/>
    <n v="0.33083921670913696"/>
    <n v="0.33143091201782227"/>
    <n v="0.33172595500946045"/>
    <n v="0.33249834179878235"/>
    <n v="0.33307209610939026"/>
    <n v="0.33464398980140686"/>
    <n v="0.3364376425743103"/>
    <n v="0.33814543485641479"/>
    <n v="0.33942881226539612"/>
    <n v="0.34029626846313477"/>
    <n v="0.33978447318077087"/>
    <n v="0.33715429902076721"/>
    <n v="0.33446234464645386"/>
    <n v="0.33214199542999268"/>
    <n v="0.33108171820640564"/>
    <n v="0.33060508966445923"/>
    <n v="0.33161535859107971"/>
    <n v="0.33314970135688782"/>
    <n v="0.33398944139480591"/>
    <n v="0.33467000722885132"/>
    <n v="0.33488103747367859"/>
    <n v="0.33514046669006348"/>
    <n v="0.33451521396636963"/>
    <n v="0.33448311686515808"/>
    <n v="0.33383992314338684"/>
    <n v="0.33367717266082764"/>
    <n v="0.33321741223335266"/>
    <n v="0.33343246579170227"/>
    <n v="0.33401724696159363"/>
    <n v="0.33367827534675598"/>
    <n v="0.33259731531143188"/>
    <n v="0.33081242442131042"/>
    <n v="0.32920801639556885"/>
    <n v="0.32729315757751465"/>
    <n v="0.32629776000976563"/>
    <n v="0.3256496787071228"/>
    <n v="0.32615041732788086"/>
    <n v="0.32620292901992798"/>
    <n v="0.32600307464599609"/>
    <n v="0.32509255409240723"/>
    <n v="0.32405498623847961"/>
    <n v="0.32302993535995483"/>
    <n v="0.32252037525177002"/>
    <n v="0.3218596875667572"/>
    <n v="0.32297557592391968"/>
    <n v="0.3245791494846344"/>
    <n v="0.32625886797904968"/>
    <n v="0.32749846577644348"/>
    <n v="0.3290349543094635"/>
    <n v="0.32900711894035339"/>
    <n v="0.3284919261932373"/>
    <n v="0.32810020446777344"/>
    <n v="0.32716110348701477"/>
    <n v="0.32624149322509766"/>
    <n v="0.32519304752349854"/>
    <n v="0.32451987266540527"/>
    <n v="0.32362166047096252"/>
    <n v="0.32319167256355286"/>
    <n v="0.32259145379066467"/>
    <n v="0.32265421748161316"/>
    <n v="0.32243752479553223"/>
    <n v="0.32245337963104248"/>
    <n v="0.32244253158569336"/>
    <n v="0.32227629423141479"/>
    <n v="0.32160285115242004"/>
    <n v="0.31977179646492004"/>
    <n v="0.31838330626487732"/>
    <n v="0.31692919135093689"/>
    <n v="0.31511750817298889"/>
    <n v="0.31420144438743591"/>
    <n v="0.31328275799751282"/>
    <n v="0.31183728575706482"/>
    <n v="0.31051528453826904"/>
    <n v="0.3097974956035614"/>
    <n v="0.30868205428123474"/>
    <n v="0.30885246396064758"/>
    <n v="0.30880826711654663"/>
    <n v="0.30867281556129456"/>
    <n v="0.30926841497421265"/>
    <n v="0.30915886163711548"/>
    <n v="0.30893257260322571"/>
    <n v="0.30895879864692688"/>
    <n v="0.30904752016067505"/>
    <n v="0.3092002272605896"/>
    <n v="0.31092542409896851"/>
    <n v="0.31201532483100891"/>
    <n v="0.31194764375686646"/>
    <n v="0.31134822964668274"/>
    <n v="0.31026190519332886"/>
    <n v="0.30873551964759827"/>
    <n v="0.30792874097824097"/>
    <n v="0.30828437209129333"/>
    <n v="0.30939739942550659"/>
    <n v="0.31077748537063599"/>
    <n v="0.31114614009857178"/>
    <n v="0.31186738610267639"/>
    <n v="0.31257438659667969"/>
    <n v="0.31300181150436401"/>
    <n v="0.31343582272529602"/>
    <n v="0.31459960341453552"/>
    <n v="0.31540116667747498"/>
    <n v="0.31646212935447693"/>
    <n v="0.31620913743972778"/>
    <n v="0.31593576073646545"/>
    <n v="0.31830713152885437"/>
    <n v="0.32067087292671204"/>
    <n v="0.32311967015266418"/>
    <n v="0.32709196209907532"/>
    <n v="0.33050033450126648"/>
    <n v="0.3311195969581604"/>
    <n v="0.33191868662834167"/>
    <n v="0.33240306377410889"/>
    <n v="0.33336761593818665"/>
    <n v="0.33420658111572266"/>
    <n v="0.33495143055915833"/>
    <n v="0.33447802066802979"/>
    <n v="0.33391618728637695"/>
    <n v="0.33277538418769836"/>
    <n v="0.33137762546539307"/>
    <n v="0.33057284355163574"/>
    <n v="0.33164623379707336"/>
    <n v="0.33264890313148499"/>
    <n v="0.33289825916290283"/>
    <n v="0.33309274911880493"/>
    <n v="0.33296474814414978"/>
    <n v="0.33195242285728455"/>
    <n v="0.33098307251930237"/>
    <n v="0.33049514889717102"/>
    <n v="0.33054450154304504"/>
    <n v="0.33032730221748352"/>
    <n v="0.32958883047103882"/>
    <n v="0.32763659954071045"/>
    <n v="0.32683688402175903"/>
    <n v="0.32581982016563416"/>
    <n v="0.32494357228279114"/>
    <n v="0.32379904389381409"/>
    <n v="0.32382643222808838"/>
    <n v="0.32279720902442932"/>
    <n v="0.32154732942581177"/>
    <n v="0.31963491439819336"/>
    <n v="0.31870332360267639"/>
    <n v="0.31811577081680298"/>
    <n v="0.31776332855224609"/>
    <n v="0.31794086098670959"/>
    <n v="0.31830140948295593"/>
    <n v="0.31828877329826355"/>
    <n v="0.31752625107765198"/>
    <n v="0.31633234024047852"/>
    <n v="0.3150879442691803"/>
    <n v="0.31503981351852417"/>
    <n v="0.31575092673301697"/>
    <n v="0.31710013747215271"/>
    <n v="0.31879737973213196"/>
    <n v="0.32029446959495544"/>
    <n v="0.3209177553653717"/>
    <n v="0.32096704840660095"/>
    <n v="0.32134115695953369"/>
    <n v="0.32173839211463928"/>
    <n v="0.32235383987426758"/>
    <n v="0.3229520320892334"/>
    <n v="0.32435053586959839"/>
    <n v="0.32403242588043213"/>
    <n v="0.3235856294631958"/>
    <n v="0.32230845093727112"/>
    <n v="0.32139953970909119"/>
    <n v="0.32015621662139893"/>
    <n v="0.32028153538703918"/>
    <n v="0.32072350382804871"/>
    <n v="0.32193583250045776"/>
    <n v="0.32286256551742554"/>
    <n v="0.32373377680778503"/>
    <n v="0.32443773746490479"/>
    <n v="0.32583531737327576"/>
    <n v="0.3263964056968689"/>
    <n v="0.32718920707702637"/>
    <n v="0.32841464877128601"/>
    <n v="0.33019411563873291"/>
    <n v="0.33111095428466797"/>
    <n v="0.33265119791030884"/>
    <n v="0.33346834778785706"/>
    <n v="0.33355742692947388"/>
    <n v="0.33310040831565857"/>
    <n v="0.33272531628608704"/>
    <n v="0.33264023065567017"/>
    <n v="0.33305162191390991"/>
    <n v="0.33202838897705078"/>
    <n v="0.33117970824241638"/>
    <n v="0.33024376630783081"/>
    <n v="0.32920601963996887"/>
    <n v="0.32767605781555176"/>
    <n v="0.32734215259552002"/>
    <n v="0.32650274038314819"/>
    <n v="0.32596495747566223"/>
    <n v="0.32523080706596375"/>
    <n v="0.32495999336242676"/>
    <n v="0.32490858435630798"/>
    <n v="0.32518023252487183"/>
    <s v="17-3 -- NEW"/>
    <n v="0.33491900032949617"/>
    <n v="110.75"/>
    <n v="109.38271604938272"/>
    <n v="-4.0000000000000036E-3"/>
    <n v="-2.3681249156279401E-2"/>
    <n v="-0.16837187303104301"/>
    <n v="-0.10100397228450625"/>
    <x v="23"/>
    <x v="377"/>
  </r>
  <r>
    <x v="1"/>
    <n v="-21.111111111111111"/>
    <n v="-14.444444444444445"/>
    <s v="P225/60R16"/>
    <x v="1"/>
    <s v="SRTT10"/>
    <n v="1171"/>
    <n v="35"/>
    <n v="3324"/>
    <d v="2025-03-19T00:00:00"/>
    <n v="0.29399999999999998"/>
    <n v="0.30599999999999999"/>
    <n v="100"/>
    <n v="100"/>
    <n v="100"/>
    <n v="100"/>
    <n v="76"/>
    <m/>
    <n v="257"/>
    <n v="100"/>
    <m/>
    <m/>
    <m/>
    <m/>
    <m/>
    <m/>
    <n v="0.17141017317771912"/>
    <n v="0.17373722791671753"/>
    <n v="0.17796306312084198"/>
    <n v="0.18698684871196747"/>
    <n v="0.20007000863552094"/>
    <n v="0.21835753321647644"/>
    <n v="0.24029234051704407"/>
    <n v="0.26408761739730835"/>
    <n v="0.28425222635269165"/>
    <n v="0.29832538962364197"/>
    <n v="0.31122130155563354"/>
    <n v="0.32049304246902466"/>
    <n v="0.32593145966529846"/>
    <n v="0.32939139008522034"/>
    <n v="0.33180961012840271"/>
    <n v="0.33376091718673706"/>
    <n v="0.33492419123649597"/>
    <n v="0.33602038025856018"/>
    <n v="0.33768263459205627"/>
    <n v="0.33937716484069824"/>
    <n v="0.34087878465652466"/>
    <n v="0.34137186408042908"/>
    <n v="0.34177607297897339"/>
    <n v="0.34229019284248352"/>
    <n v="0.34221097826957703"/>
    <n v="0.34233680367469788"/>
    <n v="0.34346482157707214"/>
    <n v="0.34492006897926331"/>
    <n v="0.34577825665473938"/>
    <n v="0.34677764773368835"/>
    <n v="0.34714591503143311"/>
    <n v="0.34721153974533081"/>
    <n v="0.34718030691146851"/>
    <n v="0.34723207354545593"/>
    <n v="0.3467247486114502"/>
    <n v="0.34613990783691406"/>
    <n v="0.34525850415229797"/>
    <n v="0.34408411383628845"/>
    <n v="0.3427416980266571"/>
    <n v="0.34111747145652771"/>
    <n v="0.34049651026725769"/>
    <n v="0.34124103188514709"/>
    <n v="0.34284421801567078"/>
    <n v="0.34441018104553223"/>
    <n v="0.3464457094669342"/>
    <n v="0.34758049249649048"/>
    <n v="0.34764665365219116"/>
    <n v="0.34683555364608765"/>
    <n v="0.34639924764633179"/>
    <n v="0.34685653448104858"/>
    <n v="0.34722006320953369"/>
    <n v="0.34759801626205444"/>
    <n v="0.34830069541931152"/>
    <n v="0.34892702102661133"/>
    <n v="0.34794560074806213"/>
    <n v="0.34759047627449036"/>
    <n v="0.34770295023918152"/>
    <n v="0.34789338707923889"/>
    <n v="0.34844183921813965"/>
    <n v="0.34994953870773315"/>
    <n v="0.3508649468421936"/>
    <n v="0.35079389810562134"/>
    <n v="0.35013428330421448"/>
    <n v="0.34902051091194153"/>
    <n v="0.34778940677642822"/>
    <n v="0.34689655900001526"/>
    <n v="0.34604924917221069"/>
    <n v="0.34468606114387512"/>
    <n v="0.34291702508926392"/>
    <n v="0.3409801721572876"/>
    <n v="0.33907955884933472"/>
    <n v="0.33791276812553406"/>
    <n v="0.33751815557479858"/>
    <n v="0.33762514591217041"/>
    <n v="0.33797025680541992"/>
    <n v="0.33851721882820129"/>
    <n v="0.33755841851234436"/>
    <n v="0.33607417345046997"/>
    <n v="0.333240807056427"/>
    <n v="0.33020371198654175"/>
    <n v="0.32717716693878174"/>
    <n v="0.32544255256652832"/>
    <n v="0.32394823431968689"/>
    <n v="0.32368847727775574"/>
    <n v="0.32375907897949219"/>
    <n v="0.32365038990974426"/>
    <n v="0.32379239797592163"/>
    <n v="0.3245830237865448"/>
    <n v="0.32535368204116821"/>
    <n v="0.32594498991966248"/>
    <n v="0.32629150152206421"/>
    <n v="0.32649743556976318"/>
    <n v="0.32634758949279785"/>
    <n v="0.32594269514083862"/>
    <n v="0.32491579651832581"/>
    <n v="0.32369139790534973"/>
    <n v="0.32248136401176453"/>
    <n v="0.32141685485839844"/>
    <n v="0.32087886333465576"/>
    <n v="0.32094889879226685"/>
    <n v="0.32135090231895447"/>
    <n v="0.3213372528553009"/>
    <n v="0.3209863007068634"/>
    <n v="0.32065436244010925"/>
    <n v="0.31987464427947998"/>
    <n v="0.31886047124862671"/>
    <n v="0.3177415132522583"/>
    <n v="0.31720671057701111"/>
    <n v="0.3162921667098999"/>
    <n v="0.31589069962501526"/>
    <n v="0.31570088863372803"/>
    <n v="0.31590631604194641"/>
    <n v="0.3158930242061615"/>
    <n v="0.31621867418289185"/>
    <n v="0.31639328598976135"/>
    <n v="0.31624564528465271"/>
    <n v="0.31608095765113831"/>
    <n v="0.31585040688514709"/>
    <n v="0.31542268395423889"/>
    <n v="0.31508123874664307"/>
    <n v="0.3147624135017395"/>
    <n v="0.31449133157730103"/>
    <n v="0.31407803297042847"/>
    <n v="0.31341418623924255"/>
    <n v="0.31277379393577576"/>
    <n v="0.31260138750076294"/>
    <n v="0.31253832578659058"/>
    <n v="0.31279397010803223"/>
    <n v="0.31307277083396912"/>
    <n v="0.31341895461082458"/>
    <n v="0.31213340163230896"/>
    <n v="0.3104490339756012"/>
    <n v="0.30805638432502747"/>
    <n v="0.30566897988319397"/>
    <n v="0.3030247688293457"/>
    <n v="0.3019309937953949"/>
    <n v="0.30084988474845886"/>
    <n v="0.29936206340789795"/>
    <n v="0.29828089475631714"/>
    <n v="0.29699915647506714"/>
    <n v="0.29498320817947388"/>
    <n v="0.29329860210418701"/>
    <n v="0.29298439621925354"/>
    <n v="0.29321327805519104"/>
    <n v="0.29445099830627441"/>
    <n v="0.29605817794799805"/>
    <n v="0.29716446995735168"/>
    <n v="0.29748690128326416"/>
    <n v="0.2970619797706604"/>
    <n v="0.29621621966362"/>
    <n v="0.29562962055206299"/>
    <n v="0.29529309272766113"/>
    <n v="0.2951071560382843"/>
    <n v="0.29484915733337402"/>
    <n v="0.29467642307281494"/>
    <n v="0.29462495446205139"/>
    <n v="0.29493078589439392"/>
    <n v="0.29541963338851929"/>
    <n v="0.29504325985908508"/>
    <n v="0.29460558295249939"/>
    <n v="0.29356315732002258"/>
    <n v="0.29227721691131592"/>
    <n v="0.29170942306518555"/>
    <n v="0.29235965013504028"/>
    <n v="0.29297053813934326"/>
    <n v="0.29397368431091309"/>
    <n v="0.29517847299575806"/>
    <n v="0.29587820172309875"/>
    <n v="0.29597073793411255"/>
    <n v="0.29552492499351501"/>
    <n v="0.29532817006111145"/>
    <n v="0.29449406266212463"/>
    <n v="0.29341816902160645"/>
    <n v="0.29295408725738525"/>
    <n v="0.29304966330528259"/>
    <n v="0.29305636882781982"/>
    <n v="0.29386860132217407"/>
    <n v="0.29440322518348694"/>
    <n v="0.29458910226821899"/>
    <n v="0.29469889402389526"/>
    <n v="0.29460588097572327"/>
    <n v="0.29394415020942688"/>
    <n v="0.29318603873252869"/>
    <n v="0.29250851273536682"/>
    <n v="0.29198712110519409"/>
    <n v="0.29175764322280884"/>
    <n v="0.29185789823532104"/>
    <n v="0.29238492250442505"/>
    <n v="0.29286369681358337"/>
    <n v="0.29328611493110657"/>
    <n v="0.29362592101097107"/>
    <n v="0.29402756690979004"/>
    <n v="0.29427972435951233"/>
    <n v="0.29419901967048645"/>
    <n v="0.29381418228149414"/>
    <n v="0.29332607984542847"/>
    <n v="0.2927221953868866"/>
    <n v="0.29209813475608826"/>
    <n v="0.29194575548171997"/>
    <n v="0.29176390171051025"/>
    <n v="0.2912040650844574"/>
    <n v="0.29065433144569397"/>
    <n v="0.28959581255912781"/>
    <n v="0.2885262668132782"/>
    <n v="0.28781607747077942"/>
    <n v="0.2872617244720459"/>
    <n v="0.28583222627639771"/>
    <n v="0.28440815210342407"/>
    <n v="0.28254172205924988"/>
    <n v="0.28050878643989563"/>
    <n v="0.27875685691833496"/>
    <n v="0.27787351608276367"/>
    <n v="0.27762627601623535"/>
    <n v="0.27700427174568176"/>
    <n v="0.2768668532371521"/>
    <n v="0.27664628624916077"/>
    <n v="0.27643147110939026"/>
    <n v="0.27640119194984436"/>
    <n v="0.27720171213150024"/>
    <n v="0.27717247605323792"/>
    <n v="0.2773628830909729"/>
    <n v="0.27771583199501038"/>
    <n v="0.2780509889125824"/>
    <n v="0.27853250503540039"/>
    <n v="0.27920806407928467"/>
    <n v="0.27954304218292236"/>
    <n v="0.27991136908531189"/>
    <n v="0.27940624952316284"/>
    <n v="0.27722501754760742"/>
    <n v="0.27541130781173706"/>
    <n v="0.27430000901222229"/>
    <n v="0.27255305647850037"/>
    <n v="0.271340012550354"/>
    <n v="0.27132719755172729"/>
    <n v="0.27080467343330383"/>
    <n v="0.26974207162857056"/>
    <n v="0.26900696754455566"/>
    <n v="0.26840507984161377"/>
    <n v="0.26809331774711609"/>
    <n v="0.2682097852230072"/>
    <n v="0.26855254173278809"/>
    <n v="0.27015364170074463"/>
    <n v="0.2714562714099884"/>
    <n v="0.27273967862129211"/>
    <n v="0.27340278029441833"/>
    <n v="0.27398356795310974"/>
    <n v="0.27309149503707886"/>
    <n v="0.27274751663208008"/>
    <n v="0.27251455187797546"/>
    <n v="0.27289050817489624"/>
    <n v="0.27321043610572815"/>
    <n v="0.27431732416152954"/>
    <n v="0.27545234560966492"/>
    <n v="0.27579775452613831"/>
    <n v="0.27610737085342407"/>
    <n v="0.27570927143096924"/>
    <n v="0.27481913566589355"/>
    <n v="0.27396029233932495"/>
    <n v="0.27410012483596802"/>
    <n v="0.27423065900802612"/>
    <n v="0.27485853433609009"/>
    <n v="0.2758888304233551"/>
    <n v="0.27639126777648926"/>
    <n v="0.27671405673027039"/>
    <n v="0.2767048180103302"/>
    <n v="0.2759050726890564"/>
    <n v="0.27402752637863159"/>
    <n v="0.27268090844154358"/>
    <n v="0.27125227451324463"/>
    <n v="0.26963663101196289"/>
    <n v="0.26953595876693726"/>
    <n v="0.27068033814430237"/>
    <n v="0.27170819044113159"/>
    <n v="0.27272474765777588"/>
    <n v="0.27414155006408691"/>
    <n v="0.27476239204406738"/>
    <n v="0.27495989203453064"/>
    <n v="0.27509388327598572"/>
    <n v="0.27531322836875916"/>
    <n v="0.27575311064720154"/>
    <n v="0.27635085582733154"/>
    <n v="0.27703973650932312"/>
    <n v="0.27745836973190308"/>
    <n v="0.27708306908607483"/>
    <n v="0.27623593807220459"/>
    <n v="0.27660977840423584"/>
    <n v="0.27656829357147217"/>
    <n v="0.27676066756248474"/>
    <n v="0.27666962146759033"/>
    <n v="0.27691298723220825"/>
    <n v="0.27537393569946289"/>
    <n v="0.27410015463829041"/>
    <n v="0.27289539575576782"/>
    <n v="0.27322080731391907"/>
    <n v="0.27396413683891296"/>
    <n v="0.27570411562919617"/>
    <n v="0.27737909555435181"/>
    <n v="0.2788594663143158"/>
    <n v="0.27909475564956665"/>
    <n v="0.27844390273094177"/>
    <s v="CONTROL"/>
    <n v="0.30336064779037258"/>
    <n v="100"/>
    <n v="98.76543209876543"/>
    <n v="-1.2000000000000011E-2"/>
    <n v="-0.24098645844522251"/>
    <n v="-0.31473554303234003"/>
    <n v="4.535969771679077E-2"/>
    <x v="23"/>
    <x v="378"/>
  </r>
  <r>
    <x v="1"/>
    <n v="-21.111111111111111"/>
    <n v="-14.444444444444445"/>
    <s v="205/55R16"/>
    <x v="7"/>
    <s v="SRMT1"/>
    <n v="1093"/>
    <n v="42"/>
    <s v="16Y2X7YAA4024"/>
    <d v="2025-03-19T00:00:00"/>
    <n v="0.32700000000000001"/>
    <n v="0.33"/>
    <n v="110"/>
    <n v="112"/>
    <n v="107"/>
    <n v="109"/>
    <n v="76"/>
    <m/>
    <n v="128"/>
    <n v="109.5"/>
    <m/>
    <m/>
    <m/>
    <m/>
    <m/>
    <m/>
    <n v="0.18608567118644714"/>
    <n v="0.20972765982151031"/>
    <n v="0.22917750477790833"/>
    <n v="0.24168339371681213"/>
    <n v="0.25056594610214233"/>
    <n v="0.2744767963886261"/>
    <n v="0.29021680355072021"/>
    <n v="0.29853653907775879"/>
    <n v="0.30677187442779541"/>
    <n v="0.31310707330703735"/>
    <n v="0.31580322980880737"/>
    <n v="0.31779491901397705"/>
    <n v="0.32100147008895874"/>
    <n v="0.32263427972793579"/>
    <n v="0.32495856285095215"/>
    <n v="0.32702645659446716"/>
    <n v="0.32914721965789795"/>
    <n v="0.33075639605522156"/>
    <n v="0.33271810412406921"/>
    <n v="0.33480003476142883"/>
    <n v="0.33717015385627747"/>
    <n v="0.33946654200553894"/>
    <n v="0.34155973792076111"/>
    <n v="0.34260889887809753"/>
    <n v="0.34367385506629944"/>
    <n v="0.34497049450874329"/>
    <n v="0.3463473916053772"/>
    <n v="0.34805449843406677"/>
    <n v="0.34990140795707703"/>
    <n v="0.35157045722007751"/>
    <n v="0.35303312540054321"/>
    <n v="0.35420399904251099"/>
    <n v="0.3548547625541687"/>
    <n v="0.35559201240539551"/>
    <n v="0.35656753182411194"/>
    <n v="0.35746040940284729"/>
    <n v="0.35830450057983398"/>
    <n v="0.35956326127052307"/>
    <n v="0.36058053374290466"/>
    <n v="0.36058306694030762"/>
    <n v="0.36089247465133667"/>
    <n v="0.36074456572532654"/>
    <n v="0.36019191145896912"/>
    <n v="0.36018475890159607"/>
    <n v="0.36105149984359741"/>
    <n v="0.36123162508010864"/>
    <n v="0.36138525605201721"/>
    <n v="0.36175182461738586"/>
    <n v="0.362070232629776"/>
    <n v="0.36215901374816895"/>
    <n v="0.36195975542068481"/>
    <n v="0.36225679516792297"/>
    <n v="0.3625292181968689"/>
    <n v="0.36287432909011841"/>
    <n v="0.36372330784797668"/>
    <n v="0.36514732241630554"/>
    <n v="0.3662707507610321"/>
    <n v="0.36727526783943176"/>
    <n v="0.36692669987678528"/>
    <n v="0.36602023243904114"/>
    <n v="0.3649539053440094"/>
    <n v="0.36351269483566284"/>
    <n v="0.36104542016983032"/>
    <n v="0.3593260645866394"/>
    <n v="0.35822254419326782"/>
    <n v="0.35686153173446655"/>
    <n v="0.35585957765579224"/>
    <n v="0.35601404309272766"/>
    <n v="0.35622945427894592"/>
    <n v="0.35564655065536499"/>
    <n v="0.35525628924369812"/>
    <n v="0.35509595274925232"/>
    <n v="0.35498800873756409"/>
    <n v="0.35508418083190918"/>
    <n v="0.35536178946495056"/>
    <n v="0.35598495602607727"/>
    <n v="0.35673701763153076"/>
    <n v="0.35737401247024536"/>
    <n v="0.35810253024101257"/>
    <n v="0.35893774032592773"/>
    <n v="0.35774224996566772"/>
    <n v="0.35565164685249329"/>
    <n v="0.35383164882659912"/>
    <n v="0.35123661160469055"/>
    <n v="0.34863963723182678"/>
    <n v="0.34809616208076477"/>
    <n v="0.34825307130813599"/>
    <n v="0.3475516140460968"/>
    <n v="0.34688365459442139"/>
    <n v="0.346382737159729"/>
    <n v="0.34521970152854919"/>
    <n v="0.34388011693954468"/>
    <n v="0.34316739439964294"/>
    <n v="0.34266597032546997"/>
    <n v="0.34216019511222839"/>
    <n v="0.34181666374206543"/>
    <n v="0.3415473997592926"/>
    <n v="0.34140583872795105"/>
    <n v="0.34173107147216797"/>
    <n v="0.34258604049682617"/>
    <n v="0.34380209445953369"/>
    <n v="0.34534284472465515"/>
    <n v="0.34667003154754639"/>
    <n v="0.34745219349861145"/>
    <n v="0.34715697169303894"/>
    <n v="0.34668254852294922"/>
    <n v="0.34547442197799683"/>
    <n v="0.34451964497566223"/>
    <n v="0.3435007631778717"/>
    <n v="0.3422008752822876"/>
    <n v="0.34068384766578674"/>
    <n v="0.33926898241043091"/>
    <n v="0.33769047260284424"/>
    <n v="0.33621212840080261"/>
    <n v="0.3348785936832428"/>
    <n v="0.33342283964157104"/>
    <n v="0.33205494284629822"/>
    <n v="0.33065259456634521"/>
    <n v="0.32970523834228516"/>
    <n v="0.32839184999465942"/>
    <n v="0.32681560516357422"/>
    <n v="0.32542097568511963"/>
    <n v="0.32443311810493469"/>
    <n v="0.32264208793640137"/>
    <n v="0.32221904397010803"/>
    <n v="0.32261642813682556"/>
    <n v="0.3231663703918457"/>
    <n v="0.32270821928977966"/>
    <n v="0.32296928763389587"/>
    <n v="0.32273072004318237"/>
    <n v="0.32243728637695313"/>
    <n v="0.32187762856483459"/>
    <n v="0.32161986827850342"/>
    <n v="0.32100194692611694"/>
    <n v="0.3197685182094574"/>
    <n v="0.31861400604248047"/>
    <n v="0.31756764650344849"/>
    <n v="0.31701305508613586"/>
    <n v="0.31718474626541138"/>
    <n v="0.31754139065742493"/>
    <n v="0.31768894195556641"/>
    <n v="0.31740805506706238"/>
    <n v="0.31723436713218689"/>
    <n v="0.31706008315086365"/>
    <n v="0.31800109148025513"/>
    <n v="0.31887334585189819"/>
    <n v="0.31966698169708252"/>
    <n v="0.31992024183273315"/>
    <n v="0.32016748189926147"/>
    <n v="0.31879821419715881"/>
    <n v="0.31763723492622375"/>
    <n v="0.31667605042457581"/>
    <n v="0.31606289744377136"/>
    <n v="0.31539279222488403"/>
    <n v="0.31559863686561584"/>
    <n v="0.31497153639793396"/>
    <n v="0.31467261910438538"/>
    <n v="0.3147301971912384"/>
    <n v="0.31509733200073242"/>
    <n v="0.31546813249588013"/>
    <n v="0.31657487154006958"/>
    <n v="0.31768506765365601"/>
    <n v="0.31851920485496521"/>
    <n v="0.31881964206695557"/>
    <n v="0.31902191042900085"/>
    <n v="0.31871068477630615"/>
    <n v="0.31811729073524475"/>
    <n v="0.31686100363731384"/>
    <n v="0.31551104784011841"/>
    <n v="0.3149019181728363"/>
    <n v="0.31336340308189392"/>
    <n v="0.31182172894477844"/>
    <n v="0.31072866916656494"/>
    <n v="0.30990323424339294"/>
    <n v="0.30880910158157349"/>
    <n v="0.30917322635650635"/>
    <n v="0.3100685179233551"/>
    <n v="0.31111764907836914"/>
    <n v="0.31204664707183838"/>
    <n v="0.31271061301231384"/>
    <n v="0.31295081973075867"/>
    <n v="0.31290647387504578"/>
    <n v="0.3129807710647583"/>
    <n v="0.31306663155555725"/>
    <n v="0.31354442238807678"/>
    <n v="0.31432411074638367"/>
    <n v="0.31370380520820618"/>
    <n v="0.31306916475296021"/>
    <n v="0.31275257468223572"/>
    <n v="0.31150162220001221"/>
    <n v="0.31034755706787109"/>
    <n v="0.31072521209716797"/>
    <n v="0.31021919846534729"/>
    <n v="0.30874812602996826"/>
    <n v="0.30887487530708313"/>
    <n v="0.30859607458114624"/>
    <n v="0.30779808759689331"/>
    <n v="0.30790668725967407"/>
    <n v="0.30976325273513794"/>
    <n v="0.31071674823760986"/>
    <n v="0.31246566772460938"/>
    <n v="0.31448543071746826"/>
    <n v="0.31603348255157471"/>
    <n v="0.31560212373733521"/>
    <n v="0.31475666165351868"/>
    <n v="0.31373777985572815"/>
    <n v="0.31281307339668274"/>
    <n v="0.31203621625900269"/>
    <n v="0.3116840124130249"/>
    <n v="0.31125867366790771"/>
    <n v="0.31085380911827087"/>
    <n v="0.31047520041465759"/>
    <n v="0.31069880723953247"/>
    <n v="0.31035417318344116"/>
    <n v="0.31042197346687317"/>
    <n v="0.31054589152336121"/>
    <n v="0.31118714809417725"/>
    <n v="0.30988648533821106"/>
    <n v="0.30976253747940063"/>
    <n v="0.30980300903320313"/>
    <n v="0.30919882655143738"/>
    <n v="0.30829694867134094"/>
    <n v="0.30824998021125793"/>
    <n v="0.3080371618270874"/>
    <n v="0.30774712562561035"/>
    <n v="0.30812129378318787"/>
    <n v="0.30910152196884155"/>
    <n v="0.31120386719703674"/>
    <n v="0.31340983510017395"/>
    <n v="0.31421130895614624"/>
    <n v="0.31457144021987915"/>
    <n v="0.31433111429214478"/>
    <n v="0.31407135725021362"/>
    <n v="0.3141016960144043"/>
    <n v="0.31487804651260376"/>
    <n v="0.31593590974807739"/>
    <n v="0.31741684675216675"/>
    <n v="0.31869339942932129"/>
    <n v="0.31921207904815674"/>
    <n v="0.31963211297988892"/>
    <n v="0.3193163275718689"/>
    <n v="0.31823161244392395"/>
    <n v="0.31673267483711243"/>
    <n v="0.31550383567810059"/>
    <n v="0.31501865386962891"/>
    <n v="0.31423604488372803"/>
    <n v="0.3132534921169281"/>
    <n v="0.31272327899932861"/>
    <n v="0.31242462992668152"/>
    <n v="0.31161484122276306"/>
    <n v="0.31234771013259888"/>
    <n v="0.31361943483352661"/>
    <n v="0.31450417637825012"/>
    <n v="0.3154243528842926"/>
    <n v="0.31683069467544556"/>
    <n v="0.31738358736038208"/>
    <n v="0.31784701347351074"/>
    <n v="0.31822618842124939"/>
    <n v="0.31889766454696655"/>
    <n v="0.31940004229545593"/>
    <n v="0.31906744837760925"/>
    <n v="0.31842395663261414"/>
    <n v="0.31793457269668579"/>
    <n v="0.31672820448875427"/>
    <n v="0.31584900617599487"/>
    <n v="0.31588780879974365"/>
    <n v="0.3161366879940033"/>
    <n v="0.31640440225601196"/>
    <n v="0.31718379259109497"/>
    <n v="0.31780093908309937"/>
    <n v="0.31855082511901855"/>
    <n v="0.31929981708526611"/>
    <n v="0.3200664222240448"/>
    <n v="0.3204992413520813"/>
    <n v="0.32068589329719543"/>
    <n v="0.32062900066375732"/>
    <n v="0.32014784216880798"/>
    <n v="0.31970882415771484"/>
    <n v="0.31937763094902039"/>
    <n v="0.31776851415634155"/>
    <n v="0.31528642773628235"/>
    <n v="0.3136877715587616"/>
    <n v="0.31216859817504883"/>
    <n v="0.3107791543006897"/>
    <n v="0.31066146492958069"/>
    <n v="0.31210094690322876"/>
    <n v="0.3132689893245697"/>
    <n v="0.31449657678604126"/>
    <n v="0.31548342108726501"/>
    <n v="0.31676173210144043"/>
    <n v="0.31807827949523926"/>
    <n v="0.31914499402046204"/>
    <n v="0.32024532556533813"/>
    <n v="0.3210090696811676"/>
    <n v="0.32161906361579895"/>
    <n v="0.32192140817642212"/>
    <n v="0.32231029868125916"/>
    <n v="0.32264292240142822"/>
    <n v="0.32343479990959167"/>
    <n v="0.32434013485908508"/>
    <s v="WET CIRCLE BREAKIN"/>
    <n v="0.32845256018893149"/>
    <n v="109.5"/>
    <n v="108.14814814814815"/>
    <n v="-3.0000000000000027E-3"/>
    <n v="-7.3445142989005716E-2"/>
    <n v="-0.18524303322316821"/>
    <n v="-8.4132812092381049E-2"/>
    <x v="23"/>
    <x v="379"/>
  </r>
  <r>
    <x v="1"/>
    <n v="-21.111111111111111"/>
    <n v="-14.444444444444445"/>
    <s v="LT245/75R16"/>
    <x v="8"/>
    <s v="3PMSF LT"/>
    <n v="1502"/>
    <n v="45"/>
    <s v="1KABMD39R3524"/>
    <d v="2025-03-19T00:00:00"/>
    <n v="0.23699999999999999"/>
    <n v="0.26800000000000002"/>
    <n v="80"/>
    <n v="81"/>
    <n v="87"/>
    <n v="89"/>
    <n v="76"/>
    <m/>
    <n v="131"/>
    <n v="84.25"/>
    <m/>
    <m/>
    <m/>
    <m/>
    <m/>
    <m/>
    <n v="0.14403973519802094"/>
    <n v="0.16746234893798828"/>
    <n v="0.18845655024051666"/>
    <n v="0.20779922604560852"/>
    <n v="0.22921982407569885"/>
    <n v="0.26566570997238159"/>
    <n v="0.29285258054733276"/>
    <n v="0.3130325973033905"/>
    <n v="0.32572239637374878"/>
    <n v="0.32875481247901917"/>
    <n v="0.32970225811004639"/>
    <n v="0.33104005455970764"/>
    <n v="0.33114036917686462"/>
    <n v="0.33189019560813904"/>
    <n v="0.33212786912918091"/>
    <n v="0.33262056112289429"/>
    <n v="0.33248859643936157"/>
    <n v="0.33292144536972046"/>
    <n v="0.33266520500183105"/>
    <n v="0.33204400539398193"/>
    <n v="0.33145958185195923"/>
    <n v="0.33290815353393555"/>
    <n v="0.33415681123733521"/>
    <n v="0.3359006941318512"/>
    <n v="0.33839881420135498"/>
    <n v="0.33924192190170288"/>
    <n v="0.33755120635032654"/>
    <n v="0.33598318696022034"/>
    <n v="0.3342742919921875"/>
    <n v="0.33250263333320618"/>
    <n v="0.33042475581169128"/>
    <n v="0.32910466194152832"/>
    <n v="0.32733982801437378"/>
    <n v="0.32596361637115479"/>
    <n v="0.32456865906715393"/>
    <n v="0.32447785139083862"/>
    <n v="0.32441774010658264"/>
    <n v="0.32452654838562012"/>
    <n v="0.32436415553092957"/>
    <n v="0.32394289970397949"/>
    <n v="0.32344245910644531"/>
    <n v="0.32288753986358643"/>
    <n v="0.3233407735824585"/>
    <n v="0.32381162047386169"/>
    <n v="0.32383418083190918"/>
    <n v="0.32493555545806885"/>
    <n v="0.32595953345298767"/>
    <n v="0.32619744539260864"/>
    <n v="0.32639926671981812"/>
    <n v="0.327149897813797"/>
    <n v="0.32674452662467957"/>
    <n v="0.32622307538986206"/>
    <n v="0.325611412525177"/>
    <n v="0.32499974966049194"/>
    <n v="0.32410448789596558"/>
    <n v="0.32328817248344421"/>
    <n v="0.32224550843238831"/>
    <n v="0.32074451446533203"/>
    <n v="0.31760317087173462"/>
    <n v="0.31487873196601868"/>
    <n v="0.31218394637107849"/>
    <n v="0.3096863329410553"/>
    <n v="0.30727216601371765"/>
    <n v="0.30637174844741821"/>
    <n v="0.30557098984718323"/>
    <n v="0.3045133650302887"/>
    <n v="0.30191320180892944"/>
    <n v="0.29990944266319275"/>
    <n v="0.29757672548294067"/>
    <n v="0.2954486608505249"/>
    <n v="0.29359531402587891"/>
    <n v="0.29348242282867432"/>
    <n v="0.29292410612106323"/>
    <n v="0.29249730706214905"/>
    <n v="0.29132780432701111"/>
    <n v="0.29030707478523254"/>
    <n v="0.28936102986335754"/>
    <n v="0.28852838277816772"/>
    <n v="0.28801977634429932"/>
    <n v="0.28790754079818726"/>
    <n v="0.28773227334022522"/>
    <n v="0.28748676180839539"/>
    <n v="0.28684824705123901"/>
    <n v="0.28637343645095825"/>
    <n v="0.28598415851593018"/>
    <n v="0.2857673168182373"/>
    <n v="0.28578537702560425"/>
    <n v="0.28571271896362305"/>
    <n v="0.28547638654708862"/>
    <n v="0.2850928008556366"/>
    <n v="0.28451845049858093"/>
    <n v="0.28378242254257202"/>
    <n v="0.28337535262107849"/>
    <n v="0.28255832195281982"/>
    <n v="0.28222164511680603"/>
    <n v="0.2815895676612854"/>
    <n v="0.28016531467437744"/>
    <n v="0.27837240695953369"/>
    <n v="0.27722707390785217"/>
    <n v="0.27607101202011108"/>
    <n v="0.27519369125366211"/>
    <n v="0.27371776103973389"/>
    <n v="0.27364876866340637"/>
    <n v="0.27313125133514404"/>
    <n v="0.27143329381942749"/>
    <n v="0.27004247903823853"/>
    <n v="0.269936203956604"/>
    <n v="0.26896503567695618"/>
    <n v="0.26819485425949097"/>
    <n v="0.26821607351303101"/>
    <n v="0.26733452081680298"/>
    <n v="0.26668053865432739"/>
    <n v="0.26616582274436951"/>
    <n v="0.26531332731246948"/>
    <n v="0.2645561695098877"/>
    <n v="0.26449736952781677"/>
    <n v="0.26445856690406799"/>
    <n v="0.2641756534576416"/>
    <n v="0.26445209980010986"/>
    <n v="0.26471039652824402"/>
    <n v="0.26508072018623352"/>
    <n v="0.2651347815990448"/>
    <n v="0.26543110609054565"/>
    <n v="0.26600685715675354"/>
    <n v="0.26684603095054626"/>
    <n v="0.26705041527748108"/>
    <n v="0.26699051260948181"/>
    <n v="0.26671972870826721"/>
    <n v="0.2661464512348175"/>
    <n v="0.26548603177070618"/>
    <n v="0.26535674929618835"/>
    <n v="0.26557955145835876"/>
    <n v="0.26588132977485657"/>
    <n v="0.26627150177955627"/>
    <n v="0.26664069294929504"/>
    <n v="0.26702150702476501"/>
    <n v="0.2671387791633606"/>
    <n v="0.2675405740737915"/>
    <n v="0.26765686273574829"/>
    <n v="0.26778221130371094"/>
    <n v="0.26752632856369019"/>
    <n v="0.26735967397689819"/>
    <n v="0.26676169037818909"/>
    <n v="0.26565146446228027"/>
    <n v="0.26475265622138977"/>
    <n v="0.26445737481117249"/>
    <n v="0.26426172256469727"/>
    <n v="0.26415666937828064"/>
    <n v="0.26459762454032898"/>
    <n v="0.26462119817733765"/>
    <n v="0.26419714093208313"/>
    <n v="0.26354852318763733"/>
    <n v="0.26292833685874939"/>
    <n v="0.26245522499084473"/>
    <n v="0.26200678944587708"/>
    <n v="0.26183879375457764"/>
    <n v="0.26183879375457764"/>
    <n v="0.26152652502059937"/>
    <n v="0.26137983798980713"/>
    <n v="0.26118722558021545"/>
    <n v="0.26110363006591797"/>
    <n v="0.26085981726646423"/>
    <n v="0.26103171706199646"/>
    <n v="0.26106151938438416"/>
    <n v="0.26124051213264465"/>
    <n v="0.261270672082901"/>
    <n v="0.26132217049598694"/>
    <n v="0.26110342144966125"/>
    <n v="0.26083511114120483"/>
    <n v="0.26030531525611877"/>
    <n v="0.25968503952026367"/>
    <n v="0.25919827818870544"/>
    <n v="0.2588266134262085"/>
    <n v="0.25832325220108032"/>
    <n v="0.25823849439620972"/>
    <n v="0.2582622766494751"/>
    <n v="0.25786435604095459"/>
    <n v="0.25761663913726807"/>
    <n v="0.25724229216575623"/>
    <n v="0.25634866952896118"/>
    <n v="0.25513675808906555"/>
    <n v="0.25461632013320923"/>
    <n v="0.25425004959106445"/>
    <n v="0.25414678454399109"/>
    <n v="0.25430583953857422"/>
    <n v="0.25507339835166931"/>
    <n v="0.25555020570755005"/>
    <n v="0.25585144758224487"/>
    <n v="0.25587895512580872"/>
    <n v="0.25550287961959839"/>
    <n v="0.25475767254829407"/>
    <n v="0.25426185131072998"/>
    <n v="0.25373950600624084"/>
    <n v="0.25311130285263062"/>
    <n v="0.25311240553855896"/>
    <n v="0.25305238366127014"/>
    <n v="0.2523847222328186"/>
    <n v="0.2519395649433136"/>
    <n v="0.25195711851119995"/>
    <n v="0.25193801522254944"/>
    <n v="0.25183781981468201"/>
    <n v="0.25220483541488647"/>
    <n v="0.25218591094017029"/>
    <n v="0.25193291902542114"/>
    <n v="0.25146999955177307"/>
    <n v="0.25060161948204041"/>
    <n v="0.24934817850589752"/>
    <n v="0.24831071496009827"/>
    <n v="0.24628624320030212"/>
    <n v="0.24465519189834595"/>
    <n v="0.24378445744514465"/>
    <n v="0.24308738112449646"/>
    <n v="0.2423078864812851"/>
    <n v="0.24252913892269135"/>
    <n v="0.24244372546672821"/>
    <n v="0.24248374998569489"/>
    <n v="0.24254989624023438"/>
    <n v="0.24260695278644562"/>
    <n v="0.24258030951023102"/>
    <n v="0.24256587028503418"/>
    <n v="0.24219483137130737"/>
    <n v="0.24197553098201752"/>
    <n v="0.241925448179245"/>
    <n v="0.24199751019477844"/>
    <n v="0.24203124642372131"/>
    <n v="0.24265351891517639"/>
    <n v="0.24372245371341705"/>
    <n v="0.24508091807365417"/>
    <n v="0.24573810398578644"/>
    <n v="0.24639631807804108"/>
    <n v="0.24659144878387451"/>
    <n v="0.24636790156364441"/>
    <n v="0.24562831223011017"/>
    <n v="0.24556456506252289"/>
    <n v="0.24533176422119141"/>
    <n v="0.24513047933578491"/>
    <n v="0.24405974149703979"/>
    <n v="0.24268487095832825"/>
    <n v="0.24163974821567535"/>
    <n v="0.24118930101394653"/>
    <n v="0.24074490368366241"/>
    <n v="0.24119988083839417"/>
    <n v="0.2418847382068634"/>
    <n v="0.24254724383354187"/>
    <n v="0.24322123825550079"/>
    <n v="0.24387098848819733"/>
    <n v="0.2443096786737442"/>
    <n v="0.24541115760803223"/>
    <n v="0.24595020711421967"/>
    <n v="0.24629123508930206"/>
    <n v="0.24603760242462158"/>
    <n v="0.24490715563297272"/>
    <n v="0.24330078065395355"/>
    <n v="0.24168887734413147"/>
    <n v="0.23992915451526642"/>
    <n v="0.23878198862075806"/>
    <n v="0.23849684000015259"/>
    <n v="0.23819480836391449"/>
    <n v="0.23797464370727539"/>
    <n v="0.23768673837184906"/>
    <n v="0.23748309910297394"/>
    <n v="0.23709240555763245"/>
    <n v="0.23667812347412109"/>
    <n v="0.2364177405834198"/>
    <n v="0.2360815703868866"/>
    <n v="0.2356562614440918"/>
    <n v="0.23584415018558502"/>
    <n v="0.23548886179924011"/>
    <n v="0.23462933301925659"/>
    <n v="0.23342546820640564"/>
    <n v="0.23209472000598907"/>
    <n v="0.23064808547496796"/>
    <n v="0.22938525676727295"/>
    <n v="0.22867882251739502"/>
    <n v="0.22838667035102844"/>
    <n v="0.22833496332168579"/>
    <n v="0.22836156189441681"/>
    <n v="0.22864751517772675"/>
    <n v="0.2286907434463501"/>
    <n v="0.2284841388463974"/>
    <n v="0.22841840982437134"/>
    <n v="0.22774815559387207"/>
    <n v="0.22723779082298279"/>
    <n v="0.22719210386276245"/>
    <n v="0.22756561636924744"/>
    <n v="0.22771701216697693"/>
    <n v="0.22844399511814117"/>
    <n v="0.22940482199192047"/>
    <n v="0.23010890185832977"/>
    <n v="0.2304501086473465"/>
    <n v="0.23071406781673431"/>
    <n v="0.2306494265794754"/>
    <n v="0.23052169382572174"/>
    <n v="0.22758342325687408"/>
    <n v="0.22638571262359619"/>
    <n v="0.22531704604625702"/>
    <n v="0.22439366579055786"/>
    <n v="0.22331607341766357"/>
    <n v="0.22514969110488892"/>
    <n v="0.22541156411170959"/>
    <s v="NEW"/>
    <n v="0.2673693392094344"/>
    <n v="84.25"/>
    <n v="83.209876543209887"/>
    <n v="-3.1000000000000028E-2"/>
    <n v="-0.23282915825010209"/>
    <n v="-0.36040228418105263"/>
    <n v="9.1026438865503378E-2"/>
    <x v="23"/>
    <x v="380"/>
  </r>
  <r>
    <x v="1"/>
    <n v="-21.111111111111111"/>
    <n v="-14.444444444444445"/>
    <s v="P225/60R16"/>
    <x v="1"/>
    <s v="SRTT10"/>
    <n v="1171"/>
    <n v="35"/>
    <n v="3324"/>
    <d v="2025-03-19T00:00:00"/>
    <n v="0.28999999999999998"/>
    <n v="0.3"/>
    <n v="100"/>
    <n v="100"/>
    <n v="100"/>
    <n v="100"/>
    <n v="76"/>
    <m/>
    <n v="267"/>
    <n v="100"/>
    <m/>
    <m/>
    <m/>
    <m/>
    <m/>
    <m/>
    <n v="0.19839482009410858"/>
    <n v="0.24451719224452972"/>
    <n v="0.26806697249412537"/>
    <n v="0.28142711520195007"/>
    <n v="0.29078382253646851"/>
    <n v="0.31887751817703247"/>
    <n v="0.32947751879692078"/>
    <n v="0.3346855640411377"/>
    <n v="0.33839207887649536"/>
    <n v="0.34109416604042053"/>
    <n v="0.34223684668540955"/>
    <n v="0.34331151843070984"/>
    <n v="0.34508794546127319"/>
    <n v="0.34702771902084351"/>
    <n v="0.34877473115921021"/>
    <n v="0.35053080320358276"/>
    <n v="0.35172775387763977"/>
    <n v="0.35331496596336365"/>
    <n v="0.35509687662124634"/>
    <n v="0.35651913285255432"/>
    <n v="0.3572961688041687"/>
    <n v="0.35803404450416565"/>
    <n v="0.35822740197181702"/>
    <n v="0.35868442058563232"/>
    <n v="0.3597615659236908"/>
    <n v="0.36101895570755005"/>
    <n v="0.36173596978187561"/>
    <n v="0.3623104989528656"/>
    <n v="0.36212322115898132"/>
    <n v="0.36072602868080139"/>
    <n v="0.36008012294769287"/>
    <n v="0.35961225628852844"/>
    <n v="0.35936897993087769"/>
    <n v="0.35924121737480164"/>
    <n v="0.36035448312759399"/>
    <n v="0.3597356379032135"/>
    <n v="0.35919347405433655"/>
    <n v="0.35858607292175293"/>
    <n v="0.3574235737323761"/>
    <n v="0.35545611381530762"/>
    <n v="0.35484892129898071"/>
    <n v="0.35444903373718262"/>
    <n v="0.35408011078834534"/>
    <n v="0.35453566908836365"/>
    <n v="0.35523205995559692"/>
    <n v="0.35434380173683167"/>
    <n v="0.35297179222106934"/>
    <n v="0.35108476877212524"/>
    <n v="0.34902653098106384"/>
    <n v="0.347013920545578"/>
    <n v="0.3474094569683075"/>
    <n v="0.34694957733154297"/>
    <n v="0.34543809294700623"/>
    <n v="0.34315916895866394"/>
    <n v="0.34121662378311157"/>
    <n v="0.33809804916381836"/>
    <n v="0.33607172966003418"/>
    <n v="0.33567771315574646"/>
    <n v="0.33644577860832214"/>
    <n v="0.33722576498985291"/>
    <n v="0.33789157867431641"/>
    <n v="0.33881896734237671"/>
    <n v="0.33970069885253906"/>
    <n v="0.3405252993106842"/>
    <n v="0.34079340100288391"/>
    <n v="0.34116587042808533"/>
    <n v="0.3410889208316803"/>
    <n v="0.34039181470870972"/>
    <n v="0.33986663818359375"/>
    <n v="0.33939269185066223"/>
    <n v="0.33801749348640442"/>
    <n v="0.33630475401878357"/>
    <n v="0.33502277731895447"/>
    <n v="0.33266085386276245"/>
    <n v="0.33068898320198059"/>
    <n v="0.32973325252532959"/>
    <n v="0.32898539304733276"/>
    <n v="0.32752001285552979"/>
    <n v="0.32639271020889282"/>
    <n v="0.32477676868438721"/>
    <n v="0.32309612631797791"/>
    <n v="0.32180064916610718"/>
    <n v="0.32130283117294312"/>
    <n v="0.32107824087142944"/>
    <n v="0.32122489809989929"/>
    <n v="0.32102972269058228"/>
    <n v="0.32032090425491333"/>
    <n v="0.31885826587677002"/>
    <n v="0.31786805391311646"/>
    <n v="0.31671744585037231"/>
    <n v="0.31571087241172791"/>
    <n v="0.31510138511657715"/>
    <n v="0.3153434693813324"/>
    <n v="0.31517821550369263"/>
    <n v="0.31461581587791443"/>
    <n v="0.31288498640060425"/>
    <n v="0.3107563853263855"/>
    <n v="0.30820438265800476"/>
    <n v="0.30599185824394226"/>
    <n v="0.30424290895462036"/>
    <n v="0.30361926555633545"/>
    <n v="0.30373403429985046"/>
    <n v="0.30286675691604614"/>
    <n v="0.30175948143005371"/>
    <n v="0.3006235659122467"/>
    <n v="0.29964563250541687"/>
    <n v="0.29868349432945251"/>
    <n v="0.29955929517745972"/>
    <n v="0.29904025793075562"/>
    <n v="0.29815930128097534"/>
    <n v="0.29665327072143555"/>
    <n v="0.29523840546607971"/>
    <n v="0.29358598589897156"/>
    <n v="0.29330575466156006"/>
    <n v="0.29357409477233887"/>
    <n v="0.29436796903610229"/>
    <n v="0.2948901355266571"/>
    <n v="0.29508477449417114"/>
    <n v="0.29551154375076294"/>
    <n v="0.2953467071056366"/>
    <n v="0.29481568932533264"/>
    <n v="0.29404589533805847"/>
    <n v="0.29331248998641968"/>
    <n v="0.29232349991798401"/>
    <n v="0.29177585244178772"/>
    <n v="0.29157862067222595"/>
    <n v="0.2917574942111969"/>
    <n v="0.29164969921112061"/>
    <n v="0.29035702347755432"/>
    <n v="0.28966286778450012"/>
    <n v="0.28903144598007202"/>
    <n v="0.28824099898338318"/>
    <n v="0.28784757852554321"/>
    <n v="0.28817525506019592"/>
    <n v="0.28803503513336182"/>
    <n v="0.28831428289413452"/>
    <n v="0.28850662708282471"/>
    <n v="0.28874224424362183"/>
    <n v="0.28859809041023254"/>
    <n v="0.28921735286712646"/>
    <n v="0.28901723027229309"/>
    <n v="0.28855270147323608"/>
    <n v="0.28841248154640198"/>
    <n v="0.28874382376670837"/>
    <n v="0.28756475448608398"/>
    <n v="0.28764170408248901"/>
    <n v="0.28806847333908081"/>
    <n v="0.28845968842506409"/>
    <n v="0.28948518633842468"/>
    <n v="0.29150435328483582"/>
    <n v="0.29306495189666748"/>
    <n v="0.29499343037605286"/>
    <n v="0.29577702283859253"/>
    <n v="0.29650598764419556"/>
    <n v="0.29668316245079041"/>
    <n v="0.29652100801467896"/>
    <n v="0.29610589146614075"/>
    <n v="0.29605454206466675"/>
    <n v="0.29489028453826904"/>
    <n v="0.29404893517494202"/>
    <n v="0.29266777634620667"/>
    <n v="0.29182946681976318"/>
    <n v="0.29159113764762878"/>
    <n v="0.29292586445808411"/>
    <n v="0.29318231344223022"/>
    <n v="0.29389920830726624"/>
    <n v="0.29379802942276001"/>
    <n v="0.29310593008995056"/>
    <n v="0.29146131873130798"/>
    <n v="0.29065972566604614"/>
    <n v="0.28972077369689941"/>
    <n v="0.28929153084754944"/>
    <n v="0.28950759768486023"/>
    <n v="0.28938758373260498"/>
    <n v="0.28919485211372375"/>
    <n v="0.28932365775108337"/>
    <n v="0.28891506791114807"/>
    <n v="0.28755372762680054"/>
    <n v="0.28700023889541626"/>
    <n v="0.2868514358997345"/>
    <n v="0.28498163819313049"/>
    <n v="0.28333830833435059"/>
    <n v="0.28226491808891296"/>
    <n v="0.28085857629776001"/>
    <n v="0.27923485636711121"/>
    <n v="0.2793215811252594"/>
    <n v="0.27956345677375793"/>
    <n v="0.28039556741714478"/>
    <n v="0.2813134491443634"/>
    <n v="0.28201618790626526"/>
    <n v="0.28253307938575745"/>
    <n v="0.2819850742816925"/>
    <n v="0.28104698657989502"/>
    <n v="0.2797183096408844"/>
    <n v="0.27950868010520935"/>
    <n v="0.27896606922149658"/>
    <n v="0.2796446681022644"/>
    <n v="0.27981418371200562"/>
    <n v="0.28010517358779907"/>
    <n v="0.27951386570930481"/>
    <n v="0.2781812846660614"/>
    <n v="0.27601757645606995"/>
    <n v="0.27493256330490112"/>
    <n v="0.27427393198013306"/>
    <n v="0.27369898557662964"/>
    <n v="0.27466863393783569"/>
    <n v="0.27563810348510742"/>
    <n v="0.27563190460205078"/>
    <n v="0.27574467658996582"/>
    <n v="0.27652528882026672"/>
    <n v="0.27689185738563538"/>
    <n v="0.27790898084640503"/>
    <n v="0.27906122803688049"/>
    <n v="0.28006091713905334"/>
    <n v="0.27914896607398987"/>
    <n v="0.27885791659355164"/>
    <n v="0.27775466442108154"/>
    <n v="0.27679747343063354"/>
    <n v="0.27569064497947693"/>
    <n v="0.27599823474884033"/>
    <n v="0.27562284469604492"/>
    <n v="0.27584683895111084"/>
    <n v="0.27582031488418579"/>
    <n v="0.27621492743492126"/>
    <n v="0.27654087543487549"/>
    <n v="0.27640455961227417"/>
    <n v="0.276201993227005"/>
    <n v="0.27622082829475403"/>
    <n v="0.27590510249137878"/>
    <n v="0.27570605278015137"/>
    <n v="0.276297926902771"/>
    <n v="0.27649211883544922"/>
    <n v="0.27650532126426697"/>
    <n v="0.27650943398475647"/>
    <n v="0.27610623836517334"/>
    <n v="0.27545210719108582"/>
    <n v="0.27493086457252502"/>
    <n v="0.27506071329116821"/>
    <n v="0.27550020813941956"/>
    <n v="0.27588674426078796"/>
    <n v="0.27639955282211304"/>
    <n v="0.27664899826049805"/>
    <n v="0.27630957961082458"/>
    <n v="0.27623352408409119"/>
    <n v="0.2763291597366333"/>
    <n v="0.27644506096839905"/>
    <n v="0.27738907933235168"/>
    <n v="0.27861207723617554"/>
    <n v="0.27941572666168213"/>
    <n v="0.2802925705909729"/>
    <n v="0.2805747389793396"/>
    <n v="0.28091853857040405"/>
    <n v="0.28139245510101318"/>
    <n v="0.2819085419178009"/>
    <n v="0.28266334533691406"/>
    <n v="0.28356489539146423"/>
    <n v="0.28446659445762634"/>
    <n v="0.28567567467689514"/>
    <n v="0.2867463231086731"/>
    <n v="0.28749173879623413"/>
    <n v="0.28831666707992554"/>
    <n v="0.28825131058692932"/>
    <n v="0.28674998879432678"/>
    <n v="0.28526777029037476"/>
    <n v="0.28394687175750732"/>
    <n v="0.28281030058860779"/>
    <n v="0.28224459290504456"/>
    <n v="0.28255534172058105"/>
    <n v="0.28291672468185425"/>
    <n v="0.28231903910636902"/>
    <n v="0.28176912665367126"/>
    <n v="0.28155696392059326"/>
    <n v="0.28095182776451111"/>
    <n v="0.28017175197601318"/>
    <n v="0.28011909127235413"/>
    <n v="0.27884835004806519"/>
    <n v="0.27570748329162598"/>
    <n v="0.27300411462783813"/>
    <n v="0.27146092057228088"/>
    <n v="0.27035009860992432"/>
    <n v="0.27094247937202454"/>
    <n v="0.27305856347084045"/>
    <n v="0.27351668477058411"/>
    <n v="0.27298969030380249"/>
    <n v="0.2723994255065918"/>
    <n v="0.27128845453262329"/>
    <n v="0.27002987265586853"/>
    <n v="0.27046459913253784"/>
    <n v="0.27080371975898743"/>
    <n v="0.27093979716300964"/>
    <n v="0.27146163582801819"/>
    <n v="0.27227285504341125"/>
    <n v="0.27279925346374512"/>
    <n v="0.27301877737045288"/>
    <n v="0.2728743851184845"/>
    <n v="0.27211356163024902"/>
    <n v="0.27097812294960022"/>
    <n v="0.27025991678237915"/>
    <n v="0.27034646272659302"/>
    <n v="0.27129858732223511"/>
    <s v="CONTROL"/>
    <n v="0.29985239380619277"/>
    <n v="100"/>
    <n v="98.76543209876543"/>
    <n v="-1.0000000000000009E-2"/>
    <n v="-0.12400135990258104"/>
    <n v="-0.305970176097142"/>
    <n v="3.6594330781592743E-2"/>
    <x v="23"/>
    <x v="381"/>
  </r>
  <r>
    <x v="1"/>
    <n v="-21.111111111111111"/>
    <n v="-14.444444444444445"/>
    <s v="LT245/75R16"/>
    <x v="10"/>
    <s v="SRMT3"/>
    <n v="1250"/>
    <n v="51"/>
    <s v="7X1125V4323"/>
    <d v="2025-03-19T00:00:00"/>
    <n v="0.21199999999999999"/>
    <n v="0.23200000000000001"/>
    <n v="72"/>
    <n v="73"/>
    <n v="75"/>
    <n v="77"/>
    <n v="76"/>
    <m/>
    <n v="86"/>
    <n v="74.25"/>
    <m/>
    <m/>
    <m/>
    <m/>
    <m/>
    <m/>
    <n v="0.14549693465232849"/>
    <n v="0.14351239800453186"/>
    <n v="0.1483338326215744"/>
    <n v="0.15415053069591522"/>
    <n v="0.15896551311016083"/>
    <n v="0.17453561723232269"/>
    <n v="0.19726313650608063"/>
    <n v="0.21726208925247192"/>
    <n v="0.23649060726165771"/>
    <n v="0.25545153021812439"/>
    <n v="0.26627662777900696"/>
    <n v="0.27102211117744446"/>
    <n v="0.27569422125816345"/>
    <n v="0.27953022718429565"/>
    <n v="0.28311419486999512"/>
    <n v="0.28620883822441101"/>
    <n v="0.28983670473098755"/>
    <n v="0.29265409708023071"/>
    <n v="0.2944645881652832"/>
    <n v="0.29530030488967896"/>
    <n v="0.2955382764339447"/>
    <n v="0.29580825567245483"/>
    <n v="0.29665625095367432"/>
    <n v="0.29669266939163208"/>
    <n v="0.2959478497505188"/>
    <n v="0.29683917760848999"/>
    <n v="0.29624557495117188"/>
    <n v="0.29564869403839111"/>
    <n v="0.29568648338317871"/>
    <n v="0.296701580286026"/>
    <n v="0.29627618193626404"/>
    <n v="0.29652899503707886"/>
    <n v="0.29615065455436707"/>
    <n v="0.29581788182258606"/>
    <n v="0.2954363226890564"/>
    <n v="0.29434758424758911"/>
    <n v="0.29329392313957214"/>
    <n v="0.29257285594940186"/>
    <n v="0.29194492101669312"/>
    <n v="0.29011797904968262"/>
    <n v="0.28852373361587524"/>
    <n v="0.28641068935394287"/>
    <n v="0.28417763113975525"/>
    <n v="0.28211155533790588"/>
    <n v="0.28141027688980103"/>
    <n v="0.2811863124370575"/>
    <n v="0.28137215971946716"/>
    <n v="0.28138908743858337"/>
    <n v="0.28088688850402832"/>
    <n v="0.28007104992866516"/>
    <n v="0.27841731905937195"/>
    <n v="0.27607184648513794"/>
    <n v="0.27406099438667297"/>
    <n v="0.27228206396102905"/>
    <n v="0.27067410945892334"/>
    <n v="0.2700798511505127"/>
    <n v="0.27035319805145264"/>
    <n v="0.27013283967971802"/>
    <n v="0.27032113075256348"/>
    <n v="0.27115586400032043"/>
    <n v="0.270923912525177"/>
    <n v="0.26936975121498108"/>
    <n v="0.26819500327110291"/>
    <n v="0.2668691873550415"/>
    <n v="0.26489603519439697"/>
    <n v="0.26408177614212036"/>
    <n v="0.26447084546089172"/>
    <n v="0.26512491703033447"/>
    <n v="0.26535487174987793"/>
    <n v="0.26558482646942139"/>
    <n v="0.26554673910140991"/>
    <n v="0.26555633544921875"/>
    <n v="0.2653239369392395"/>
    <n v="0.26566067337989807"/>
    <n v="0.26478093862533569"/>
    <n v="0.26379868388175964"/>
    <n v="0.26261875033378601"/>
    <n v="0.26137349009513855"/>
    <n v="0.25996559858322144"/>
    <n v="0.25980028510093689"/>
    <n v="0.25970149040222168"/>
    <n v="0.25972715020179749"/>
    <n v="0.25965955853462219"/>
    <n v="0.25942692160606384"/>
    <n v="0.25952863693237305"/>
    <n v="0.25983858108520508"/>
    <n v="0.26032760739326477"/>
    <n v="0.25994181632995605"/>
    <n v="0.25952818989753723"/>
    <n v="0.25913292169570923"/>
    <n v="0.25838389992713928"/>
    <n v="0.25745579600334167"/>
    <n v="0.25783273577690125"/>
    <n v="0.25844570994377136"/>
    <n v="0.25825449824333191"/>
    <n v="0.25795099139213562"/>
    <n v="0.25774466991424561"/>
    <n v="0.25737270712852478"/>
    <n v="0.25783595442771912"/>
    <n v="0.25709021091461182"/>
    <n v="0.25637218356132507"/>
    <n v="0.25581511855125427"/>
    <n v="0.2542729377746582"/>
    <n v="0.25191083550453186"/>
    <n v="0.25122418999671936"/>
    <n v="0.25021681189537048"/>
    <n v="0.24890884757041931"/>
    <n v="0.24899180233478546"/>
    <n v="0.24879290163516998"/>
    <n v="0.2485630065202713"/>
    <n v="0.24879416823387146"/>
    <n v="0.24958604574203491"/>
    <n v="0.24958717823028564"/>
    <n v="0.24961884319782257"/>
    <n v="0.24949662387371063"/>
    <n v="0.24954159557819366"/>
    <n v="0.2490917295217514"/>
    <n v="0.24918548762798309"/>
    <n v="0.24930444359779358"/>
    <n v="0.24904550611972809"/>
    <n v="0.24868752062320709"/>
    <n v="0.24830617010593414"/>
    <n v="0.24774165451526642"/>
    <n v="0.24707664549350739"/>
    <n v="0.24702265858650208"/>
    <n v="0.24708573520183563"/>
    <n v="0.24652767181396484"/>
    <n v="0.24598008394241333"/>
    <n v="0.2452329695224762"/>
    <n v="0.24366295337677002"/>
    <n v="0.24201852083206177"/>
    <n v="0.24108019471168518"/>
    <n v="0.23958505690097809"/>
    <n v="0.23830746114253998"/>
    <n v="0.23785293102264404"/>
    <n v="0.2374902069568634"/>
    <n v="0.23607689142227173"/>
    <n v="0.23484121263027191"/>
    <n v="0.23336319625377655"/>
    <n v="0.23176346719264984"/>
    <n v="0.22848057746887207"/>
    <n v="0.22610068321228027"/>
    <n v="0.22391200065612793"/>
    <n v="0.22245226800441742"/>
    <n v="0.22111776471138"/>
    <n v="0.22138959169387817"/>
    <n v="0.22166416049003601"/>
    <n v="0.22217684984207153"/>
    <n v="0.22259606420993805"/>
    <n v="0.22325111925601959"/>
    <n v="0.2225184440612793"/>
    <n v="0.22181601822376251"/>
    <n v="0.22098274528980255"/>
    <n v="0.21981361508369446"/>
    <n v="0.21880131959915161"/>
    <n v="0.21926054358482361"/>
    <n v="0.21975326538085938"/>
    <n v="0.22026561200618744"/>
    <n v="0.22054789960384369"/>
    <n v="0.22018492221832275"/>
    <n v="0.22006838023662567"/>
    <n v="0.21927005052566528"/>
    <n v="0.21868224442005157"/>
    <n v="0.21844452619552612"/>
    <n v="0.21852737665176392"/>
    <n v="0.21820648014545441"/>
    <n v="0.21875123679637909"/>
    <n v="0.21938407421112061"/>
    <n v="0.21976689994335175"/>
    <n v="0.22032937407493591"/>
    <n v="0.22076781094074249"/>
    <n v="0.22068284451961517"/>
    <n v="0.22021742165088654"/>
    <n v="0.21972453594207764"/>
    <n v="0.21876339614391327"/>
    <n v="0.21802408993244171"/>
    <n v="0.21728591620922089"/>
    <n v="0.21669936180114746"/>
    <n v="0.21545809507369995"/>
    <n v="0.21387642621994019"/>
    <n v="0.21265505254268646"/>
    <n v="0.21192041039466858"/>
    <n v="0.21161529421806335"/>
    <n v="0.21050824224948883"/>
    <n v="0.20975881814956665"/>
    <n v="0.20826388895511627"/>
    <n v="0.20634937286376953"/>
    <n v="0.20421729981899261"/>
    <n v="0.20402023196220398"/>
    <n v="0.20424224436283112"/>
    <n v="0.20486317574977875"/>
    <n v="0.20600101351737976"/>
    <n v="0.20708364248275757"/>
    <n v="0.20786799490451813"/>
    <n v="0.20843704044818878"/>
    <n v="0.20894047617912292"/>
    <n v="0.2093268483877182"/>
    <n v="0.20960822701454163"/>
    <n v="0.20986755192279816"/>
    <n v="0.21013925969600677"/>
    <n v="0.21089626848697662"/>
    <n v="0.211452916264534"/>
    <n v="0.21205998957157135"/>
    <n v="0.21263876557350159"/>
    <n v="0.2131941020488739"/>
    <n v="0.21309275925159454"/>
    <n v="0.21345928311347961"/>
    <n v="0.21291737258434296"/>
    <n v="0.21201702952384949"/>
    <n v="0.21127673983573914"/>
    <n v="0.21141403913497925"/>
    <n v="0.21029485762119293"/>
    <n v="0.21013464033603668"/>
    <n v="0.21061232686042786"/>
    <n v="0.21111752092838287"/>
    <n v="0.21121853590011597"/>
    <n v="0.21235443651676178"/>
    <n v="0.21383252739906311"/>
    <n v="0.21494010090827942"/>
    <n v="0.21545493602752686"/>
    <n v="0.21584786474704742"/>
    <n v="0.21643279492855072"/>
    <n v="0.21661494672298431"/>
    <n v="0.2175552099943161"/>
    <n v="0.21855181455612183"/>
    <n v="0.21937958896160126"/>
    <n v="0.21965987980365753"/>
    <n v="0.21962301433086395"/>
    <n v="0.21851000189781189"/>
    <n v="0.21770410239696503"/>
    <n v="0.21690280735492706"/>
    <n v="0.2161068320274353"/>
    <n v="0.21532982587814331"/>
    <n v="0.21513395011425018"/>
    <n v="0.21485795080661774"/>
    <n v="0.21454420685768127"/>
    <n v="0.21405075490474701"/>
    <n v="0.21391624212265015"/>
    <n v="0.2135598212480545"/>
    <n v="0.21231046319007874"/>
    <n v="0.21079489588737488"/>
    <n v="0.20806920528411865"/>
    <n v="0.20709279179573059"/>
    <n v="0.2059875875711441"/>
    <n v="0.20587356388568878"/>
    <n v="0.2061268538236618"/>
    <n v="0.20799906551837921"/>
    <n v="0.20766027271747589"/>
    <n v="0.20774361491203308"/>
    <n v="0.20828525722026825"/>
    <n v="0.20848077535629272"/>
    <n v="0.20852050185203552"/>
    <n v="0.20911659300327301"/>
    <n v="0.20949693024158478"/>
    <n v="0.20838406682014465"/>
    <n v="0.20667251944541931"/>
    <n v="0.20548389852046967"/>
    <n v="0.20402157306671143"/>
    <n v="0.20270130038261414"/>
    <n v="0.20244844257831573"/>
    <n v="0.20357492566108704"/>
    <n v="0.20441420376300812"/>
    <n v="0.20528797805309296"/>
    <n v="0.20620599389076233"/>
    <n v="0.20727306604385376"/>
    <n v="0.20773789286613464"/>
    <n v="0.20810216665267944"/>
    <n v="0.20874743163585663"/>
    <n v="0.20880734920501709"/>
    <n v="0.20863127708435059"/>
    <n v="0.2086104154586792"/>
    <n v="0.20879755914211273"/>
    <n v="0.2087579220533371"/>
    <n v="0.20890074968338013"/>
    <n v="0.21000541746616364"/>
    <n v="0.20886172354221344"/>
    <n v="0.20738294720649719"/>
    <n v="0.20552483201026917"/>
    <n v="0.20396389067173004"/>
    <n v="0.20165042579174042"/>
    <n v="0.20137582719326019"/>
    <n v="0.20114986598491669"/>
    <n v="0.20111124217510223"/>
    <n v="0.20137457549571991"/>
    <n v="0.20101359486579895"/>
    <n v="0.20082296431064606"/>
    <n v="0.20038849115371704"/>
    <n v="0.20005196332931519"/>
    <n v="0.19923931360244751"/>
    <n v="0.19938269257545471"/>
    <n v="0.19960728287696838"/>
    <n v="0.20033186674118042"/>
    <n v="0.20127145946025848"/>
    <n v="0.20230457186698914"/>
    <n v="0.2029222846031189"/>
    <n v="0.20347489416599274"/>
    <n v="0.20414428412914276"/>
    <n v="0.2050737738609314"/>
    <n v="0.20600327849388123"/>
    <n v="0.20680278539657593"/>
    <s v="NEW"/>
    <n v="0.23466142094644363"/>
    <n v="74.25"/>
    <n v="73.333333333333329"/>
    <n v="-2.0000000000000018E-2"/>
    <n v="-0.23159545632273298"/>
    <n v="-0.34145098785020561"/>
    <n v="7.2075142534656356E-2"/>
    <x v="23"/>
    <x v="382"/>
  </r>
  <r>
    <x v="1"/>
    <n v="-21.111111111111111"/>
    <n v="-14.444444444444445"/>
    <s v="LT235/80R17"/>
    <x v="11"/>
    <s v="SRMT4"/>
    <n v="1250"/>
    <n v="51"/>
    <s v="1M3LF02JX2724"/>
    <d v="2025-03-19T00:00:00"/>
    <n v="0.217"/>
    <n v="0.24"/>
    <n v="73"/>
    <n v="75"/>
    <n v="78"/>
    <n v="79"/>
    <n v="76"/>
    <m/>
    <n v="84"/>
    <n v="76.25"/>
    <m/>
    <m/>
    <m/>
    <m/>
    <m/>
    <m/>
    <n v="0.14520406723022461"/>
    <n v="0.15879243612289429"/>
    <n v="0.16182564198970795"/>
    <n v="0.16477710008621216"/>
    <n v="0.17818306386470795"/>
    <n v="0.2055944949388504"/>
    <n v="0.22755715250968933"/>
    <n v="0.25131925940513611"/>
    <n v="0.27420744299888611"/>
    <n v="0.28570979833602905"/>
    <n v="0.28712296485900879"/>
    <n v="0.28878089785575867"/>
    <n v="0.28998678922653198"/>
    <n v="0.2912939190864563"/>
    <n v="0.29273977875709534"/>
    <n v="0.29478371143341064"/>
    <n v="0.296470046043396"/>
    <n v="0.29745370149612427"/>
    <n v="0.29880061745643616"/>
    <n v="0.29938554763793945"/>
    <n v="0.29973191022872925"/>
    <n v="0.30029329657554626"/>
    <n v="0.30113023519515991"/>
    <n v="0.29995986819267273"/>
    <n v="0.29945221543312073"/>
    <n v="0.29825630784034729"/>
    <n v="0.29697501659393311"/>
    <n v="0.29658913612365723"/>
    <n v="0.29805666208267212"/>
    <n v="0.29921549558639526"/>
    <n v="0.30113041400909424"/>
    <n v="0.30312249064445496"/>
    <n v="0.30417567491531372"/>
    <n v="0.30453765392303467"/>
    <n v="0.30347898602485657"/>
    <n v="0.30197903513908386"/>
    <n v="0.29957923293113708"/>
    <n v="0.29702365398406982"/>
    <n v="0.29456540942192078"/>
    <n v="0.29351046681404114"/>
    <n v="0.29241305589675903"/>
    <n v="0.2922176718711853"/>
    <n v="0.29235908389091492"/>
    <n v="0.29256576299667358"/>
    <n v="0.29281404614448547"/>
    <n v="0.29313918948173523"/>
    <n v="0.29351642727851868"/>
    <n v="0.29375657439231873"/>
    <n v="0.2939172089099884"/>
    <n v="0.29409566521644592"/>
    <n v="0.29434382915496826"/>
    <n v="0.29413494467735291"/>
    <n v="0.29395616054534912"/>
    <n v="0.29349377751350403"/>
    <n v="0.29266130924224854"/>
    <n v="0.29153323173522949"/>
    <n v="0.29051753878593445"/>
    <n v="0.28928440809249878"/>
    <n v="0.2882235050201416"/>
    <n v="0.28736865520477295"/>
    <n v="0.2862413227558136"/>
    <n v="0.28530776500701904"/>
    <n v="0.28432214260101318"/>
    <n v="0.28335845470428467"/>
    <n v="0.28227296471595764"/>
    <n v="0.2815883457660675"/>
    <n v="0.28087785840034485"/>
    <n v="0.27990347146987915"/>
    <n v="0.27879077196121216"/>
    <n v="0.27775859832763672"/>
    <n v="0.27562528848648071"/>
    <n v="0.27335882186889648"/>
    <n v="0.27152079343795776"/>
    <n v="0.26955527067184448"/>
    <n v="0.26737618446350098"/>
    <n v="0.26610156893730164"/>
    <n v="0.26493224501609802"/>
    <n v="0.2635323703289032"/>
    <n v="0.26250603795051575"/>
    <n v="0.26185315847396851"/>
    <n v="0.26140791177749634"/>
    <n v="0.26097992062568665"/>
    <n v="0.2609708309173584"/>
    <n v="0.26089680194854736"/>
    <n v="0.26076480746269226"/>
    <n v="0.26065495610237122"/>
    <n v="0.26076844334602356"/>
    <n v="0.26086443662643433"/>
    <n v="0.26109397411346436"/>
    <n v="0.26134157180786133"/>
    <n v="0.26163971424102783"/>
    <n v="0.26170873641967773"/>
    <n v="0.26174724102020264"/>
    <n v="0.26180514693260193"/>
    <n v="0.26194226741790771"/>
    <n v="0.261910080909729"/>
    <n v="0.26170375943183899"/>
    <n v="0.26140889525413513"/>
    <n v="0.2609686553478241"/>
    <n v="0.26039606332778931"/>
    <n v="0.25989031791687012"/>
    <n v="0.25952228903770447"/>
    <n v="0.258888840675354"/>
    <n v="0.25794625282287598"/>
    <n v="0.25714543461799622"/>
    <n v="0.25624251365661621"/>
    <n v="0.25521701574325562"/>
    <n v="0.25445687770843506"/>
    <n v="0.2538163959980011"/>
    <n v="0.25305834412574768"/>
    <n v="0.25226888060569763"/>
    <n v="0.25129148364067078"/>
    <n v="0.25015640258789063"/>
    <n v="0.24941925704479218"/>
    <n v="0.2485300749540329"/>
    <n v="0.24783875048160553"/>
    <n v="0.24744118750095367"/>
    <n v="0.24704727530479431"/>
    <n v="0.24633964896202087"/>
    <n v="0.24597743153572083"/>
    <n v="0.24575537443161011"/>
    <n v="0.24564480781555176"/>
    <n v="0.24584402143955231"/>
    <n v="0.24596568942070007"/>
    <n v="0.24600157141685486"/>
    <n v="0.2459319531917572"/>
    <n v="0.24598188698291779"/>
    <n v="0.24588494002819061"/>
    <n v="0.2459636777639389"/>
    <n v="0.24596412479877472"/>
    <n v="0.24568948149681091"/>
    <n v="0.24519261717796326"/>
    <n v="0.24448494613170624"/>
    <n v="0.24365071952342987"/>
    <n v="0.24269235134124756"/>
    <n v="0.24165111780166626"/>
    <n v="0.24042177200317383"/>
    <n v="0.23939414322376251"/>
    <n v="0.23830178380012512"/>
    <n v="0.23724067211151123"/>
    <n v="0.23630492389202118"/>
    <n v="0.23554365336894989"/>
    <n v="0.23472744226455688"/>
    <n v="0.234040766954422"/>
    <n v="0.23366968333721161"/>
    <n v="0.23339097201824188"/>
    <n v="0.23339636623859406"/>
    <n v="0.2333662211894989"/>
    <n v="0.23360173404216766"/>
    <n v="0.23341803252696991"/>
    <n v="0.23357391357421875"/>
    <n v="0.23353013396263123"/>
    <n v="0.23358674347400665"/>
    <n v="0.23356050252914429"/>
    <n v="0.23362395167350769"/>
    <n v="0.23307344317436218"/>
    <n v="0.23250530660152435"/>
    <n v="0.23173967003822327"/>
    <n v="0.23052883148193359"/>
    <n v="0.22947978973388672"/>
    <n v="0.22885681688785553"/>
    <n v="0.22850720584392548"/>
    <n v="0.22831153869628906"/>
    <n v="0.22824051976203918"/>
    <n v="0.22810289263725281"/>
    <n v="0.22797246277332306"/>
    <n v="0.22746071219444275"/>
    <n v="0.22704689204692841"/>
    <n v="0.22686773538589478"/>
    <n v="0.22670716047286987"/>
    <n v="0.22652336955070496"/>
    <n v="0.22622469067573547"/>
    <n v="0.22589544951915741"/>
    <n v="0.22529082000255585"/>
    <n v="0.22470247745513916"/>
    <n v="0.22406737506389618"/>
    <n v="0.22370457649230957"/>
    <n v="0.22302350401878357"/>
    <n v="0.22257694602012634"/>
    <n v="0.22197622060775757"/>
    <n v="0.22026403248310089"/>
    <n v="0.21940144896507263"/>
    <n v="0.21838541328907013"/>
    <n v="0.21829825639724731"/>
    <n v="0.21945133805274963"/>
    <n v="0.21956416964530945"/>
    <n v="0.21882690489292145"/>
    <n v="0.21836577355861664"/>
    <n v="0.21699962019920349"/>
    <n v="0.21462124586105347"/>
    <n v="0.21453593671321869"/>
    <n v="0.21438682079315186"/>
    <n v="0.2142469733953476"/>
    <n v="0.2137073427438736"/>
    <n v="0.21385301649570465"/>
    <n v="0.21320387721061707"/>
    <n v="0.21345846354961395"/>
    <n v="0.21409472823143005"/>
    <n v="0.21520829200744629"/>
    <n v="0.21549265086650848"/>
    <n v="0.21682898700237274"/>
    <n v="0.21734119951725006"/>
    <n v="0.217630535364151"/>
    <n v="0.21794308722019196"/>
    <n v="0.21822859346866608"/>
    <n v="0.21846999228000641"/>
    <n v="0.21872642636299133"/>
    <n v="0.21870705485343933"/>
    <n v="0.21864010393619537"/>
    <n v="0.21861512959003448"/>
    <n v="0.21787500381469727"/>
    <n v="0.21703268587589264"/>
    <n v="0.21645212173461914"/>
    <n v="0.21587778627872467"/>
    <n v="0.21541939675807953"/>
    <n v="0.21542441844940186"/>
    <n v="0.21538929641246796"/>
    <n v="0.21540497243404388"/>
    <n v="0.21541306376457214"/>
    <n v="0.21548958122730255"/>
    <n v="0.21552345156669617"/>
    <n v="0.21561902761459351"/>
    <n v="0.21566495299339294"/>
    <n v="0.21572364866733551"/>
    <n v="0.21565848588943481"/>
    <n v="0.21545425057411194"/>
    <n v="0.21518765389919281"/>
    <n v="0.2151600569486618"/>
    <n v="0.21525841951370239"/>
    <n v="0.21534378826618195"/>
    <n v="0.21564999222755432"/>
    <n v="0.21613907814025879"/>
    <n v="0.21583199501037598"/>
    <n v="0.21520580351352692"/>
    <n v="0.21476277709007263"/>
    <n v="0.21419206261634827"/>
    <n v="0.21328417956829071"/>
    <n v="0.21275453269481659"/>
    <n v="0.21235086023807526"/>
    <n v="0.21170398592948914"/>
    <n v="0.21048362553119659"/>
    <n v="0.21002122759819031"/>
    <n v="0.20962299406528473"/>
    <n v="0.20901812613010406"/>
    <n v="0.20769760012626648"/>
    <n v="0.20744957029819489"/>
    <n v="0.20655420422554016"/>
    <n v="0.20495101809501648"/>
    <n v="0.20423661172389984"/>
    <n v="0.20434567332267761"/>
    <n v="0.20413696765899658"/>
    <n v="0.20461751520633698"/>
    <n v="0.20556530356407166"/>
    <n v="0.20623238384723663"/>
    <n v="0.20705905556678772"/>
    <n v="0.20794884860515594"/>
    <n v="0.20836463570594788"/>
    <n v="0.20934630930423737"/>
    <n v="0.2102486789226532"/>
    <n v="0.21099063754081726"/>
    <n v="0.21152086555957794"/>
    <n v="0.21312668919563293"/>
    <n v="0.2144722044467926"/>
    <n v="0.21610298752784729"/>
    <n v="0.21828177571296692"/>
    <n v="0.2199421226978302"/>
    <n v="0.22044220566749573"/>
    <n v="0.22104133665561676"/>
    <n v="0.22108012437820435"/>
    <n v="0.2204337865114212"/>
    <n v="0.21987859904766083"/>
    <n v="0.21865490078926086"/>
    <n v="0.21838700771331787"/>
    <n v="0.21838931739330292"/>
    <n v="0.21839219331741333"/>
    <n v="0.21887741982936859"/>
    <n v="0.21993561089038849"/>
    <n v="0.22009457647800446"/>
    <n v="0.22006362676620483"/>
    <n v="0.21988135576248169"/>
    <n v="0.21949790418148041"/>
    <n v="0.21934109926223755"/>
    <n v="0.21939003467559814"/>
    <n v="0.21956877410411835"/>
    <n v="0.21984203159809113"/>
    <n v="0.22023004293441772"/>
    <n v="0.22073689103126526"/>
    <n v="0.22110781073570251"/>
    <n v="0.22099648416042328"/>
    <n v="0.22088287770748138"/>
    <n v="0.2206689864397049"/>
    <n v="0.21980002522468567"/>
    <n v="0.21739082038402557"/>
    <n v="0.21549651026725769"/>
    <n v="0.21356374025344849"/>
    <n v="0.21163758635520935"/>
    <n v="0.20997205376625061"/>
    <n v="0.20897382497787476"/>
    <n v="0.20798151195049286"/>
    <n v="0.20598366856575012"/>
    <s v="NEW"/>
    <n v="0.24125903664534626"/>
    <n v="76.25"/>
    <n v="75.308641975308646"/>
    <n v="-2.2999999999999993E-2"/>
    <n v="-0.20445730182098215"/>
    <n v="-0.34035085861483727"/>
    <n v="7.0975013299288015E-2"/>
    <x v="23"/>
    <x v="383"/>
  </r>
  <r>
    <x v="1"/>
    <n v="-21.111111111111111"/>
    <n v="-14.444444444444445"/>
    <s v="P225/60R16"/>
    <x v="1"/>
    <s v="SRTT10"/>
    <n v="1171"/>
    <n v="35"/>
    <n v="3324"/>
    <d v="2025-03-19T00:00:00"/>
    <n v="0.28999999999999998"/>
    <n v="0.30399999999999999"/>
    <n v="100"/>
    <n v="100"/>
    <n v="100"/>
    <n v="100"/>
    <n v="76"/>
    <m/>
    <n v="280"/>
    <n v="100"/>
    <m/>
    <m/>
    <m/>
    <m/>
    <m/>
    <m/>
    <n v="0.15860059857368469"/>
    <n v="0.17122218012809753"/>
    <n v="0.18731549382209778"/>
    <n v="0.20284570753574371"/>
    <n v="0.2190268486738205"/>
    <n v="0.24940204620361328"/>
    <n v="0.27622219920158386"/>
    <n v="0.29938012361526489"/>
    <n v="0.316383957862854"/>
    <n v="0.32725214958190918"/>
    <n v="0.3330405056476593"/>
    <n v="0.337270587682724"/>
    <n v="0.33761763572692871"/>
    <n v="0.33774039149284363"/>
    <n v="0.33746221661567688"/>
    <n v="0.33688682317733765"/>
    <n v="0.33728671073913574"/>
    <n v="0.3386610746383667"/>
    <n v="0.34089565277099609"/>
    <n v="0.34297564625740051"/>
    <n v="0.34550565481185913"/>
    <n v="0.34722998738288879"/>
    <n v="0.34925484657287598"/>
    <n v="0.35087516903877258"/>
    <n v="0.35196989774703979"/>
    <n v="0.35208866000175476"/>
    <n v="0.35263010859489441"/>
    <n v="0.35256549715995789"/>
    <n v="0.35204121470451355"/>
    <n v="0.352061927318573"/>
    <n v="0.35275110602378845"/>
    <n v="0.3516584038734436"/>
    <n v="0.35024526715278625"/>
    <n v="0.34944280982017517"/>
    <n v="0.34861761331558228"/>
    <n v="0.34737974405288696"/>
    <n v="0.34716153144836426"/>
    <n v="0.34692758321762085"/>
    <n v="0.34653100371360779"/>
    <n v="0.34567433595657349"/>
    <n v="0.34521302580833435"/>
    <n v="0.34527117013931274"/>
    <n v="0.34497421979904175"/>
    <n v="0.34411695599555969"/>
    <n v="0.34373420476913452"/>
    <n v="0.34347051382064819"/>
    <n v="0.34330961108207703"/>
    <n v="0.34383794665336609"/>
    <n v="0.34493967890739441"/>
    <n v="0.34606471657752991"/>
    <n v="0.34717303514480591"/>
    <n v="0.34780493378639221"/>
    <n v="0.34772029519081116"/>
    <n v="0.34731447696685791"/>
    <n v="0.34681162238121033"/>
    <n v="0.34572166204452515"/>
    <n v="0.34490031003952026"/>
    <n v="0.34425508975982666"/>
    <n v="0.34378260374069214"/>
    <n v="0.34334477782249451"/>
    <n v="0.34360557794570923"/>
    <n v="0.34391868114471436"/>
    <n v="0.34441161155700684"/>
    <n v="0.34484604001045227"/>
    <n v="0.34528723359107971"/>
    <n v="0.34464865922927856"/>
    <n v="0.3435748815536499"/>
    <n v="0.34264311194419861"/>
    <n v="0.34182226657867432"/>
    <n v="0.34072569012641907"/>
    <n v="0.34039071202278137"/>
    <n v="0.33993160724639893"/>
    <n v="0.33959728479385376"/>
    <n v="0.33950641751289368"/>
    <n v="0.33968862891197205"/>
    <n v="0.33984768390655518"/>
    <n v="0.34047797322273254"/>
    <n v="0.34122183918952942"/>
    <n v="0.34184235334396362"/>
    <n v="0.34259197115898132"/>
    <n v="0.34272348880767822"/>
    <n v="0.34181267023086548"/>
    <n v="0.34073996543884277"/>
    <n v="0.33997130393981934"/>
    <n v="0.33911615610122681"/>
    <n v="0.33877456188201904"/>
    <n v="0.33865848183631897"/>
    <n v="0.33821341395378113"/>
    <n v="0.33548304438591003"/>
    <n v="0.33183610439300537"/>
    <n v="0.3281417191028595"/>
    <n v="0.32499057054519653"/>
    <n v="0.32227158546447754"/>
    <n v="0.32082536816596985"/>
    <n v="0.32005733251571655"/>
    <n v="0.31987029314041138"/>
    <n v="0.31970599293708801"/>
    <n v="0.31899052858352661"/>
    <n v="0.31887614727020264"/>
    <n v="0.31892353296279907"/>
    <n v="0.31834623217582703"/>
    <n v="0.31764492392539978"/>
    <n v="0.31734871864318848"/>
    <n v="0.31675797700881958"/>
    <n v="0.31544989347457886"/>
    <n v="0.31406763195991516"/>
    <n v="0.31298691034317017"/>
    <n v="0.31255263090133667"/>
    <n v="0.31214213371276855"/>
    <n v="0.31189921498298645"/>
    <n v="0.31205695867538452"/>
    <n v="0.31181421875953674"/>
    <n v="0.31034833192825317"/>
    <n v="0.30868211388587952"/>
    <n v="0.30715668201446533"/>
    <n v="0.30562606453895569"/>
    <n v="0.30463078618049622"/>
    <n v="0.30381172895431519"/>
    <n v="0.30285114049911499"/>
    <n v="0.30193161964416504"/>
    <n v="0.30107021331787109"/>
    <n v="0.29999694228172302"/>
    <n v="0.29922133684158325"/>
    <n v="0.29908293485641479"/>
    <n v="0.29926866292953491"/>
    <n v="0.29896512627601624"/>
    <n v="0.29822814464569092"/>
    <n v="0.29753950238227844"/>
    <n v="0.29701393842697144"/>
    <n v="0.29677805304527283"/>
    <n v="0.29705452919006348"/>
    <n v="0.29682761430740356"/>
    <n v="0.29644054174423218"/>
    <n v="0.29602208733558655"/>
    <n v="0.29537811875343323"/>
    <n v="0.29462900757789612"/>
    <n v="0.29464927315711975"/>
    <n v="0.29507929086685181"/>
    <n v="0.29544788599014282"/>
    <n v="0.29584962129592896"/>
    <n v="0.2965259850025177"/>
    <n v="0.29749852418899536"/>
    <n v="0.29823818802833557"/>
    <n v="0.29927816987037659"/>
    <n v="0.30018892884254456"/>
    <n v="0.3011171817779541"/>
    <n v="0.30175033211708069"/>
    <n v="0.30232509970664978"/>
    <n v="0.30228358507156372"/>
    <n v="0.30029663443565369"/>
    <n v="0.29802078008651733"/>
    <n v="0.29686838388442993"/>
    <n v="0.295013427734375"/>
    <n v="0.29363426566123962"/>
    <n v="0.29409906268119812"/>
    <n v="0.29488024115562439"/>
    <n v="0.29484537243843079"/>
    <n v="0.29515686631202698"/>
    <n v="0.29510486125946045"/>
    <n v="0.29506084322929382"/>
    <n v="0.29438984394073486"/>
    <n v="0.2936033308506012"/>
    <n v="0.29335805773735046"/>
    <n v="0.29382893443107605"/>
    <n v="0.29404157400131226"/>
    <n v="0.2942105233669281"/>
    <n v="0.29373052716255188"/>
    <n v="0.29310697317123413"/>
    <n v="0.29124638438224792"/>
    <n v="0.28949731588363647"/>
    <n v="0.28805714845657349"/>
    <n v="0.28734433650970459"/>
    <n v="0.28723105788230896"/>
    <n v="0.28787299990653992"/>
    <n v="0.28927746415138245"/>
    <n v="0.29074475169181824"/>
    <n v="0.29193425178527832"/>
    <n v="0.29194003343582153"/>
    <n v="0.29120826721191406"/>
    <n v="0.29010945558547974"/>
    <n v="0.28893017768859863"/>
    <n v="0.28782328963279724"/>
    <n v="0.28791442513465881"/>
    <n v="0.28861567378044128"/>
    <n v="0.28890103101730347"/>
    <n v="0.28860098123550415"/>
    <n v="0.28877896070480347"/>
    <n v="0.28809460997581482"/>
    <n v="0.28760018944740295"/>
    <n v="0.28735071420669556"/>
    <n v="0.28788873553276062"/>
    <n v="0.28789627552032471"/>
    <n v="0.2878192663192749"/>
    <n v="0.28781262040138245"/>
    <n v="0.2879006564617157"/>
    <n v="0.28767102956771851"/>
    <n v="0.28737485408782959"/>
    <n v="0.28708487749099731"/>
    <n v="0.28679057955741882"/>
    <n v="0.28618648648262024"/>
    <n v="0.28571054339408875"/>
    <n v="0.28471067547798157"/>
    <n v="0.28428873419761658"/>
    <n v="0.28533923625946045"/>
    <n v="0.28665357828140259"/>
    <n v="0.2873767614364624"/>
    <n v="0.28909602761268616"/>
    <n v="0.29029515385627747"/>
    <n v="0.28951680660247803"/>
    <n v="0.2884502112865448"/>
    <n v="0.28716126084327698"/>
    <n v="0.28594547510147095"/>
    <n v="0.28421705961227417"/>
    <n v="0.28128886222839355"/>
    <n v="0.27860572934150696"/>
    <n v="0.27729082107543945"/>
    <n v="0.27551189064979553"/>
    <n v="0.27445048093795776"/>
    <n v="0.27470767498016357"/>
    <n v="0.27489316463470459"/>
    <n v="0.27501565217971802"/>
    <n v="0.27532622218132019"/>
    <n v="0.2761542797088623"/>
    <n v="0.27593359351158142"/>
    <n v="0.27593520283699036"/>
    <n v="0.27493295073509216"/>
    <n v="0.27437230944633484"/>
    <n v="0.2737945020198822"/>
    <n v="0.27436575293540955"/>
    <n v="0.27457520365715027"/>
    <n v="0.27559170126914978"/>
    <n v="0.27636805176734924"/>
    <n v="0.27658334374427795"/>
    <n v="0.27711498737335205"/>
    <n v="0.27627286314964294"/>
    <n v="0.27403086423873901"/>
    <n v="0.27146703004837036"/>
    <n v="0.2688463032245636"/>
    <n v="0.26595208048820496"/>
    <n v="0.26472929120063782"/>
    <n v="0.26491764187812805"/>
    <n v="0.26602423191070557"/>
    <n v="0.26743179559707642"/>
    <n v="0.26904946565628052"/>
    <n v="0.27060031890869141"/>
    <n v="0.27197432518005371"/>
    <n v="0.27263754606246948"/>
    <n v="0.27291032671928406"/>
    <n v="0.27291354537010193"/>
    <n v="0.27339285612106323"/>
    <n v="0.27374589443206787"/>
    <n v="0.27418968081474304"/>
    <n v="0.27535277605056763"/>
    <n v="0.27666568756103516"/>
    <n v="0.27736571431159973"/>
    <n v="0.27812671661376953"/>
    <n v="0.27884766459465027"/>
    <n v="0.2786828875541687"/>
    <n v="0.27872100472450256"/>
    <n v="0.27891290187835693"/>
    <n v="0.2790367603302002"/>
    <n v="0.27884295582771301"/>
    <n v="0.279203861951828"/>
    <n v="0.27946645021438599"/>
    <n v="0.27984467148780823"/>
    <n v="0.28034797310829163"/>
    <n v="0.28098839521408081"/>
    <n v="0.28158870339393616"/>
    <n v="0.28206071257591248"/>
    <n v="0.28169447183609009"/>
    <n v="0.28142118453979492"/>
    <n v="0.28141170740127563"/>
    <n v="0.2811141312122345"/>
    <n v="0.28101852536201477"/>
    <n v="0.28049123287200928"/>
    <n v="0.27939224243164063"/>
    <n v="0.27751302719116211"/>
    <n v="0.27550533413887024"/>
    <n v="0.27294427156448364"/>
    <n v="0.27147343754768372"/>
    <n v="0.27083718776702881"/>
    <n v="0.27106785774230957"/>
    <n v="0.27186751365661621"/>
    <n v="0.27343004941940308"/>
    <n v="0.27506348490715027"/>
    <n v="0.27619966864585876"/>
    <n v="0.27713048458099365"/>
    <n v="0.27827927470207214"/>
    <n v="0.27916866540908813"/>
    <n v="0.27988085150718689"/>
    <n v="0.28012427687644958"/>
    <n v="0.2797563374042511"/>
    <n v="0.27933445572853088"/>
    <n v="0.27874740958213806"/>
    <n v="0.27831748127937317"/>
    <n v="0.27830624580383301"/>
    <n v="0.27896103262901306"/>
    <n v="0.2791765034198761"/>
    <n v="0.27975007891654968"/>
    <n v="0.28138440847396851"/>
    <s v="CONTROL"/>
    <n v="0.30293948084009925"/>
    <n v="100"/>
    <n v="98.76543209876543"/>
    <n v="-1.4000000000000012E-2"/>
    <n v="-0.18532932341953179"/>
    <n v="-0.31227583132741377"/>
    <n v="4.289998601186451E-2"/>
    <x v="23"/>
    <x v="384"/>
  </r>
  <r>
    <x v="1"/>
    <n v="-21.111111111111111"/>
    <n v="-14.444444444444445"/>
    <s v="P195/75R14"/>
    <x v="0"/>
    <s v="14-2 SRTT"/>
    <n v="1031"/>
    <n v="35"/>
    <s v="AP0720"/>
    <d v="2025-03-19T00:00:00"/>
    <n v="0.27500000000000002"/>
    <n v="0.28899999999999998"/>
    <n v="93"/>
    <n v="96"/>
    <n v="94"/>
    <n v="95"/>
    <n v="76"/>
    <m/>
    <n v="354"/>
    <n v="94.5"/>
    <m/>
    <m/>
    <m/>
    <m/>
    <m/>
    <m/>
    <n v="0.14427579939365387"/>
    <n v="0.15225821733474731"/>
    <n v="0.16847139596939087"/>
    <n v="0.1964116096496582"/>
    <n v="0.21699468791484833"/>
    <n v="0.2488023042678833"/>
    <n v="0.27920404076576233"/>
    <n v="0.30202296376228333"/>
    <n v="0.31122094392776489"/>
    <n v="0.31712669134140015"/>
    <n v="0.32115128636360168"/>
    <n v="0.32365581393241882"/>
    <n v="0.32545828819274902"/>
    <n v="0.32483065128326416"/>
    <n v="0.32480001449584961"/>
    <n v="0.32456815242767334"/>
    <n v="0.3240702748298645"/>
    <n v="0.32381406426429749"/>
    <n v="0.32371890544891357"/>
    <n v="0.32286500930786133"/>
    <n v="0.3228781521320343"/>
    <n v="0.32354074716567993"/>
    <n v="0.32495242357254028"/>
    <n v="0.32618147134780884"/>
    <n v="0.32635238766670227"/>
    <n v="0.3266717791557312"/>
    <n v="0.32625174522399902"/>
    <n v="0.32483363151550293"/>
    <n v="0.32378548383712769"/>
    <n v="0.3236212432384491"/>
    <n v="0.32401484251022339"/>
    <n v="0.32469132542610168"/>
    <n v="0.32550621032714844"/>
    <n v="0.32709243893623352"/>
    <n v="0.32825776934623718"/>
    <n v="0.32910367846488953"/>
    <n v="0.32896602153778076"/>
    <n v="0.32777515053749084"/>
    <n v="0.32583922147750854"/>
    <n v="0.32434085011482239"/>
    <n v="0.32256460189819336"/>
    <n v="0.32125896215438843"/>
    <n v="0.32134854793548584"/>
    <n v="0.32085883617401123"/>
    <n v="0.32023188471794128"/>
    <n v="0.31932953000068665"/>
    <n v="0.31830346584320068"/>
    <n v="0.31679996848106384"/>
    <n v="0.3159070611000061"/>
    <n v="0.31416887044906616"/>
    <n v="0.31300503015518188"/>
    <n v="0.31213518977165222"/>
    <n v="0.31142279505729675"/>
    <n v="0.31067076325416565"/>
    <n v="0.31062796711921692"/>
    <n v="0.31096401810646057"/>
    <n v="0.31149432063102722"/>
    <n v="0.31218278408050537"/>
    <n v="0.31246161460876465"/>
    <n v="0.3132038414478302"/>
    <n v="0.31334483623504639"/>
    <n v="0.31273368000984192"/>
    <n v="0.31032198667526245"/>
    <n v="0.30796033143997192"/>
    <n v="0.30514979362487793"/>
    <n v="0.30285465717315674"/>
    <n v="0.30073216557502747"/>
    <n v="0.30034995079040527"/>
    <n v="0.30048537254333496"/>
    <n v="0.30035912990570068"/>
    <n v="0.29998844861984253"/>
    <n v="0.30029961466789246"/>
    <n v="0.30054333806037903"/>
    <n v="0.30046811699867249"/>
    <n v="0.30076122283935547"/>
    <n v="0.30170601606369019"/>
    <n v="0.3020666241645813"/>
    <n v="0.30262070894241333"/>
    <n v="0.3017890453338623"/>
    <n v="0.29923707246780396"/>
    <n v="0.29606741666793823"/>
    <n v="0.29358154535293579"/>
    <n v="0.29101034998893738"/>
    <n v="0.29002729058265686"/>
    <n v="0.29072082042694092"/>
    <n v="0.2900446355342865"/>
    <n v="0.29043346643447876"/>
    <n v="0.29057958722114563"/>
    <n v="0.29045915603637695"/>
    <n v="0.29042372107505798"/>
    <n v="0.29240638017654419"/>
    <n v="0.29237726330757141"/>
    <n v="0.29216727614402771"/>
    <n v="0.29161316156387329"/>
    <n v="0.29108190536499023"/>
    <n v="0.28974127769470215"/>
    <n v="0.28875049948692322"/>
    <n v="0.28772670030593872"/>
    <n v="0.28708982467651367"/>
    <n v="0.2860696017742157"/>
    <n v="0.28637519478797913"/>
    <n v="0.28703039884567261"/>
    <n v="0.28813120722770691"/>
    <n v="0.28900337219238281"/>
    <n v="0.29098457098007202"/>
    <n v="0.29160773754119873"/>
    <n v="0.291423499584198"/>
    <n v="0.28962478041648865"/>
    <n v="0.28723159432411194"/>
    <n v="0.2841009795665741"/>
    <n v="0.28147277235984802"/>
    <n v="0.27932009100914001"/>
    <n v="0.27886781096458435"/>
    <n v="0.27909353375434875"/>
    <n v="0.27918395400047302"/>
    <n v="0.27834317088127136"/>
    <n v="0.278553307056427"/>
    <n v="0.27913272380828857"/>
    <n v="0.28003937005996704"/>
    <n v="0.2810533344745636"/>
    <n v="0.28261655569076538"/>
    <n v="0.28386384248733521"/>
    <n v="0.28485012054443359"/>
    <n v="0.28570556640625"/>
    <n v="0.28641274571418762"/>
    <n v="0.28711995482444763"/>
    <n v="0.28761249780654907"/>
    <n v="0.28740602731704712"/>
    <n v="0.28542149066925049"/>
    <n v="0.28336110711097717"/>
    <n v="0.28221061825752258"/>
    <n v="0.2805844247341156"/>
    <n v="0.27922427654266357"/>
    <n v="0.27959263324737549"/>
    <n v="0.28061547875404358"/>
    <n v="0.28109782934188843"/>
    <n v="0.28199175000190735"/>
    <n v="0.28301042318344116"/>
    <n v="0.28304237127304077"/>
    <n v="0.28260844945907593"/>
    <n v="0.28220680356025696"/>
    <n v="0.28184407949447632"/>
    <n v="0.28136751055717468"/>
    <n v="0.28182205557823181"/>
    <n v="0.2820267379283905"/>
    <n v="0.28178977966308594"/>
    <n v="0.28143981099128723"/>
    <n v="0.28125691413879395"/>
    <n v="0.28117862343788147"/>
    <n v="0.28173738718032837"/>
    <n v="0.28215721249580383"/>
    <n v="0.28263548016548157"/>
    <n v="0.28284409642219543"/>
    <n v="0.28321462869644165"/>
    <n v="0.28342729806900024"/>
    <n v="0.28381890058517456"/>
    <n v="0.28388980031013489"/>
    <n v="0.28437516093254089"/>
    <n v="0.28422403335571289"/>
    <n v="0.28308701515197754"/>
    <n v="0.28183436393737793"/>
    <n v="0.28091567754745483"/>
    <n v="0.27915254235267639"/>
    <n v="0.27786946296691895"/>
    <n v="0.27735915780067444"/>
    <n v="0.27714225649833679"/>
    <n v="0.27637895941734314"/>
    <n v="0.27689483761787415"/>
    <n v="0.27727469801902771"/>
    <n v="0.27736309170722961"/>
    <n v="0.27669861912727356"/>
    <n v="0.27644115686416626"/>
    <n v="0.27566921710968018"/>
    <n v="0.27485916018486023"/>
    <n v="0.27429687976837158"/>
    <n v="0.27408993244171143"/>
    <n v="0.27364003658294678"/>
    <n v="0.27279603481292725"/>
    <n v="0.2720588743686676"/>
    <n v="0.2709442675113678"/>
    <n v="0.2698153555393219"/>
    <n v="0.26892441511154175"/>
    <n v="0.26833510398864746"/>
    <n v="0.26799023151397705"/>
    <n v="0.26781773567199707"/>
    <n v="0.26790407299995422"/>
    <n v="0.26798185706138611"/>
    <n v="0.26801326870918274"/>
    <n v="0.26800549030303955"/>
    <n v="0.2683432400226593"/>
    <n v="0.2687850296497345"/>
    <n v="0.26925230026245117"/>
    <n v="0.26987102627754211"/>
    <n v="0.27011099457740784"/>
    <n v="0.27016091346740723"/>
    <n v="0.27023476362228394"/>
    <n v="0.27020469307899475"/>
    <n v="0.2701684832572937"/>
    <n v="0.27005195617675781"/>
    <n v="0.27058038115501404"/>
    <n v="0.27137920260429382"/>
    <n v="0.27191337943077087"/>
    <n v="0.27202180027961731"/>
    <n v="0.27243950963020325"/>
    <n v="0.27219986915588379"/>
    <n v="0.27171644568443298"/>
    <n v="0.27115434408187866"/>
    <n v="0.27108892798423767"/>
    <n v="0.2718789279460907"/>
    <n v="0.27232962846755981"/>
    <n v="0.27287095785140991"/>
    <n v="0.27401244640350342"/>
    <n v="0.27503260970115662"/>
    <n v="0.27516818046569824"/>
    <n v="0.2754942774772644"/>
    <n v="0.27561661601066589"/>
    <n v="0.27569064497947693"/>
    <n v="0.27590224146842957"/>
    <n v="0.2759738564491272"/>
    <n v="0.2766222357749939"/>
    <n v="0.27706128358840942"/>
    <n v="0.27742105722427368"/>
    <n v="0.2777465283870697"/>
    <n v="0.27898404002189636"/>
    <n v="0.27968886494636536"/>
    <n v="0.28016245365142822"/>
    <n v="0.28058478236198425"/>
    <n v="0.28077003359794617"/>
    <n v="0.27991509437561035"/>
    <n v="0.2792285680770874"/>
    <n v="0.27887019515037537"/>
    <n v="0.27889394760131836"/>
    <n v="0.27911064028739929"/>
    <n v="0.27941411733627319"/>
    <n v="0.27968770265579224"/>
    <n v="0.28016126155853271"/>
    <n v="0.2803497314453125"/>
    <n v="0.27943089604377747"/>
    <n v="0.27990865707397461"/>
    <n v="0.28065493702888489"/>
    <n v="0.28090763092041016"/>
    <n v="0.28020539879798889"/>
    <n v="0.28049173951148987"/>
    <n v="0.27958962321281433"/>
    <n v="0.27775102853775024"/>
    <n v="0.2761809229850769"/>
    <n v="0.27594119310379028"/>
    <n v="0.27529874444007874"/>
    <n v="0.27402579784393311"/>
    <n v="0.27354812622070313"/>
    <n v="0.27380430698394775"/>
    <n v="0.27249476313591003"/>
    <n v="0.27171340584754944"/>
    <n v="0.27185669541358948"/>
    <n v="0.27159571647644043"/>
    <n v="0.26989367604255676"/>
    <n v="0.26918283104896545"/>
    <n v="0.26849663257598877"/>
    <n v="0.26753753423690796"/>
    <n v="0.26686686277389526"/>
    <n v="0.26720106601715088"/>
    <n v="0.26675689220428467"/>
    <n v="0.26707294583320618"/>
    <n v="0.26684433221817017"/>
    <n v="0.26672840118408203"/>
    <n v="0.26627454161643982"/>
    <n v="0.26695641875267029"/>
    <n v="0.26664251089096069"/>
    <n v="0.26635998487472534"/>
    <n v="0.26584494113922119"/>
    <n v="0.26571840047836304"/>
    <n v="0.26628294587135315"/>
    <n v="0.26708590984344482"/>
    <n v="0.26885205507278442"/>
    <n v="0.26995843648910522"/>
    <n v="0.27090725302696228"/>
    <n v="0.27155616879463196"/>
    <n v="0.27221643924713135"/>
    <n v="0.2726406455039978"/>
    <n v="0.27438810467720032"/>
    <n v="0.27653360366821289"/>
    <n v="0.27809566259384155"/>
    <n v="0.27990138530731201"/>
    <n v="0.28186246752738953"/>
    <n v="0.28327986598014832"/>
    <n v="0.28420981764793396"/>
    <n v="0.28525099158287048"/>
    <n v="0.28606414794921875"/>
    <n v="0.28640660643577576"/>
    <n v="0.28715083003044128"/>
    <n v="0.28790679574012756"/>
    <n v="0.2880510687828064"/>
    <n v="0.28765887022018433"/>
    <n v="0.28694978356361389"/>
    <n v="0.28539544343948364"/>
    <n v="0.28320708870887756"/>
    <n v="0.28128433227539063"/>
    <n v="0.27969011664390564"/>
    <n v="0.27898478507995605"/>
    <n v="0.27791112661361694"/>
    <s v="GM SRTT14 - 50 SPIN"/>
    <n v="0.28646305256466847"/>
    <n v="94.5"/>
    <n v="93.333333333333329"/>
    <n v="-1.3999999999999957E-2"/>
    <n v="-4.413893242362895E-2"/>
    <n v="-0.16740029772141193"/>
    <n v="-0.10197554759413732"/>
    <x v="23"/>
    <x v="385"/>
  </r>
  <r>
    <x v="1"/>
    <n v="-21.111111111111111"/>
    <n v="-14.444444444444445"/>
    <s v="P225/60R16"/>
    <x v="1"/>
    <s v="SRTT10"/>
    <n v="1171"/>
    <n v="35"/>
    <n v="3324"/>
    <d v="2025-03-19T00:00:00"/>
    <n v="0.28499999999999998"/>
    <n v="0.30199999999999999"/>
    <n v="100"/>
    <n v="100"/>
    <n v="100"/>
    <n v="100"/>
    <n v="76"/>
    <m/>
    <n v="291"/>
    <n v="100"/>
    <m/>
    <m/>
    <m/>
    <m/>
    <m/>
    <m/>
    <n v="0.16801665723323822"/>
    <n v="0.19045388698577881"/>
    <n v="0.20151935517787933"/>
    <n v="0.2123410701751709"/>
    <n v="0.22242057323455811"/>
    <n v="0.24767893552780151"/>
    <n v="0.27061006426811218"/>
    <n v="0.29212328791618347"/>
    <n v="0.30978354811668396"/>
    <n v="0.32421281933784485"/>
    <n v="0.33286121487617493"/>
    <n v="0.33510822057723999"/>
    <n v="0.33694276213645935"/>
    <n v="0.33879432082176208"/>
    <n v="0.34038344025611877"/>
    <n v="0.3416675329208374"/>
    <n v="0.3430788516998291"/>
    <n v="0.34413307905197144"/>
    <n v="0.34454110264778137"/>
    <n v="0.34503015875816345"/>
    <n v="0.34520775079727173"/>
    <n v="0.34511762857437134"/>
    <n v="0.34524178504943848"/>
    <n v="0.34557512402534485"/>
    <n v="0.34621244668960571"/>
    <n v="0.34804317355155945"/>
    <n v="0.35018268227577209"/>
    <n v="0.35207560658454895"/>
    <n v="0.35382726788520813"/>
    <n v="0.35453930497169495"/>
    <n v="0.35423073172569275"/>
    <n v="0.35390493273735046"/>
    <n v="0.35389193892478943"/>
    <n v="0.35409879684448242"/>
    <n v="0.35519766807556152"/>
    <n v="0.35624605417251587"/>
    <n v="0.35659942030906677"/>
    <n v="0.35622155666351318"/>
    <n v="0.35588088631629944"/>
    <n v="0.35521826148033142"/>
    <n v="0.35438844561576843"/>
    <n v="0.3532433807849884"/>
    <n v="0.35244184732437134"/>
    <n v="0.35138022899627686"/>
    <n v="0.3502582311630249"/>
    <n v="0.34918063879013062"/>
    <n v="0.34861269593238831"/>
    <n v="0.34793636202812195"/>
    <n v="0.34742385149002075"/>
    <n v="0.34706294536590576"/>
    <n v="0.3469049334526062"/>
    <n v="0.34688025712966919"/>
    <n v="0.34690287709236145"/>
    <n v="0.34676271677017212"/>
    <n v="0.34669116139411926"/>
    <n v="0.34632554650306702"/>
    <n v="0.34532511234283447"/>
    <n v="0.34382161498069763"/>
    <n v="0.34221556782722473"/>
    <n v="0.34049749374389648"/>
    <n v="0.33893477916717529"/>
    <n v="0.3381199836730957"/>
    <n v="0.3380892276763916"/>
    <n v="0.33865535259246826"/>
    <n v="0.33819505572319031"/>
    <n v="0.33788788318634033"/>
    <n v="0.3375798761844635"/>
    <n v="0.3373609185218811"/>
    <n v="0.33615067601203918"/>
    <n v="0.33545202016830444"/>
    <n v="0.33470425009727478"/>
    <n v="0.33381882309913635"/>
    <n v="0.33251148462295532"/>
    <n v="0.33214190602302551"/>
    <n v="0.33241745829582214"/>
    <n v="0.3326134979724884"/>
    <n v="0.33297079801559448"/>
    <n v="0.33278968930244446"/>
    <n v="0.33218571543693542"/>
    <n v="0.33061319589614868"/>
    <n v="0.32794320583343506"/>
    <n v="0.32532566785812378"/>
    <n v="0.32357078790664673"/>
    <n v="0.32176882028579712"/>
    <n v="0.31869903206825256"/>
    <n v="0.31664377450942993"/>
    <n v="0.31405365467071533"/>
    <n v="0.30873221158981323"/>
    <n v="0.30389708280563354"/>
    <n v="0.3013317883014679"/>
    <n v="0.29952654242515564"/>
    <n v="0.29864311218261719"/>
    <n v="0.30047017335891724"/>
    <n v="0.30350250005722046"/>
    <n v="0.30487483739852905"/>
    <n v="0.30565616488456726"/>
    <n v="0.30659732222557068"/>
    <n v="0.30743992328643799"/>
    <n v="0.30711314082145691"/>
    <n v="0.30849248170852661"/>
    <n v="0.30900079011917114"/>
    <n v="0.30869197845458984"/>
    <n v="0.3088606595993042"/>
    <n v="0.30864259600639343"/>
    <n v="0.30794522166252136"/>
    <n v="0.30809727311134338"/>
    <n v="0.30746516585350037"/>
    <n v="0.30567654967308044"/>
    <n v="0.30444273352622986"/>
    <n v="0.30351504683494568"/>
    <n v="0.3024524450302124"/>
    <n v="0.30220738053321838"/>
    <n v="0.30291265249252319"/>
    <n v="0.30292847752571106"/>
    <n v="0.30297496914863586"/>
    <n v="0.30402290821075439"/>
    <n v="0.30473503470420837"/>
    <n v="0.30528351664543152"/>
    <n v="0.30618840456008911"/>
    <n v="0.30625617504119873"/>
    <n v="0.30457094311714172"/>
    <n v="0.30302855372428894"/>
    <n v="0.30126237869262695"/>
    <n v="0.29919174313545227"/>
    <n v="0.29803770780563354"/>
    <n v="0.29751583933830261"/>
    <n v="0.29695087671279907"/>
    <n v="0.29543933272361755"/>
    <n v="0.29344481229782104"/>
    <n v="0.29176828265190125"/>
    <n v="0.28972068428993225"/>
    <n v="0.2882828414440155"/>
    <n v="0.28843647241592407"/>
    <n v="0.28929895162582397"/>
    <n v="0.28986355662345886"/>
    <n v="0.29107186198234558"/>
    <n v="0.2924329936504364"/>
    <n v="0.29365667700767517"/>
    <n v="0.2946503758430481"/>
    <n v="0.29493793845176697"/>
    <n v="0.29475429654121399"/>
    <n v="0.2940545380115509"/>
    <n v="0.29322543740272522"/>
    <n v="0.29229903221130371"/>
    <n v="0.2921711802482605"/>
    <n v="0.29248592257499695"/>
    <n v="0.29243534803390503"/>
    <n v="0.29178598523139954"/>
    <n v="0.2914411723613739"/>
    <n v="0.29109451174736023"/>
    <n v="0.28940925002098083"/>
    <n v="0.28820422291755676"/>
    <n v="0.28727653622627258"/>
    <n v="0.28630712628364563"/>
    <n v="0.28495830297470093"/>
    <n v="0.28459593653678894"/>
    <n v="0.28417825698852539"/>
    <n v="0.2839101254940033"/>
    <n v="0.28364789485931396"/>
    <n v="0.2838435173034668"/>
    <n v="0.2837759256362915"/>
    <n v="0.28366425633430481"/>
    <n v="0.28332376480102539"/>
    <n v="0.28359460830688477"/>
    <n v="0.28275361657142639"/>
    <n v="0.28231906890869141"/>
    <n v="0.28194433450698853"/>
    <n v="0.28161871433258057"/>
    <n v="0.2801920473575592"/>
    <n v="0.27908727526664734"/>
    <n v="0.27798572182655334"/>
    <n v="0.27690541744232178"/>
    <n v="0.27597013115882874"/>
    <n v="0.27549096941947937"/>
    <n v="0.27540901303291321"/>
    <n v="0.27562457323074341"/>
    <n v="0.27560558915138245"/>
    <n v="0.27530521154403687"/>
    <n v="0.27452027797698975"/>
    <n v="0.27317327260971069"/>
    <n v="0.27222582697868347"/>
    <n v="0.27145597338676453"/>
    <n v="0.2712557315826416"/>
    <n v="0.27236908674240112"/>
    <n v="0.2744843065738678"/>
    <n v="0.27615728974342346"/>
    <n v="0.27781206369400024"/>
    <n v="0.27936971187591553"/>
    <n v="0.28096210956573486"/>
    <n v="0.28114748001098633"/>
    <n v="0.28134724497795105"/>
    <n v="0.280853271484375"/>
    <n v="0.2801746129989624"/>
    <n v="0.27769544720649719"/>
    <n v="0.27500036358833313"/>
    <n v="0.27218276262283325"/>
    <n v="0.27007502317428589"/>
    <n v="0.26804113388061523"/>
    <n v="0.26743590831756592"/>
    <n v="0.26837030053138733"/>
    <n v="0.2690713107585907"/>
    <n v="0.26975056529045105"/>
    <n v="0.27047821879386902"/>
    <n v="0.27142030000686646"/>
    <n v="0.27232655882835388"/>
    <n v="0.2733502984046936"/>
    <n v="0.27440893650054932"/>
    <n v="0.27565982937812805"/>
    <n v="0.27654945850372314"/>
    <n v="0.27625370025634766"/>
    <n v="0.27537134289741516"/>
    <n v="0.27407801151275635"/>
    <n v="0.27291536331176758"/>
    <n v="0.27138429880142212"/>
    <n v="0.27026045322418213"/>
    <n v="0.26972398161888123"/>
    <n v="0.26968449354171753"/>
    <n v="0.26969468593597412"/>
    <n v="0.26992905139923096"/>
    <n v="0.27038595080375671"/>
    <n v="0.27095803618431091"/>
    <n v="0.27146407961845398"/>
    <n v="0.271156907081604"/>
    <n v="0.26998817920684814"/>
    <n v="0.26958456635475159"/>
    <n v="0.26983219385147095"/>
    <n v="0.27048376202583313"/>
    <n v="0.27161329984664917"/>
    <n v="0.27350318431854248"/>
    <n v="0.27358037233352661"/>
    <n v="0.27280324697494507"/>
    <n v="0.27157494425773621"/>
    <n v="0.2710270881652832"/>
    <n v="0.27132946252822876"/>
    <n v="0.2728542685508728"/>
    <n v="0.27447777986526489"/>
    <n v="0.27628719806671143"/>
    <n v="0.27694767713546753"/>
    <n v="0.27664527297019958"/>
    <n v="0.27616661787033081"/>
    <n v="0.27601087093353271"/>
    <n v="0.27609166502952576"/>
    <n v="0.27642351388931274"/>
    <n v="0.27672001719474792"/>
    <n v="0.27748021483421326"/>
    <n v="0.27792593836784363"/>
    <n v="0.27808728814125061"/>
    <n v="0.2783484160900116"/>
    <n v="0.2793479859828949"/>
    <n v="0.27980414032936096"/>
    <n v="0.28003373742103577"/>
    <n v="0.28057068586349487"/>
    <n v="0.28143793344497681"/>
    <n v="0.2816334068775177"/>
    <n v="0.28216293454170227"/>
    <n v="0.28262466192245483"/>
    <n v="0.28289780020713806"/>
    <n v="0.28315356373786926"/>
    <n v="0.28364038467407227"/>
    <n v="0.28352376818656921"/>
    <n v="0.28344336152076721"/>
    <n v="0.28298309445381165"/>
    <n v="0.28313910961151123"/>
    <n v="0.28218755125999451"/>
    <n v="0.28218898177146912"/>
    <n v="0.28250953555107117"/>
    <n v="0.28187811374664307"/>
    <n v="0.28028053045272827"/>
    <n v="0.27902239561080933"/>
    <n v="0.27742287516593933"/>
    <n v="0.27629134058952332"/>
    <n v="0.27647063136100769"/>
    <n v="0.27669769525527954"/>
    <n v="0.27775442600250244"/>
    <n v="0.2783496081829071"/>
    <n v="0.27887442708015442"/>
    <n v="0.27891182899475098"/>
    <n v="0.27881491184234619"/>
    <n v="0.2784608006477356"/>
    <n v="0.27820822596549988"/>
    <n v="0.27744647860527039"/>
    <n v="0.27685701847076416"/>
    <n v="0.27547657489776611"/>
    <n v="0.2739773690700531"/>
    <n v="0.27387359738349915"/>
    <n v="0.27398723363876343"/>
    <n v="0.27388232946395874"/>
    <n v="0.27452486753463745"/>
    <n v="0.27536135911941528"/>
    <n v="0.27364242076873779"/>
    <n v="0.27133464813232422"/>
    <n v="0.26934832334518433"/>
    <n v="0.26766350865364075"/>
    <n v="0.26607248187065125"/>
    <n v="0.26648238301277161"/>
    <n v="0.26672866940498352"/>
    <n v="0.26662749052047729"/>
    <n v="0.26630875468254089"/>
    <n v="0.26584771275520325"/>
    <n v="0.26498183608055115"/>
    <s v="CONTROL"/>
    <n v="0.29756620324803418"/>
    <n v="100"/>
    <n v="98.76543209876543"/>
    <n v="-1.7000000000000015E-2"/>
    <n v="-0.14951356280514141"/>
    <n v="-0.30758203975977616"/>
    <n v="3.8206194444226904E-2"/>
    <x v="23"/>
    <x v="386"/>
  </r>
  <r>
    <x v="2"/>
    <n v="-11.666666666666666"/>
    <n v="-8.8888888888888893"/>
    <s v="P225/60R16"/>
    <x v="1"/>
    <s v="017-0240"/>
    <n v="1171"/>
    <n v="35"/>
    <s v="APX0B2UU3324"/>
    <d v="2025-01-24T00:00:00"/>
    <n v="0.27324408292770386"/>
    <n v="0.28634586930274963"/>
    <n v="100"/>
    <n v="100"/>
    <n v="100"/>
    <n v="100"/>
    <n v="78"/>
    <m/>
    <n v="590"/>
    <n v="100"/>
    <m/>
    <m/>
    <m/>
    <m/>
    <m/>
    <m/>
    <m/>
    <m/>
    <m/>
    <m/>
    <m/>
    <n v="0.26471325755119324"/>
    <n v="0.27676266431808472"/>
    <n v="0.2888120710849762"/>
    <n v="0.29762168228626251"/>
    <n v="0.30643129348754883"/>
    <n v="0.31094342470169067"/>
    <n v="0.31545555591583252"/>
    <n v="0.31408140063285828"/>
    <n v="0.31270724534988403"/>
    <n v="0.31286962330341339"/>
    <n v="0.31303200125694275"/>
    <n v="0.31577952206134796"/>
    <n v="0.31852704286575317"/>
    <n v="0.31925249099731445"/>
    <n v="0.31997793912887573"/>
    <n v="0.32050704956054688"/>
    <n v="0.32103615999221802"/>
    <n v="0.32219968736171722"/>
    <n v="0.32336321473121643"/>
    <n v="0.32229875028133392"/>
    <n v="0.32123428583145142"/>
    <n v="0.31970304250717163"/>
    <n v="0.31817179918289185"/>
    <n v="0.31885923445224762"/>
    <n v="0.31954666972160339"/>
    <n v="0.320970818400383"/>
    <n v="0.3223949670791626"/>
    <n v="0.32334482669830322"/>
    <n v="0.32429468631744385"/>
    <n v="0.32386577129364014"/>
    <n v="0.32343685626983643"/>
    <n v="0.32300794124603271"/>
    <n v="0.322579026222229"/>
    <n v="0.32055355608463287"/>
    <n v="0.31852808594703674"/>
    <n v="0.31650261580944061"/>
    <n v="0.31447714567184448"/>
    <n v="0.31438902020454407"/>
    <n v="0.31430089473724365"/>
    <n v="0.31421276926994324"/>
    <n v="0.31412464380264282"/>
    <n v="0.31416958570480347"/>
    <n v="0.31421452760696411"/>
    <n v="0.31425946950912476"/>
    <n v="0.3143044114112854"/>
    <n v="0.31354580819606781"/>
    <n v="0.31278720498085022"/>
    <n v="0.31202860176563263"/>
    <n v="0.31126999855041504"/>
    <n v="0.30987971276044846"/>
    <n v="0.30848942697048187"/>
    <n v="0.30709914118051529"/>
    <n v="0.30570885539054871"/>
    <n v="0.30487259477376938"/>
    <n v="0.30403633415699005"/>
    <n v="0.30320007354021072"/>
    <n v="0.3023638129234314"/>
    <n v="0.30295530706644058"/>
    <n v="0.30354680120944977"/>
    <n v="0.30413829535245895"/>
    <n v="0.30472978949546814"/>
    <n v="0.30495205521583557"/>
    <n v="0.305174320936203"/>
    <n v="0.30539658665657043"/>
    <n v="0.30561885237693787"/>
    <n v="0.30531162023544312"/>
    <n v="0.30500438809394836"/>
    <n v="0.30469715595245361"/>
    <n v="0.30438992381095886"/>
    <n v="0.3046451210975647"/>
    <n v="0.30490031838417053"/>
    <n v="0.30515551567077637"/>
    <n v="0.3054107129573822"/>
    <n v="0.30399911105632782"/>
    <n v="0.30258750915527344"/>
    <n v="0.30117590725421906"/>
    <n v="0.29976430535316467"/>
    <n v="0.29880832880735397"/>
    <n v="0.29785235226154327"/>
    <n v="0.29689637571573257"/>
    <n v="0.29594039916992188"/>
    <n v="0.29591540992259979"/>
    <n v="0.29589042067527771"/>
    <n v="0.29586543142795563"/>
    <n v="0.29584044218063354"/>
    <n v="0.29545477032661438"/>
    <n v="0.29506909847259521"/>
    <n v="0.29468342661857605"/>
    <n v="0.29429775476455688"/>
    <n v="0.29391208291053772"/>
    <n v="0.29352641105651855"/>
    <n v="0.29314073920249939"/>
    <n v="0.29275506734848022"/>
    <n v="0.29236939549446106"/>
    <n v="0.29198372364044189"/>
    <n v="0.29165600836277011"/>
    <n v="0.29132829308509828"/>
    <n v="0.29100057780742644"/>
    <n v="0.29067286252975466"/>
    <n v="0.29034514725208282"/>
    <n v="0.29001743197441099"/>
    <n v="0.28968971669673915"/>
    <n v="0.28936200141906737"/>
    <n v="0.28903428614139559"/>
    <n v="0.28870657086372375"/>
    <n v="0.28855714499950408"/>
    <n v="0.2884077191352844"/>
    <n v="0.28825829327106478"/>
    <n v="0.2881088674068451"/>
    <n v="0.28795944154262543"/>
    <n v="0.28781001567840581"/>
    <n v="0.28766058981418607"/>
    <n v="0.28751116394996645"/>
    <n v="0.28736173808574678"/>
    <n v="0.2872123122215271"/>
    <n v="0.28675195872783665"/>
    <n v="0.2862916052341461"/>
    <n v="0.28583125174045565"/>
    <n v="0.28537089824676515"/>
    <n v="0.28491054475307465"/>
    <n v="0.28445019125938414"/>
    <n v="0.28398983776569364"/>
    <n v="0.2835294842720032"/>
    <n v="0.28306913077831269"/>
    <n v="0.28260877728462219"/>
    <n v="0.28218838572502136"/>
    <n v="0.28176799416542053"/>
    <n v="0.2813476026058197"/>
    <n v="0.28092721104621887"/>
    <n v="0.28050681948661804"/>
    <n v="0.28008642792701721"/>
    <n v="0.27966603636741638"/>
    <n v="0.27924564480781555"/>
    <n v="0.27882525324821472"/>
    <n v="0.27840486168861389"/>
    <n v="0.27819599509239201"/>
    <n v="0.27798712849617002"/>
    <n v="0.27777826189994814"/>
    <n v="0.27756939530372621"/>
    <n v="0.27736052870750427"/>
    <n v="0.27715166211128234"/>
    <n v="0.2769427955150604"/>
    <n v="0.27673392891883852"/>
    <n v="0.27652506232261659"/>
    <n v="0.27631619572639465"/>
    <n v="0.27608970403671268"/>
    <n v="0.27586321234703065"/>
    <n v="0.27563672065734862"/>
    <n v="0.27541022896766665"/>
    <n v="0.27518373727798462"/>
    <n v="0.27495724558830259"/>
    <n v="0.27473075389862056"/>
    <n v="0.27450426220893859"/>
    <n v="0.27427777051925661"/>
    <n v="0.27405127882957458"/>
    <n v="0.27388885915279387"/>
    <n v="0.27372643947601316"/>
    <n v="0.27356401979923251"/>
    <n v="0.27340160012245179"/>
    <n v="0.27323918044567108"/>
    <n v="0.27307676076889043"/>
    <n v="0.27291434109210966"/>
    <n v="0.272751921415329"/>
    <n v="0.27258950173854829"/>
    <n v="0.27242708206176758"/>
    <n v="0.27236387431621556"/>
    <n v="0.27230066657066343"/>
    <n v="0.27223745882511141"/>
    <n v="0.27217425107955934"/>
    <n v="0.27211104333400726"/>
    <n v="0.27204783558845519"/>
    <n v="0.27198462784290312"/>
    <n v="0.2719214200973511"/>
    <n v="0.27185821235179902"/>
    <n v="0.27179500460624695"/>
    <n v="0.27186149060726167"/>
    <n v="0.27192797660827639"/>
    <n v="0.27199446260929105"/>
    <n v="0.27206094861030578"/>
    <n v="0.2721274346113205"/>
    <n v="0.27219392061233522"/>
    <n v="0.27226040661334994"/>
    <n v="0.2723268926143646"/>
    <n v="0.27239337861537938"/>
    <n v="0.27245986461639404"/>
    <n v="0.27258302271366119"/>
    <n v="0.27270618081092834"/>
    <n v="0.2728293389081955"/>
    <n v="0.27295249700546265"/>
    <n v="0.2730756551027298"/>
    <n v="0.27319881319999695"/>
    <n v="0.2733219712972641"/>
    <n v="0.27344512939453125"/>
    <n v="0.2735682874917984"/>
    <n v="0.27369144558906555"/>
    <n v="0.27356962859630585"/>
    <n v="0.27344781160354614"/>
    <n v="0.27332599461078644"/>
    <n v="0.27320417761802673"/>
    <n v="0.27308236062526703"/>
    <n v="0.27296054363250732"/>
    <n v="0.27283872663974762"/>
    <n v="0.27271690964698792"/>
    <n v="0.27259509265422821"/>
    <n v="0.27247327566146851"/>
    <n v="0.27236963510513307"/>
    <n v="0.27226599454879763"/>
    <n v="0.27216235399246214"/>
    <n v="0.27205871343612675"/>
    <n v="0.27195507287979126"/>
    <n v="0.27185143232345582"/>
    <n v="0.27174779176712038"/>
    <n v="0.27164415121078489"/>
    <n v="0.27154051065444945"/>
    <n v="0.27143687009811401"/>
    <n v="0.27138957679271697"/>
    <n v="0.27134228348731992"/>
    <n v="0.27129499018192293"/>
    <n v="0.27124769687652589"/>
    <n v="0.27120040357112885"/>
    <n v="0.27115311026573186"/>
    <n v="0.27110581696033476"/>
    <n v="0.27105852365493777"/>
    <n v="0.27101123034954072"/>
    <n v="0.27096393704414368"/>
    <n v="0.27085490226745607"/>
    <n v="0.27074586749076845"/>
    <n v="0.27063683271408079"/>
    <n v="0.27052779793739323"/>
    <n v="0.27041876316070557"/>
    <n v="0.27030972838401796"/>
    <n v="0.27020069360733034"/>
    <n v="0.27009165883064268"/>
    <n v="0.26998262405395507"/>
    <n v="0.26987358927726746"/>
    <n v="0.26989162266254424"/>
    <n v="0.26990965604782102"/>
    <n v="0.26992768943309786"/>
    <n v="0.26994572281837464"/>
    <n v="0.26996375620365143"/>
    <n v="0.26998178958892827"/>
    <n v="0.26999982297420499"/>
    <n v="0.27001785635948183"/>
    <n v="0.27003588974475862"/>
    <n v="0.2700539231300354"/>
    <n v="0.27042006254196171"/>
    <n v="0.27078620195388792"/>
    <n v="0.27115234136581423"/>
    <n v="0.27151848077774049"/>
    <n v="0.27188462018966675"/>
    <n v="0.27225075960159301"/>
    <n v="0.27261689901351926"/>
    <n v="0.27298303842544558"/>
    <n v="0.27334917783737184"/>
    <n v="0.2737153172492981"/>
    <n v="0.27355279922485354"/>
    <n v="0.27339028120040898"/>
    <n v="0.27322776317596437"/>
    <n v="0.27306524515151981"/>
    <n v="0.2729027271270752"/>
    <n v="0.27274020910263064"/>
    <n v="0.27257769107818602"/>
    <n v="0.27241517305374147"/>
    <n v="0.27225265502929685"/>
    <n v="0.27209013700485229"/>
    <n v="0.27196098566055299"/>
    <n v="0.27183183431625368"/>
    <n v="0.27170268297195432"/>
    <n v="0.27157353162765507"/>
    <n v="0.27144438028335571"/>
    <n v="0.27131522893905641"/>
    <n v="0.2711860775947571"/>
    <n v="0.27105692625045774"/>
    <n v="0.27092777490615844"/>
    <n v="0.27079862356185913"/>
    <n v="0.27115247547626498"/>
    <n v="0.27150632739067077"/>
    <n v="0.27186017930507661"/>
    <n v="0.27221403121948246"/>
    <n v="0.27256788313388824"/>
    <n v="0.27292173504829409"/>
    <n v="0.27327558696269988"/>
    <n v="0.27362943887710572"/>
    <n v="0.27398329079151157"/>
    <n v="0.27433714270591736"/>
    <n v="0.27405489981174469"/>
    <n v="0.27377265691757202"/>
    <n v="0.27349041402339935"/>
    <n v="0.27320817112922668"/>
    <n v="0.27292592823505402"/>
    <n v="0.27264368534088135"/>
    <n v="0.27236144244670868"/>
    <n v="0.27207919955253601"/>
    <n v="0.27179695665836334"/>
    <n v="0.27151471376419067"/>
    <m/>
    <n v="0.28478749472899795"/>
    <n v="100"/>
    <n v="93.556228401765722"/>
    <n v="-1.3101786375045776E-2"/>
    <n v="-7.754081471800997E-2"/>
    <n v="-0.18284415235890666"/>
    <n v="0.12753789808239807"/>
    <x v="24"/>
    <x v="387"/>
  </r>
  <r>
    <x v="2"/>
    <n v="-11.666666666666666"/>
    <n v="-8.8888888888888893"/>
    <s v="P195/75R14"/>
    <x v="0"/>
    <s v="620-0072"/>
    <n v="1031"/>
    <n v="35"/>
    <s v="APKAB3UU0720"/>
    <d v="2025-01-24T00:00:00"/>
    <n v="0.27510997653007507"/>
    <n v="0.28884333372116089"/>
    <n v="98.780708312988281"/>
    <n v="99.644844055175781"/>
    <n v="99.841621398925781"/>
    <n v="100.53617095947266"/>
    <n v="78"/>
    <m/>
    <n v="10"/>
    <n v="99.700836181640625"/>
    <m/>
    <m/>
    <m/>
    <m/>
    <m/>
    <m/>
    <m/>
    <m/>
    <m/>
    <m/>
    <m/>
    <n v="0.25664973258972168"/>
    <n v="0.26961632072925568"/>
    <n v="0.28258290886878967"/>
    <n v="0.28750495612621307"/>
    <n v="0.29242700338363647"/>
    <n v="0.29592597484588623"/>
    <n v="0.29942494630813599"/>
    <n v="0.30325859785079956"/>
    <n v="0.30709224939346313"/>
    <n v="0.30751426517963409"/>
    <n v="0.30793628096580505"/>
    <n v="0.31013967096805573"/>
    <n v="0.3123430609703064"/>
    <n v="0.31158310174942017"/>
    <n v="0.31082314252853394"/>
    <n v="0.31087502837181091"/>
    <n v="0.31092691421508789"/>
    <n v="0.31104856729507446"/>
    <n v="0.31117022037506104"/>
    <n v="0.31120465695858002"/>
    <n v="0.311239093542099"/>
    <n v="0.31344324350357056"/>
    <n v="0.31564739346504211"/>
    <n v="0.31470344960689545"/>
    <n v="0.31375950574874878"/>
    <n v="0.31409689784049988"/>
    <n v="0.31443428993225098"/>
    <n v="0.31327712535858154"/>
    <n v="0.31211996078491211"/>
    <n v="0.3118087574839592"/>
    <n v="0.31149755418300629"/>
    <n v="0.31118635088205338"/>
    <n v="0.31087514758110046"/>
    <n v="0.31072993576526642"/>
    <n v="0.31058472394943237"/>
    <n v="0.31043951213359833"/>
    <n v="0.31029430031776428"/>
    <n v="0.30951093137264252"/>
    <n v="0.30872756242752075"/>
    <n v="0.30794419348239899"/>
    <n v="0.30716082453727722"/>
    <n v="0.30736183375120163"/>
    <n v="0.30756284296512604"/>
    <n v="0.30776385217905045"/>
    <n v="0.30796486139297485"/>
    <n v="0.30767079442739487"/>
    <n v="0.30737672746181488"/>
    <n v="0.30708266049623489"/>
    <n v="0.30678859353065491"/>
    <n v="0.30695318430662155"/>
    <n v="0.3071177750825882"/>
    <n v="0.30728236585855484"/>
    <n v="0.30744695663452148"/>
    <n v="0.30762045085430145"/>
    <n v="0.30779394507408142"/>
    <n v="0.30796743929386139"/>
    <n v="0.30814093351364136"/>
    <n v="0.3077077716588974"/>
    <n v="0.30727460980415344"/>
    <n v="0.30684144794940948"/>
    <n v="0.30640828609466553"/>
    <n v="0.3069128543138504"/>
    <n v="0.30741742253303528"/>
    <n v="0.30792199075222015"/>
    <n v="0.30842655897140503"/>
    <n v="0.30848824232816696"/>
    <n v="0.30854992568492889"/>
    <n v="0.30861160904169083"/>
    <n v="0.30867329239845276"/>
    <n v="0.30789325386285782"/>
    <n v="0.30711321532726288"/>
    <n v="0.30633317679166794"/>
    <n v="0.305553138256073"/>
    <n v="0.30589825659990311"/>
    <n v="0.30624337494373322"/>
    <n v="0.30658849328756332"/>
    <n v="0.30693361163139343"/>
    <n v="0.30632720142602921"/>
    <n v="0.30572079122066498"/>
    <n v="0.30511438101530075"/>
    <n v="0.30450797080993652"/>
    <n v="0.30409730970859528"/>
    <n v="0.30368664860725403"/>
    <n v="0.30327598750591278"/>
    <n v="0.30286532640457153"/>
    <n v="0.30277588963508606"/>
    <n v="0.30268645286560059"/>
    <n v="0.30259701609611511"/>
    <n v="0.30250757932662964"/>
    <n v="0.30241814255714417"/>
    <n v="0.30232870578765869"/>
    <n v="0.30223926901817322"/>
    <n v="0.30214983224868774"/>
    <n v="0.30206039547920227"/>
    <n v="0.3019709587097168"/>
    <n v="0.30185689926147463"/>
    <n v="0.30174283981323241"/>
    <n v="0.30162878036499025"/>
    <n v="0.30151472091674808"/>
    <n v="0.30140066146850586"/>
    <n v="0.30128660202026369"/>
    <n v="0.30117254257202147"/>
    <n v="0.30105848312377931"/>
    <n v="0.30094442367553714"/>
    <n v="0.30083036422729492"/>
    <n v="0.30044516921043396"/>
    <n v="0.300059974193573"/>
    <n v="0.29967477917671204"/>
    <n v="0.29928958415985107"/>
    <n v="0.29890438914299011"/>
    <n v="0.29851919412612915"/>
    <n v="0.29813399910926819"/>
    <n v="0.29774880409240723"/>
    <n v="0.29736360907554626"/>
    <n v="0.2969784140586853"/>
    <n v="0.29634836614131932"/>
    <n v="0.29571831822395322"/>
    <n v="0.29508827030658724"/>
    <n v="0.2944582223892212"/>
    <n v="0.29382817447185516"/>
    <n v="0.29319812655448912"/>
    <n v="0.29256807863712309"/>
    <n v="0.2919380307197571"/>
    <n v="0.29130798280239106"/>
    <n v="0.29067793488502502"/>
    <n v="0.29055634140968323"/>
    <n v="0.29043474793434143"/>
    <n v="0.29031315445899963"/>
    <n v="0.29019156098365784"/>
    <n v="0.29006996750831604"/>
    <n v="0.28994837403297424"/>
    <n v="0.28982678055763245"/>
    <n v="0.28970518708229065"/>
    <n v="0.28958359360694885"/>
    <n v="0.28946200013160706"/>
    <n v="0.28946182429790501"/>
    <n v="0.28946164846420286"/>
    <n v="0.28946147263050082"/>
    <n v="0.28946129679679872"/>
    <n v="0.28946112096309662"/>
    <n v="0.28946094512939458"/>
    <n v="0.28946076929569242"/>
    <n v="0.28946059346199038"/>
    <n v="0.28946041762828828"/>
    <n v="0.28946024179458618"/>
    <n v="0.28943744897842405"/>
    <n v="0.28941465616226192"/>
    <n v="0.28939186334609984"/>
    <n v="0.28936907052993777"/>
    <n v="0.28934627771377563"/>
    <n v="0.2893234848976135"/>
    <n v="0.28930069208145143"/>
    <n v="0.2892778992652893"/>
    <n v="0.28925510644912722"/>
    <n v="0.28923231363296509"/>
    <n v="0.28903955817222599"/>
    <n v="0.28884680271148683"/>
    <n v="0.28865404725074773"/>
    <n v="0.28846129179000857"/>
    <n v="0.28826853632926941"/>
    <n v="0.28807578086853031"/>
    <n v="0.28788302540779115"/>
    <n v="0.28769026994705199"/>
    <n v="0.28749751448631289"/>
    <n v="0.28730475902557373"/>
    <n v="0.28715751767158509"/>
    <n v="0.28701027631759646"/>
    <n v="0.28686303496360777"/>
    <n v="0.28671579360961913"/>
    <n v="0.28656855225563049"/>
    <n v="0.28642131090164186"/>
    <n v="0.28627406954765322"/>
    <n v="0.28612682819366453"/>
    <n v="0.28597958683967595"/>
    <n v="0.28583234548568726"/>
    <n v="0.28542901873588566"/>
    <n v="0.28502569198608396"/>
    <n v="0.28462236523628237"/>
    <n v="0.28421903848648072"/>
    <n v="0.28381571173667908"/>
    <n v="0.28341238498687743"/>
    <n v="0.28300905823707578"/>
    <n v="0.28260573148727419"/>
    <n v="0.28220240473747255"/>
    <n v="0.2817990779876709"/>
    <n v="0.28144651353359224"/>
    <n v="0.28109394907951357"/>
    <n v="0.28074138462543485"/>
    <n v="0.28038882017135619"/>
    <n v="0.28003625571727753"/>
    <n v="0.27968369126319886"/>
    <n v="0.2793311268091202"/>
    <n v="0.27897856235504148"/>
    <n v="0.27862599790096287"/>
    <n v="0.27827343344688416"/>
    <n v="0.27820868492126466"/>
    <n v="0.27814393639564516"/>
    <n v="0.27807918787002561"/>
    <n v="0.27801443934440612"/>
    <n v="0.27794969081878662"/>
    <n v="0.27788494229316713"/>
    <n v="0.27782019376754763"/>
    <n v="0.27775544524192808"/>
    <n v="0.27769069671630864"/>
    <n v="0.27762594819068909"/>
    <n v="0.27768972516059875"/>
    <n v="0.27775350213050842"/>
    <n v="0.27781727910041809"/>
    <n v="0.27788105607032776"/>
    <n v="0.27794483304023743"/>
    <n v="0.27800861001014709"/>
    <n v="0.27807238698005676"/>
    <n v="0.27813616394996643"/>
    <n v="0.2781999409198761"/>
    <n v="0.27826371788978577"/>
    <n v="0.27774722278118136"/>
    <n v="0.27723072767257689"/>
    <n v="0.27671423256397248"/>
    <n v="0.27619773745536802"/>
    <n v="0.27568124234676361"/>
    <n v="0.2751647472381592"/>
    <n v="0.27464825212955474"/>
    <n v="0.27413175702095027"/>
    <n v="0.27361526191234586"/>
    <n v="0.27309876680374146"/>
    <n v="0.27268160283565523"/>
    <n v="0.27226443886756896"/>
    <n v="0.27184727489948274"/>
    <n v="0.27143011093139652"/>
    <n v="0.27101294696331024"/>
    <n v="0.27059578299522402"/>
    <n v="0.27017861902713775"/>
    <n v="0.26976145505905152"/>
    <n v="0.2693442910909653"/>
    <n v="0.26892712712287903"/>
    <n v="0.26883731782436371"/>
    <n v="0.26874750852584839"/>
    <n v="0.26865769922733307"/>
    <n v="0.26856788992881775"/>
    <n v="0.26847808063030243"/>
    <n v="0.26838827133178711"/>
    <n v="0.26829846203327179"/>
    <n v="0.26820865273475647"/>
    <n v="0.26811884343624115"/>
    <n v="0.26802903413772583"/>
    <n v="0.26771020293235781"/>
    <n v="0.26739137172698979"/>
    <n v="0.26707254052162172"/>
    <n v="0.2667537093162537"/>
    <n v="0.26643487811088562"/>
    <n v="0.2661160469055176"/>
    <n v="0.26579721570014953"/>
    <n v="0.26547838449478151"/>
    <n v="0.26515955328941343"/>
    <n v="0.26484072208404541"/>
    <n v="0.26481124162673952"/>
    <n v="0.26478176116943358"/>
    <n v="0.26475228071212764"/>
    <n v="0.26472280025482176"/>
    <n v="0.26469331979751587"/>
    <n v="0.26466383934020998"/>
    <n v="0.26463435888290404"/>
    <n v="0.26460487842559816"/>
    <n v="0.26457539796829227"/>
    <n v="0.26454591751098633"/>
    <n v="0.2644069492816925"/>
    <n v="0.26426798105239868"/>
    <n v="0.26412901282310486"/>
    <n v="0.26399004459381104"/>
    <n v="0.26385107636451721"/>
    <n v="0.26371210813522339"/>
    <n v="0.26357313990592957"/>
    <n v="0.26343417167663574"/>
    <n v="0.26329520344734192"/>
    <n v="0.2631562352180481"/>
    <n v="0.26287350654602054"/>
    <n v="0.26259077787399293"/>
    <n v="0.26230804920196532"/>
    <n v="0.26202532052993777"/>
    <n v="0.26174259185791016"/>
    <n v="0.26145986318588255"/>
    <n v="0.26117713451385494"/>
    <n v="0.26089440584182738"/>
    <n v="0.26061167716979983"/>
    <n v="0.26032894849777222"/>
    <n v="0.26018955707550051"/>
    <n v="0.26005016565322875"/>
    <n v="0.25991077423095699"/>
    <n v="0.25977138280868528"/>
    <n v="0.25963199138641357"/>
    <n v="0.25949259996414187"/>
    <n v="0.25935320854187011"/>
    <n v="0.2592138171195984"/>
    <n v="0.25907442569732669"/>
    <n v="0.25893503427505493"/>
    <m/>
    <n v="0.2875595370645625"/>
    <n v="99.700836181640625"/>
    <n v="93.276342016565977"/>
    <n v="-1.3733357191085815E-2"/>
    <n v="-0.21363141200418087"/>
    <n v="-0.20482137306528089"/>
    <n v="0.14951511878877227"/>
    <x v="24"/>
    <x v="388"/>
  </r>
  <r>
    <x v="2"/>
    <n v="-11.666666666666666"/>
    <n v="-8.8888888888888893"/>
    <s v="P225/60R16"/>
    <x v="4"/>
    <s v="017-0257"/>
    <n v="1171"/>
    <n v="35"/>
    <s v="APX0B2UU3324"/>
    <d v="2025-01-24T00:00:00"/>
    <n v="0.26511630415916443"/>
    <n v="0.27582323551177979"/>
    <n v="95.192390441894531"/>
    <n v="95.045234680175781"/>
    <n v="95.341094970703125"/>
    <n v="95.685600280761719"/>
    <n v="78"/>
    <m/>
    <n v="10"/>
    <n v="95.316080093383789"/>
    <m/>
    <m/>
    <m/>
    <m/>
    <m/>
    <m/>
    <m/>
    <m/>
    <m/>
    <m/>
    <m/>
    <n v="0.24983040988445282"/>
    <n v="0.26345513015985489"/>
    <n v="0.27707985043525696"/>
    <n v="0.2849540114402771"/>
    <n v="0.29282817244529724"/>
    <n v="0.29648315906524658"/>
    <n v="0.30013814568519592"/>
    <n v="0.30124980211257935"/>
    <n v="0.30236145853996277"/>
    <n v="0.30571135878562927"/>
    <n v="0.30906125903129578"/>
    <n v="0.30963583290576935"/>
    <n v="0.31021040678024292"/>
    <n v="0.3109012246131897"/>
    <n v="0.31159204244613647"/>
    <n v="0.3133959174156189"/>
    <n v="0.31519979238510132"/>
    <n v="0.31624449789524078"/>
    <n v="0.31728920340538025"/>
    <n v="0.31850841641426086"/>
    <n v="0.31972762942314148"/>
    <n v="0.31977246701717377"/>
    <n v="0.31981730461120605"/>
    <n v="0.3177180141210556"/>
    <n v="0.31561872363090515"/>
    <n v="0.31392236053943634"/>
    <n v="0.31222599744796753"/>
    <n v="0.31278227269649506"/>
    <n v="0.31333854794502258"/>
    <n v="0.3131290078163147"/>
    <n v="0.31291946768760681"/>
    <n v="0.31270992755889893"/>
    <n v="0.31250038743019104"/>
    <n v="0.31220028549432755"/>
    <n v="0.31190018355846405"/>
    <n v="0.31160008162260056"/>
    <n v="0.31129997968673706"/>
    <n v="0.30949394404888153"/>
    <n v="0.307687908411026"/>
    <n v="0.30588187277317047"/>
    <n v="0.30407583713531494"/>
    <n v="0.30342601239681244"/>
    <n v="0.30277618765830994"/>
    <n v="0.30212636291980743"/>
    <n v="0.30147653818130493"/>
    <n v="0.3004445880651474"/>
    <n v="0.29941263794898987"/>
    <n v="0.29838068783283234"/>
    <n v="0.2973487377166748"/>
    <n v="0.2973066046833992"/>
    <n v="0.2972644716501236"/>
    <n v="0.29722233861684799"/>
    <n v="0.29718020558357239"/>
    <n v="0.29733093827962875"/>
    <n v="0.29748167097568512"/>
    <n v="0.29763240367174149"/>
    <n v="0.29778313636779785"/>
    <n v="0.29724325239658356"/>
    <n v="0.29670336842536926"/>
    <n v="0.29616348445415497"/>
    <n v="0.29562360048294067"/>
    <n v="0.29468867927789688"/>
    <n v="0.29375375807285309"/>
    <n v="0.2928188368678093"/>
    <n v="0.2918839156627655"/>
    <n v="0.29141713678836823"/>
    <n v="0.29095035791397095"/>
    <n v="0.29048357903957367"/>
    <n v="0.29001680016517639"/>
    <n v="0.29055189341306686"/>
    <n v="0.29108698666095734"/>
    <n v="0.29162207990884781"/>
    <n v="0.29215717315673828"/>
    <n v="0.29212523251771927"/>
    <n v="0.29209329187870026"/>
    <n v="0.29206135123968124"/>
    <n v="0.29202941060066223"/>
    <n v="0.29195006191730499"/>
    <n v="0.29187071323394775"/>
    <n v="0.29179136455059052"/>
    <n v="0.29171201586723328"/>
    <n v="0.2906939908862114"/>
    <n v="0.28967596590518951"/>
    <n v="0.28865794092416763"/>
    <n v="0.28763991594314575"/>
    <n v="0.28711450099945068"/>
    <n v="0.28658908605575562"/>
    <n v="0.28606367111206055"/>
    <n v="0.28553825616836548"/>
    <n v="0.28501284122467041"/>
    <n v="0.28448742628097534"/>
    <n v="0.28396201133728027"/>
    <n v="0.28343659639358521"/>
    <n v="0.28291118144989014"/>
    <n v="0.28238576650619507"/>
    <n v="0.2818527638912201"/>
    <n v="0.28131976127624514"/>
    <n v="0.28078675866127012"/>
    <n v="0.28025375604629521"/>
    <n v="0.27972075343132019"/>
    <n v="0.27918775081634523"/>
    <n v="0.27865474820137026"/>
    <n v="0.27812174558639524"/>
    <n v="0.27758874297142033"/>
    <n v="0.27705574035644531"/>
    <n v="0.27708232104778291"/>
    <n v="0.27710890173912051"/>
    <n v="0.27713548243045805"/>
    <n v="0.27716206312179564"/>
    <n v="0.27718864381313324"/>
    <n v="0.27721522450447084"/>
    <n v="0.27724180519580843"/>
    <n v="0.27726838588714597"/>
    <n v="0.27729496657848363"/>
    <n v="0.27732154726982117"/>
    <n v="0.27694285809993746"/>
    <n v="0.27656416893005376"/>
    <n v="0.27618547976016999"/>
    <n v="0.27580679059028629"/>
    <n v="0.27542810142040253"/>
    <n v="0.27504941225051882"/>
    <n v="0.27467072308063506"/>
    <n v="0.27429203391075135"/>
    <n v="0.27391334474086759"/>
    <n v="0.27353465557098389"/>
    <n v="0.27297275662422182"/>
    <n v="0.27241085767745971"/>
    <n v="0.27184895873069759"/>
    <n v="0.27128705978393552"/>
    <n v="0.27072516083717346"/>
    <n v="0.2701632618904114"/>
    <n v="0.26960136294364928"/>
    <n v="0.26903946399688722"/>
    <n v="0.26847756505012516"/>
    <n v="0.26791566610336304"/>
    <n v="0.2677207469940186"/>
    <n v="0.26752582788467405"/>
    <n v="0.26733090877532961"/>
    <n v="0.26713598966598512"/>
    <n v="0.26694107055664063"/>
    <n v="0.26674615144729619"/>
    <n v="0.26655123233795164"/>
    <n v="0.2663563132286072"/>
    <n v="0.26616139411926271"/>
    <n v="0.26596647500991821"/>
    <n v="0.26562748551368714"/>
    <n v="0.26528849601745608"/>
    <n v="0.26494950652122495"/>
    <n v="0.26461051702499394"/>
    <n v="0.26427152752876282"/>
    <n v="0.26393253803253175"/>
    <n v="0.26359354853630068"/>
    <n v="0.26325455904006956"/>
    <n v="0.26291556954383855"/>
    <n v="0.26257658004760742"/>
    <n v="0.26243664920330051"/>
    <n v="0.26229671835899354"/>
    <n v="0.26215678751468657"/>
    <n v="0.26201685667037966"/>
    <n v="0.26187692582607269"/>
    <n v="0.26173699498176572"/>
    <n v="0.26159706413745876"/>
    <n v="0.26145713329315184"/>
    <n v="0.26131720244884493"/>
    <n v="0.26117727160453796"/>
    <n v="0.2609332948923111"/>
    <n v="0.26068931818008423"/>
    <n v="0.26044534146785736"/>
    <n v="0.26020136475563049"/>
    <n v="0.25995738804340363"/>
    <n v="0.25971341133117676"/>
    <n v="0.25946943461894989"/>
    <n v="0.25922545790672302"/>
    <n v="0.25898148119449615"/>
    <n v="0.25873750448226929"/>
    <n v="0.25882670879364011"/>
    <n v="0.258915913105011"/>
    <n v="0.25900511741638182"/>
    <n v="0.25909432172775271"/>
    <n v="0.25918352603912354"/>
    <n v="0.25927273035049442"/>
    <n v="0.25936193466186525"/>
    <n v="0.25945113897323613"/>
    <n v="0.25954034328460696"/>
    <n v="0.25962954759597778"/>
    <n v="0.25935983657836914"/>
    <n v="0.2590901255607605"/>
    <n v="0.25882041454315186"/>
    <n v="0.25855070352554321"/>
    <n v="0.25828099250793457"/>
    <n v="0.25801128149032593"/>
    <n v="0.25774157047271729"/>
    <n v="0.25747185945510864"/>
    <n v="0.2572021484375"/>
    <n v="0.25693243741989136"/>
    <n v="0.25704301595687867"/>
    <n v="0.25715359449386599"/>
    <n v="0.25726417303085325"/>
    <n v="0.25737475156784057"/>
    <n v="0.25748533010482788"/>
    <n v="0.2575959086418152"/>
    <n v="0.25770648717880251"/>
    <n v="0.25781706571578977"/>
    <n v="0.25792764425277714"/>
    <n v="0.2580382227897644"/>
    <n v="0.25822104215621949"/>
    <n v="0.25840386152267458"/>
    <n v="0.25858668088912962"/>
    <n v="0.25876950025558476"/>
    <n v="0.25895231962203979"/>
    <n v="0.25913513898849488"/>
    <n v="0.25931795835494997"/>
    <n v="0.25950077772140501"/>
    <n v="0.2596835970878601"/>
    <n v="0.25986641645431519"/>
    <n v="0.25988906621932983"/>
    <n v="0.25991171598434448"/>
    <n v="0.25993436574935913"/>
    <n v="0.25995701551437378"/>
    <n v="0.25997966527938843"/>
    <n v="0.26000231504440308"/>
    <n v="0.26002496480941772"/>
    <n v="0.26004761457443237"/>
    <n v="0.26007026433944702"/>
    <n v="0.26009291410446167"/>
    <n v="0.26052205562591552"/>
    <n v="0.26095119714736936"/>
    <n v="0.26138033866882326"/>
    <n v="0.26180948019027711"/>
    <n v="0.26223862171173096"/>
    <n v="0.26266776323318486"/>
    <n v="0.26309690475463865"/>
    <n v="0.26352604627609255"/>
    <n v="0.2639551877975464"/>
    <n v="0.26438432931900024"/>
    <n v="0.26439726054668428"/>
    <n v="0.26441019177436831"/>
    <n v="0.26442312300205228"/>
    <n v="0.26443605422973637"/>
    <n v="0.26444898545742035"/>
    <n v="0.26446191668510438"/>
    <n v="0.26447484791278841"/>
    <n v="0.26448777914047239"/>
    <n v="0.26450071036815642"/>
    <n v="0.26451364159584045"/>
    <n v="0.26423165798187254"/>
    <n v="0.26394967436790467"/>
    <n v="0.26366769075393676"/>
    <n v="0.26338570713996889"/>
    <n v="0.26310372352600098"/>
    <n v="0.26282173991203311"/>
    <n v="0.2625397562980652"/>
    <n v="0.26225777268409733"/>
    <n v="0.26197578907012942"/>
    <n v="0.2616938054561615"/>
    <n v="0.26170305311679842"/>
    <n v="0.26171230077743535"/>
    <n v="0.26172154843807222"/>
    <n v="0.26173079609870914"/>
    <n v="0.26174004375934601"/>
    <n v="0.26174929141998293"/>
    <n v="0.2617585390806198"/>
    <n v="0.26176778674125672"/>
    <n v="0.26177703440189359"/>
    <n v="0.26178628206253052"/>
    <n v="0.26173765361309054"/>
    <n v="0.2616890251636505"/>
    <n v="0.26164039671421047"/>
    <n v="0.26159176826477049"/>
    <n v="0.26154313981533051"/>
    <n v="0.26149451136589053"/>
    <n v="0.26144588291645049"/>
    <n v="0.26139725446701051"/>
    <n v="0.26134862601757053"/>
    <n v="0.26129999756813049"/>
    <n v="0.26096577942371368"/>
    <n v="0.26063156127929688"/>
    <n v="0.26029734313488007"/>
    <n v="0.25996312499046326"/>
    <n v="0.25962890684604645"/>
    <n v="0.25929468870162964"/>
    <n v="0.25896047055721283"/>
    <n v="0.25862625241279602"/>
    <n v="0.25829203426837921"/>
    <n v="0.2579578161239624"/>
    <n v="0.25780479311943055"/>
    <n v="0.2576517701148987"/>
    <n v="0.2574987471103668"/>
    <n v="0.25734572410583495"/>
    <n v="0.2571927011013031"/>
    <n v="0.25703967809677125"/>
    <n v="0.2568866550922394"/>
    <n v="0.2567336320877075"/>
    <n v="0.2565806090831757"/>
    <n v="0.2564275860786438"/>
    <m/>
    <n v="0.27423490843738951"/>
    <n v="95.316080093383789"/>
    <n v="89.174129595776094"/>
    <n v="-1.0706931352615356E-2"/>
    <n v="-8.2862439792582981E-2"/>
    <n v="-0.19672865639973472"/>
    <n v="0.1414224021232261"/>
    <x v="24"/>
    <x v="389"/>
  </r>
  <r>
    <x v="2"/>
    <n v="-11.666666666666666"/>
    <n v="-8.8888888888888893"/>
    <s v="P225/60R16"/>
    <x v="1"/>
    <s v="017-0240"/>
    <n v="1171"/>
    <n v="35"/>
    <s v="APX0B2UU3324"/>
    <d v="2025-01-24T00:00:00"/>
    <n v="0.28178343176841736"/>
    <n v="0.28921693563461304"/>
    <n v="100"/>
    <n v="100"/>
    <n v="100"/>
    <n v="100"/>
    <n v="78"/>
    <m/>
    <n v="600"/>
    <n v="100"/>
    <m/>
    <m/>
    <m/>
    <m/>
    <m/>
    <m/>
    <m/>
    <m/>
    <m/>
    <m/>
    <m/>
    <n v="0.26051133871078491"/>
    <n v="0.27579210698604584"/>
    <n v="0.29107287526130676"/>
    <n v="0.29757022857666016"/>
    <n v="0.30406758189201355"/>
    <n v="0.30973614752292633"/>
    <n v="0.31540471315383911"/>
    <n v="0.31470435857772827"/>
    <n v="0.31400400400161743"/>
    <n v="0.31828059256076813"/>
    <n v="0.32255718111991882"/>
    <n v="0.32349094748497009"/>
    <n v="0.32442471385002136"/>
    <n v="0.3216242641210556"/>
    <n v="0.31882381439208984"/>
    <n v="0.31953510642051697"/>
    <n v="0.32024639844894409"/>
    <n v="0.32170544564723969"/>
    <n v="0.32316449284553528"/>
    <n v="0.32185572385787964"/>
    <n v="0.320546954870224"/>
    <n v="0.32034118473529816"/>
    <n v="0.32013541460037231"/>
    <n v="0.32132513821125031"/>
    <n v="0.3225148618221283"/>
    <n v="0.32304751873016357"/>
    <n v="0.32358017563819885"/>
    <n v="0.32272045314311981"/>
    <n v="0.32186073064804077"/>
    <n v="0.32248035818338394"/>
    <n v="0.32309998571872711"/>
    <n v="0.32371961325407028"/>
    <n v="0.32433924078941345"/>
    <n v="0.32352646440267563"/>
    <n v="0.32271368801593781"/>
    <n v="0.32190091162919998"/>
    <n v="0.32108813524246216"/>
    <n v="0.32067707180976868"/>
    <n v="0.3202660083770752"/>
    <n v="0.31985494494438171"/>
    <n v="0.31944388151168823"/>
    <n v="0.31900542229413986"/>
    <n v="0.31856696307659149"/>
    <n v="0.31812850385904312"/>
    <n v="0.31769004464149475"/>
    <n v="0.31656697392463684"/>
    <n v="0.31544390320777893"/>
    <n v="0.31432083249092102"/>
    <n v="0.31319776177406311"/>
    <n v="0.31221569329500198"/>
    <n v="0.31123362481594086"/>
    <n v="0.31025155633687973"/>
    <n v="0.3092694878578186"/>
    <n v="0.30961330980062485"/>
    <n v="0.30995713174343109"/>
    <n v="0.31030095368623734"/>
    <n v="0.31064477562904358"/>
    <n v="0.30975724011659622"/>
    <n v="0.30886970460414886"/>
    <n v="0.30798216909170151"/>
    <n v="0.30709463357925415"/>
    <n v="0.30625954270362854"/>
    <n v="0.30542445182800293"/>
    <n v="0.30458936095237732"/>
    <n v="0.30375427007675171"/>
    <n v="0.30347698926925659"/>
    <n v="0.30319970846176147"/>
    <n v="0.30292242765426636"/>
    <n v="0.30264514684677124"/>
    <n v="0.30258001387119293"/>
    <n v="0.30251488089561462"/>
    <n v="0.30244974792003632"/>
    <n v="0.30238461494445801"/>
    <n v="0.30228505283594131"/>
    <n v="0.30218549072742462"/>
    <n v="0.30208592861890793"/>
    <n v="0.30198636651039124"/>
    <n v="0.3012126088142395"/>
    <n v="0.30043885111808777"/>
    <n v="0.29966509342193604"/>
    <n v="0.2988913357257843"/>
    <n v="0.29671696573495865"/>
    <n v="0.294542595744133"/>
    <n v="0.29236822575330734"/>
    <n v="0.29019385576248169"/>
    <n v="0.29021799862384795"/>
    <n v="0.29024214148521421"/>
    <n v="0.29026628434658053"/>
    <n v="0.29029042720794679"/>
    <n v="0.29031457006931305"/>
    <n v="0.29033871293067937"/>
    <n v="0.29036285579204557"/>
    <n v="0.29038699865341189"/>
    <n v="0.29041114151477815"/>
    <n v="0.29043528437614441"/>
    <n v="0.290279820561409"/>
    <n v="0.29012435674667358"/>
    <n v="0.28996889293193817"/>
    <n v="0.28981342911720276"/>
    <n v="0.28965796530246735"/>
    <n v="0.28950250148773193"/>
    <n v="0.28934703767299652"/>
    <n v="0.28919157385826111"/>
    <n v="0.2890361100435257"/>
    <n v="0.28888064622879028"/>
    <n v="0.28840388357639313"/>
    <n v="0.28792712092399597"/>
    <n v="0.28745035827159882"/>
    <n v="0.28697359561920166"/>
    <n v="0.2864968329668045"/>
    <n v="0.28602007031440735"/>
    <n v="0.28554330766201019"/>
    <n v="0.28506654500961304"/>
    <n v="0.28458978235721588"/>
    <n v="0.28411301970481873"/>
    <n v="0.28418973386287694"/>
    <n v="0.28426644802093504"/>
    <n v="0.28434316217899325"/>
    <n v="0.2844198763370514"/>
    <n v="0.28449659049510956"/>
    <n v="0.28457330465316771"/>
    <n v="0.28465001881122587"/>
    <n v="0.28472673296928408"/>
    <n v="0.28480344712734224"/>
    <n v="0.28488016128540039"/>
    <n v="0.28483619093894963"/>
    <n v="0.28479222059249876"/>
    <n v="0.284748250246048"/>
    <n v="0.28470427989959718"/>
    <n v="0.28466030955314636"/>
    <n v="0.28461633920669555"/>
    <n v="0.28457236886024473"/>
    <n v="0.28452839851379397"/>
    <n v="0.28448442816734315"/>
    <n v="0.28444045782089233"/>
    <n v="0.28415199220180515"/>
    <n v="0.28386352658271791"/>
    <n v="0.28357506096363067"/>
    <n v="0.28328659534454348"/>
    <n v="0.28299812972545624"/>
    <n v="0.282709664106369"/>
    <n v="0.28242119848728175"/>
    <n v="0.28213273286819457"/>
    <n v="0.28184426724910738"/>
    <n v="0.28155580163002014"/>
    <n v="0.28114818334579467"/>
    <n v="0.28074056506156919"/>
    <n v="0.28033294677734377"/>
    <n v="0.2799253284931183"/>
    <n v="0.27951771020889282"/>
    <n v="0.2791100919246674"/>
    <n v="0.27870247364044187"/>
    <n v="0.27829485535621645"/>
    <n v="0.27788723707199098"/>
    <n v="0.2774796187877655"/>
    <n v="0.27727941870689393"/>
    <n v="0.27707921862602236"/>
    <n v="0.27687901854515073"/>
    <n v="0.27667881846427922"/>
    <n v="0.27647861838340759"/>
    <n v="0.27627841830253602"/>
    <n v="0.27607821822166445"/>
    <n v="0.27587801814079282"/>
    <n v="0.27567781805992125"/>
    <n v="0.27547761797904968"/>
    <n v="0.27562429010868073"/>
    <n v="0.27577096223831177"/>
    <n v="0.27591763436794281"/>
    <n v="0.27606430649757385"/>
    <n v="0.2762109786272049"/>
    <n v="0.27635765075683594"/>
    <n v="0.27650432288646698"/>
    <n v="0.27665099501609802"/>
    <n v="0.27679766714572906"/>
    <n v="0.27694433927536011"/>
    <n v="0.27732348740100859"/>
    <n v="0.27770263552665708"/>
    <n v="0.27808178365230563"/>
    <n v="0.27846093177795411"/>
    <n v="0.2788400799036026"/>
    <n v="0.27921922802925114"/>
    <n v="0.27959837615489957"/>
    <n v="0.27997752428054812"/>
    <n v="0.28035667240619661"/>
    <n v="0.28073582053184509"/>
    <n v="0.28077141344547274"/>
    <n v="0.28080700635910033"/>
    <n v="0.28084259927272798"/>
    <n v="0.28087819218635557"/>
    <n v="0.28091378509998322"/>
    <n v="0.28094937801361086"/>
    <n v="0.28098497092723845"/>
    <n v="0.28102056384086604"/>
    <n v="0.28105615675449369"/>
    <n v="0.28109174966812134"/>
    <n v="0.28098709285259249"/>
    <n v="0.28088243603706359"/>
    <n v="0.28077777922153474"/>
    <n v="0.28067312240600589"/>
    <n v="0.28056846559047699"/>
    <n v="0.28046380877494814"/>
    <n v="0.28035915195941924"/>
    <n v="0.28025449514389039"/>
    <n v="0.28014983832836154"/>
    <n v="0.28004518151283264"/>
    <n v="0.27992942035198215"/>
    <n v="0.2798136591911316"/>
    <n v="0.27969789803028106"/>
    <n v="0.27958213686943056"/>
    <n v="0.27946637570858002"/>
    <n v="0.27935061454772953"/>
    <n v="0.27923485338687898"/>
    <n v="0.27911909222602843"/>
    <n v="0.27900333106517794"/>
    <n v="0.27888756990432739"/>
    <n v="0.27861945629119872"/>
    <n v="0.27835134267807005"/>
    <n v="0.27808322906494143"/>
    <n v="0.27781511545181276"/>
    <n v="0.27754700183868408"/>
    <n v="0.27727888822555546"/>
    <n v="0.27701077461242674"/>
    <n v="0.27674266099929812"/>
    <n v="0.27647454738616944"/>
    <n v="0.27620643377304077"/>
    <n v="0.27631541192531583"/>
    <n v="0.27642439007759095"/>
    <n v="0.27653336822986602"/>
    <n v="0.27664234638214114"/>
    <n v="0.2767513245344162"/>
    <n v="0.27686030268669132"/>
    <n v="0.27696928083896638"/>
    <n v="0.2770782589912415"/>
    <n v="0.27718723714351656"/>
    <n v="0.27729621529579163"/>
    <n v="0.27749571502208714"/>
    <n v="0.27769521474838255"/>
    <n v="0.27789471447467806"/>
    <n v="0.27809421420097352"/>
    <n v="0.27829371392726898"/>
    <n v="0.27849321365356444"/>
    <n v="0.2786927133798599"/>
    <n v="0.27889221310615542"/>
    <n v="0.27909171283245088"/>
    <n v="0.27929121255874634"/>
    <n v="0.27938513755798344"/>
    <n v="0.27947906255722044"/>
    <n v="0.27957298755645754"/>
    <n v="0.27966691255569459"/>
    <n v="0.27976083755493164"/>
    <n v="0.27985476255416875"/>
    <n v="0.27994868755340574"/>
    <n v="0.28004261255264284"/>
    <n v="0.28013653755187989"/>
    <n v="0.28023046255111694"/>
    <n v="0.28060789406299591"/>
    <n v="0.28098532557487488"/>
    <n v="0.28136275708675385"/>
    <n v="0.28174018859863281"/>
    <n v="0.28211762011051178"/>
    <n v="0.28249505162239075"/>
    <n v="0.28287248313426971"/>
    <n v="0.28324991464614868"/>
    <n v="0.28362734615802765"/>
    <n v="0.28400477766990662"/>
    <n v="0.28385034799575803"/>
    <n v="0.28369591832160945"/>
    <n v="0.28354148864746093"/>
    <n v="0.2833870589733124"/>
    <n v="0.28323262929916382"/>
    <n v="0.28307819962501524"/>
    <n v="0.28292376995086671"/>
    <n v="0.28276934027671813"/>
    <n v="0.2826149106025696"/>
    <n v="0.28246048092842102"/>
    <n v="0.28202382028102879"/>
    <n v="0.28158715963363645"/>
    <n v="0.28115049898624422"/>
    <n v="0.28071383833885194"/>
    <n v="0.28027717769145966"/>
    <n v="0.27984051704406737"/>
    <n v="0.27940385639667509"/>
    <n v="0.27896719574928286"/>
    <n v="0.27853053510189058"/>
    <n v="0.27809387445449829"/>
    <n v="0.2777090907096863"/>
    <n v="0.27732430696487431"/>
    <n v="0.27693952322006227"/>
    <n v="0.27655473947525028"/>
    <n v="0.27616995573043823"/>
    <n v="0.27578517198562624"/>
    <n v="0.2754003882408142"/>
    <n v="0.27501560449600221"/>
    <n v="0.27463082075119016"/>
    <n v="0.27424603700637817"/>
    <m/>
    <n v="0.28896487809160848"/>
    <n v="100"/>
    <n v="93.556228401765722"/>
    <n v="-7.4335038661956787E-3"/>
    <n v="-3.4687873138464664E-2"/>
    <n v="-0.14915705601749102"/>
    <n v="9.3850801740982412E-2"/>
    <x v="24"/>
    <x v="390"/>
  </r>
  <r>
    <x v="2"/>
    <n v="-11.666666666666666"/>
    <n v="-8.8888888888888893"/>
    <s v="P225/60R16"/>
    <x v="5"/>
    <s v="017-0255"/>
    <n v="1171"/>
    <n v="35"/>
    <s v="APX0B2UU3324"/>
    <d v="2025-01-24T00:00:00"/>
    <n v="0.30276066064834595"/>
    <n v="0.30511718988418579"/>
    <n v="108.70893096923828"/>
    <n v="107.61343383789063"/>
    <n v="105.46685028076172"/>
    <n v="105.76115417480469"/>
    <n v="78"/>
    <m/>
    <n v="10"/>
    <n v="106.88759231567383"/>
    <m/>
    <m/>
    <m/>
    <m/>
    <m/>
    <m/>
    <m/>
    <m/>
    <m/>
    <m/>
    <m/>
    <n v="0.25347095727920532"/>
    <n v="0.26876965165138245"/>
    <n v="0.28406834602355957"/>
    <n v="0.290315181016922"/>
    <n v="0.29656201601028442"/>
    <n v="0.29897896945476532"/>
    <n v="0.30139592289924622"/>
    <n v="0.30405509471893311"/>
    <n v="0.30671426653862"/>
    <n v="0.30832143127918243"/>
    <n v="0.30992859601974487"/>
    <n v="0.30947932600975037"/>
    <n v="0.30903005599975586"/>
    <n v="0.31053966283798218"/>
    <n v="0.3120492696762085"/>
    <n v="0.31295615434646606"/>
    <n v="0.31386303901672363"/>
    <n v="0.31397239863872528"/>
    <n v="0.31408175826072693"/>
    <n v="0.31551222503185272"/>
    <n v="0.31694269180297852"/>
    <n v="0.3153143972158432"/>
    <n v="0.31368610262870789"/>
    <n v="0.31383921205997467"/>
    <n v="0.31399232149124146"/>
    <n v="0.31659622490406036"/>
    <n v="0.31920012831687927"/>
    <n v="0.31825515627861023"/>
    <n v="0.31731018424034119"/>
    <n v="0.3166128396987915"/>
    <n v="0.31591549515724182"/>
    <n v="0.31521815061569214"/>
    <n v="0.31452080607414246"/>
    <n v="0.31454426050186157"/>
    <n v="0.31456771492958069"/>
    <n v="0.3145911693572998"/>
    <n v="0.31461462378501892"/>
    <n v="0.31500810384750366"/>
    <n v="0.3154015839099884"/>
    <n v="0.31579506397247314"/>
    <n v="0.31618854403495789"/>
    <n v="0.31562056392431259"/>
    <n v="0.3150525838136673"/>
    <n v="0.314484603703022"/>
    <n v="0.31391662359237671"/>
    <n v="0.31388307362794876"/>
    <n v="0.31384952366352081"/>
    <n v="0.31381597369909286"/>
    <n v="0.31378242373466492"/>
    <n v="0.31455930322408676"/>
    <n v="0.31533618271350861"/>
    <n v="0.31611306220293045"/>
    <n v="0.31688994169235229"/>
    <n v="0.31654199212789536"/>
    <n v="0.31619404256343842"/>
    <n v="0.31584609299898148"/>
    <n v="0.31549814343452454"/>
    <n v="0.315072201192379"/>
    <n v="0.31464625895023346"/>
    <n v="0.31422031670808792"/>
    <n v="0.31379437446594238"/>
    <n v="0.31378468126058578"/>
    <n v="0.31377498805522919"/>
    <n v="0.31376529484987259"/>
    <n v="0.31375560164451599"/>
    <n v="0.31312894076108932"/>
    <n v="0.31250227987766266"/>
    <n v="0.31187561899423599"/>
    <n v="0.31124895811080933"/>
    <n v="0.31127983331680298"/>
    <n v="0.31131070852279663"/>
    <n v="0.31134158372879028"/>
    <n v="0.31137245893478394"/>
    <n v="0.3112950474023819"/>
    <n v="0.31121763586997986"/>
    <n v="0.31114022433757782"/>
    <n v="0.31106281280517578"/>
    <n v="0.31028713285923004"/>
    <n v="0.3095114529132843"/>
    <n v="0.30873577296733856"/>
    <n v="0.30796009302139282"/>
    <n v="0.30682935565710068"/>
    <n v="0.30569861829280853"/>
    <n v="0.30456788092851639"/>
    <n v="0.30343714356422424"/>
    <n v="0.30338307023048405"/>
    <n v="0.30332899689674375"/>
    <n v="0.30327492356300356"/>
    <n v="0.30322085022926332"/>
    <n v="0.30316677689552307"/>
    <n v="0.30311270356178283"/>
    <n v="0.30305863022804258"/>
    <n v="0.30300455689430239"/>
    <n v="0.30295048356056214"/>
    <n v="0.3028964102268219"/>
    <n v="0.30283722579479222"/>
    <n v="0.30277804136276243"/>
    <n v="0.30271885693073275"/>
    <n v="0.30265967249870301"/>
    <n v="0.30260048806667328"/>
    <n v="0.30254130363464354"/>
    <n v="0.30248211920261381"/>
    <n v="0.30242293477058413"/>
    <n v="0.30236375033855439"/>
    <n v="0.30230456590652466"/>
    <n v="0.30222710669040681"/>
    <n v="0.30214964747428896"/>
    <n v="0.30207218825817106"/>
    <n v="0.30199472904205321"/>
    <n v="0.30191726982593536"/>
    <n v="0.30183981060981752"/>
    <n v="0.30176235139369967"/>
    <n v="0.30168489217758176"/>
    <n v="0.30160743296146397"/>
    <n v="0.30152997374534607"/>
    <n v="0.30149892866611483"/>
    <n v="0.30146788358688359"/>
    <n v="0.30143683850765229"/>
    <n v="0.30140579342842105"/>
    <n v="0.30137474834918976"/>
    <n v="0.30134370326995852"/>
    <n v="0.30131265819072722"/>
    <n v="0.30128161311149598"/>
    <n v="0.30125056803226469"/>
    <n v="0.30121952295303345"/>
    <n v="0.30122044086456301"/>
    <n v="0.30122135877609252"/>
    <n v="0.30122227668762203"/>
    <n v="0.30122319459915159"/>
    <n v="0.30122411251068115"/>
    <n v="0.30122503042221072"/>
    <n v="0.30122594833374022"/>
    <n v="0.30122686624526979"/>
    <n v="0.30122778415679935"/>
    <n v="0.30122870206832886"/>
    <n v="0.30122697353363037"/>
    <n v="0.30122524499893188"/>
    <n v="0.3012235164642334"/>
    <n v="0.30122178792953491"/>
    <n v="0.30122005939483643"/>
    <n v="0.30121833086013794"/>
    <n v="0.30121660232543945"/>
    <n v="0.30121487379074097"/>
    <n v="0.30121314525604248"/>
    <n v="0.30121141672134399"/>
    <n v="0.3011391937732697"/>
    <n v="0.30106697082519529"/>
    <n v="0.30099474787712099"/>
    <n v="0.30092252492904664"/>
    <n v="0.30085030198097229"/>
    <n v="0.30077807903289799"/>
    <n v="0.30070585608482359"/>
    <n v="0.30063363313674929"/>
    <n v="0.30056141018867494"/>
    <n v="0.30048918724060059"/>
    <n v="0.3001703441143036"/>
    <n v="0.29985150098800661"/>
    <n v="0.29953265786170957"/>
    <n v="0.29921381473541264"/>
    <n v="0.2988949716091156"/>
    <n v="0.29857612848281861"/>
    <n v="0.29825728535652163"/>
    <n v="0.29793844223022459"/>
    <n v="0.29761959910392766"/>
    <n v="0.29730075597763062"/>
    <n v="0.29710278511047367"/>
    <n v="0.29690481424331666"/>
    <n v="0.29670684337615966"/>
    <n v="0.29650887250900271"/>
    <n v="0.2963109016418457"/>
    <n v="0.2961129307746887"/>
    <n v="0.29591495990753169"/>
    <n v="0.29571698904037474"/>
    <n v="0.2955190181732178"/>
    <n v="0.29532104730606079"/>
    <n v="0.29588390588760377"/>
    <n v="0.29644676446914675"/>
    <n v="0.29700962305068968"/>
    <n v="0.29757248163223271"/>
    <n v="0.29813534021377563"/>
    <n v="0.29869819879531861"/>
    <n v="0.29926105737686159"/>
    <n v="0.29982391595840452"/>
    <n v="0.3003867745399475"/>
    <n v="0.30094963312149048"/>
    <n v="0.30103432834148408"/>
    <n v="0.30111902356147768"/>
    <n v="0.30120371878147123"/>
    <n v="0.30128841400146489"/>
    <n v="0.30137310922145844"/>
    <n v="0.30145780444145204"/>
    <n v="0.30154249966144564"/>
    <n v="0.30162719488143919"/>
    <n v="0.30171189010143284"/>
    <n v="0.30179658532142639"/>
    <n v="0.30217343270778657"/>
    <n v="0.30255028009414675"/>
    <n v="0.30292712748050687"/>
    <n v="0.30330397486686705"/>
    <n v="0.30368082225322723"/>
    <n v="0.30405766963958741"/>
    <n v="0.30443451702594759"/>
    <n v="0.30481136441230772"/>
    <n v="0.30518821179866795"/>
    <n v="0.30556505918502808"/>
    <n v="0.30560169517993929"/>
    <n v="0.30563833117485051"/>
    <n v="0.30567496716976167"/>
    <n v="0.30571160316467288"/>
    <n v="0.30574823915958405"/>
    <n v="0.30578487515449526"/>
    <n v="0.30582151114940642"/>
    <n v="0.30585814714431764"/>
    <n v="0.3058947831392288"/>
    <n v="0.30593141913414001"/>
    <n v="0.30523761510849001"/>
    <n v="0.30454381108283995"/>
    <n v="0.3038500070571899"/>
    <n v="0.30315620303153989"/>
    <n v="0.30246239900588989"/>
    <n v="0.30176859498023989"/>
    <n v="0.30107479095458983"/>
    <n v="0.30038098692893983"/>
    <n v="0.29968718290328983"/>
    <n v="0.29899337887763977"/>
    <n v="0.29873327612876893"/>
    <n v="0.29847317337989809"/>
    <n v="0.2982130706310272"/>
    <n v="0.29795296788215636"/>
    <n v="0.29769286513328552"/>
    <n v="0.29743276238441468"/>
    <n v="0.29717265963554385"/>
    <n v="0.29691255688667295"/>
    <n v="0.29665245413780217"/>
    <n v="0.29639235138893127"/>
    <n v="0.29648665189743045"/>
    <n v="0.29658095240592958"/>
    <n v="0.2966752529144287"/>
    <n v="0.29676955342292788"/>
    <n v="0.296863853931427"/>
    <n v="0.29695815443992618"/>
    <n v="0.2970524549484253"/>
    <n v="0.29714675545692443"/>
    <n v="0.29724105596542361"/>
    <n v="0.29733535647392273"/>
    <n v="0.29763408005237579"/>
    <n v="0.29793280363082886"/>
    <n v="0.29823152720928192"/>
    <n v="0.29853025078773499"/>
    <n v="0.29882897436618805"/>
    <n v="0.29912769794464111"/>
    <n v="0.29942642152309418"/>
    <n v="0.29972514510154724"/>
    <n v="0.30002386868000031"/>
    <n v="0.30032259225845337"/>
    <n v="0.30059005022048951"/>
    <n v="0.30085750818252566"/>
    <n v="0.30112496614456175"/>
    <n v="0.30139242410659794"/>
    <n v="0.30165988206863403"/>
    <n v="0.30192734003067018"/>
    <n v="0.30219479799270632"/>
    <n v="0.30246225595474241"/>
    <n v="0.30272971391677861"/>
    <n v="0.3029971718788147"/>
    <n v="0.30289243161678314"/>
    <n v="0.30278769135475159"/>
    <n v="0.30268295109272003"/>
    <n v="0.30257821083068848"/>
    <n v="0.30247347056865692"/>
    <n v="0.30236873030662537"/>
    <n v="0.30226399004459381"/>
    <n v="0.30215924978256226"/>
    <n v="0.3020545095205307"/>
    <n v="0.30194976925849915"/>
    <n v="0.30177592933177949"/>
    <n v="0.30160208940505984"/>
    <n v="0.30142824947834013"/>
    <n v="0.30125440955162047"/>
    <n v="0.30108056962490082"/>
    <n v="0.30090672969818116"/>
    <n v="0.30073288977146151"/>
    <n v="0.3005590498447418"/>
    <n v="0.3003852099180222"/>
    <n v="0.30021136999130249"/>
    <n v="0.30025246143341067"/>
    <n v="0.30029355287551884"/>
    <n v="0.30033464431762696"/>
    <n v="0.30037573575973514"/>
    <n v="0.30041682720184326"/>
    <n v="0.30045791864395144"/>
    <n v="0.30049901008605956"/>
    <n v="0.30054010152816774"/>
    <n v="0.30058119297027586"/>
    <n v="0.30062228441238403"/>
    <s v="WITNESS SRTT FWD-1"/>
    <n v="0.3040530370859913"/>
    <n v="106.88759231567383"/>
    <n v="100"/>
    <n v="-2.3565292358398438E-3"/>
    <n v="-3.7623146083412317E-3"/>
    <n v="-5.5306254276508607E-2"/>
    <n v="0"/>
    <x v="24"/>
    <x v="391"/>
  </r>
  <r>
    <x v="2"/>
    <n v="-11.666666666666666"/>
    <n v="-8.8888888888888893"/>
    <s v="225/45R17"/>
    <x v="6"/>
    <s v="620-0071"/>
    <n v="1093"/>
    <n v="42"/>
    <s v="1N48A0A5X3424"/>
    <d v="2025-01-24T00:00:00"/>
    <n v="0.32529222965240479"/>
    <n v="0.31853628158569336"/>
    <n v="116.79910278320313"/>
    <n v="115.80420684814453"/>
    <n v="110.10529327392578"/>
    <n v="110.68898010253906"/>
    <n v="78"/>
    <m/>
    <n v="80"/>
    <n v="113.34939575195313"/>
    <m/>
    <m/>
    <m/>
    <m/>
    <m/>
    <m/>
    <m/>
    <m/>
    <m/>
    <m/>
    <m/>
    <n v="0.23443484306335449"/>
    <n v="0.24627020955085754"/>
    <n v="0.2581055760383606"/>
    <n v="0.26197972893714905"/>
    <n v="0.2658538818359375"/>
    <n v="0.26917178928852081"/>
    <n v="0.27248969674110413"/>
    <n v="0.27739922702312469"/>
    <n v="0.28230875730514526"/>
    <n v="0.28458130359649658"/>
    <n v="0.2868538498878479"/>
    <n v="0.28901180624961853"/>
    <n v="0.29116976261138916"/>
    <n v="0.29161040484905243"/>
    <n v="0.2920510470867157"/>
    <n v="0.29324285686016083"/>
    <n v="0.29443466663360596"/>
    <n v="0.2963358461856842"/>
    <n v="0.29823702573776245"/>
    <n v="0.29942084848880768"/>
    <n v="0.30060467123985291"/>
    <n v="0.30113741755485535"/>
    <n v="0.30167016386985779"/>
    <n v="0.3024536520242691"/>
    <n v="0.30323714017868042"/>
    <n v="0.3037070631980896"/>
    <n v="0.30417698621749878"/>
    <n v="0.30499988794326782"/>
    <n v="0.30582278966903687"/>
    <n v="0.3078063577413559"/>
    <n v="0.30978992581367493"/>
    <n v="0.31177349388599396"/>
    <n v="0.31375706195831299"/>
    <n v="0.31483033299446106"/>
    <n v="0.31590360403060913"/>
    <n v="0.3169768750667572"/>
    <n v="0.31805014610290527"/>
    <n v="0.31813347339630127"/>
    <n v="0.31821680068969727"/>
    <n v="0.31830012798309326"/>
    <n v="0.31838345527648926"/>
    <n v="0.31749652326107025"/>
    <n v="0.31660959124565125"/>
    <n v="0.31572265923023224"/>
    <n v="0.31483572721481323"/>
    <n v="0.31545298546552658"/>
    <n v="0.31607024371623993"/>
    <n v="0.31668750196695328"/>
    <n v="0.31730476021766663"/>
    <n v="0.31875259429216385"/>
    <n v="0.32020042836666107"/>
    <n v="0.32164826244115829"/>
    <n v="0.32309609651565552"/>
    <n v="0.32308897376060486"/>
    <n v="0.3230818510055542"/>
    <n v="0.32307472825050354"/>
    <n v="0.32306760549545288"/>
    <n v="0.32454362511634827"/>
    <n v="0.32601964473724365"/>
    <n v="0.32749566435813904"/>
    <n v="0.32897168397903442"/>
    <n v="0.32845932990312576"/>
    <n v="0.3279469758272171"/>
    <n v="0.32743462175130844"/>
    <n v="0.32692226767539978"/>
    <n v="0.32433271408081055"/>
    <n v="0.32174316048622131"/>
    <n v="0.31915360689163208"/>
    <n v="0.31656405329704285"/>
    <n v="0.31717831641435623"/>
    <n v="0.31779257953166962"/>
    <n v="0.318406842648983"/>
    <n v="0.31902110576629639"/>
    <n v="0.31877849996089935"/>
    <n v="0.31853589415550232"/>
    <n v="0.31829328835010529"/>
    <n v="0.31805068254470825"/>
    <n v="0.31839177012443542"/>
    <n v="0.3187328577041626"/>
    <n v="0.31907394528388977"/>
    <n v="0.31941503286361694"/>
    <n v="0.31908713281154633"/>
    <n v="0.31875923275947571"/>
    <n v="0.31843133270740509"/>
    <n v="0.31810343265533447"/>
    <n v="0.31789640188217161"/>
    <n v="0.3176893711090088"/>
    <n v="0.31748234033584594"/>
    <n v="0.31727530956268313"/>
    <n v="0.31706827878952026"/>
    <n v="0.31686124801635746"/>
    <n v="0.31665421724319454"/>
    <n v="0.31644718647003178"/>
    <n v="0.31624015569686892"/>
    <n v="0.31603312492370605"/>
    <n v="0.31599405705928801"/>
    <n v="0.31595498919486997"/>
    <n v="0.31591592133045199"/>
    <n v="0.31587685346603395"/>
    <n v="0.31583778560161591"/>
    <n v="0.31579871773719786"/>
    <n v="0.31575964987277982"/>
    <n v="0.31572058200836184"/>
    <n v="0.3156815141439438"/>
    <n v="0.31564244627952576"/>
    <n v="0.31603045761585236"/>
    <n v="0.31641846895217896"/>
    <n v="0.31680648028850555"/>
    <n v="0.31719449162483215"/>
    <n v="0.31758250296115875"/>
    <n v="0.31797051429748535"/>
    <n v="0.31835852563381195"/>
    <n v="0.31874653697013855"/>
    <n v="0.31913454830646515"/>
    <n v="0.31952255964279175"/>
    <n v="0.31978963315486908"/>
    <n v="0.32005670666694641"/>
    <n v="0.32032378017902374"/>
    <n v="0.32059085369110107"/>
    <n v="0.32085792720317841"/>
    <n v="0.32112500071525574"/>
    <n v="0.32139207422733307"/>
    <n v="0.3216591477394104"/>
    <n v="0.32192622125148773"/>
    <n v="0.32219329476356506"/>
    <n v="0.32220249474048618"/>
    <n v="0.32221169471740724"/>
    <n v="0.3222208946943283"/>
    <n v="0.32223009467124941"/>
    <n v="0.32223929464817047"/>
    <n v="0.32224849462509159"/>
    <n v="0.32225769460201259"/>
    <n v="0.32226689457893376"/>
    <n v="0.32227609455585482"/>
    <n v="0.32228529453277588"/>
    <n v="0.32212548553943632"/>
    <n v="0.32196567654609681"/>
    <n v="0.32180586755275725"/>
    <n v="0.32164605855941775"/>
    <n v="0.32148624956607819"/>
    <n v="0.32132644057273868"/>
    <n v="0.32116663157939906"/>
    <n v="0.32100682258605961"/>
    <n v="0.32084701359272005"/>
    <n v="0.32068720459938049"/>
    <n v="0.32041479945182799"/>
    <n v="0.32014239430427549"/>
    <n v="0.31986998915672304"/>
    <n v="0.31959758400917054"/>
    <n v="0.31932517886161804"/>
    <n v="0.31905277371406554"/>
    <n v="0.31878036856651304"/>
    <n v="0.31850796341896059"/>
    <n v="0.31823555827140809"/>
    <n v="0.31796315312385559"/>
    <n v="0.31806866824626923"/>
    <n v="0.31817418336868286"/>
    <n v="0.3182796984910965"/>
    <n v="0.31838521361351013"/>
    <n v="0.31849072873592377"/>
    <n v="0.3185962438583374"/>
    <n v="0.31870175898075104"/>
    <n v="0.31880727410316467"/>
    <n v="0.31891278922557831"/>
    <n v="0.31901830434799194"/>
    <n v="0.31910248994827273"/>
    <n v="0.31918667554855346"/>
    <n v="0.31927086114883424"/>
    <n v="0.31935504674911497"/>
    <n v="0.31943923234939575"/>
    <n v="0.31952341794967654"/>
    <n v="0.31960760354995732"/>
    <n v="0.31969178915023799"/>
    <n v="0.31977597475051883"/>
    <n v="0.31986016035079956"/>
    <n v="0.31973519623279573"/>
    <n v="0.31961023211479189"/>
    <n v="0.319485267996788"/>
    <n v="0.31936030387878422"/>
    <n v="0.31923533976078033"/>
    <n v="0.3191103756427765"/>
    <n v="0.31898541152477267"/>
    <n v="0.31886044740676878"/>
    <n v="0.31873548328876494"/>
    <n v="0.31861051917076111"/>
    <n v="0.31865703463554385"/>
    <n v="0.31870355010032658"/>
    <n v="0.31875006556510921"/>
    <n v="0.318796581029892"/>
    <n v="0.31884309649467468"/>
    <n v="0.31888961195945742"/>
    <n v="0.3189361274242401"/>
    <n v="0.31898264288902284"/>
    <n v="0.31902915835380558"/>
    <n v="0.31907567381858826"/>
    <n v="0.31924771666526797"/>
    <n v="0.31941975951194762"/>
    <n v="0.31959180235862733"/>
    <n v="0.31976384520530698"/>
    <n v="0.31993588805198669"/>
    <n v="0.3201079308986664"/>
    <n v="0.32027997374534611"/>
    <n v="0.32045201659202571"/>
    <n v="0.32062405943870548"/>
    <n v="0.32079610228538513"/>
    <n v="0.32099690139293674"/>
    <n v="0.32119770050048824"/>
    <n v="0.3213984996080399"/>
    <n v="0.32159929871559145"/>
    <n v="0.32180009782314301"/>
    <n v="0.32200089693069456"/>
    <n v="0.32220169603824617"/>
    <n v="0.32240249514579772"/>
    <n v="0.32260329425334933"/>
    <n v="0.32280409336090088"/>
    <n v="0.32273442447185519"/>
    <n v="0.32266475558280944"/>
    <n v="0.32259508669376374"/>
    <n v="0.322525417804718"/>
    <n v="0.3224557489156723"/>
    <n v="0.32238608002662661"/>
    <n v="0.32231641113758092"/>
    <n v="0.32224674224853511"/>
    <n v="0.32217707335948947"/>
    <n v="0.32210740447044373"/>
    <n v="0.32205705344676971"/>
    <n v="0.3220067024230957"/>
    <n v="0.32195635139942169"/>
    <n v="0.32190600037574768"/>
    <n v="0.32185564935207367"/>
    <n v="0.32180529832839966"/>
    <n v="0.32175494730472565"/>
    <n v="0.32170459628105164"/>
    <n v="0.32165424525737762"/>
    <n v="0.32160389423370361"/>
    <n v="0.3216035455465317"/>
    <n v="0.32160319685935973"/>
    <n v="0.32160284817218782"/>
    <n v="0.32160249948501585"/>
    <n v="0.32160215079784393"/>
    <n v="0.32160180211067202"/>
    <n v="0.32160145342350011"/>
    <n v="0.32160110473632808"/>
    <n v="0.32160075604915622"/>
    <n v="0.32160040736198425"/>
    <n v="0.32173528373241428"/>
    <n v="0.32187016010284419"/>
    <n v="0.32200503647327428"/>
    <n v="0.32213991284370425"/>
    <n v="0.32227478921413422"/>
    <n v="0.32240966558456419"/>
    <n v="0.32254454195499421"/>
    <n v="0.32267941832542418"/>
    <n v="0.32281429469585421"/>
    <n v="0.32294917106628418"/>
    <n v="0.32296756803989413"/>
    <n v="0.32298596501350402"/>
    <n v="0.32300436198711396"/>
    <n v="0.32302275896072385"/>
    <n v="0.3230411559343338"/>
    <n v="0.32305955290794375"/>
    <n v="0.32307794988155369"/>
    <n v="0.32309634685516353"/>
    <n v="0.32311474382877353"/>
    <n v="0.32313314080238342"/>
    <n v="0.32352617084980018"/>
    <n v="0.32391920089721682"/>
    <n v="0.32431223094463346"/>
    <n v="0.32470526099205022"/>
    <n v="0.32509829103946686"/>
    <n v="0.32549132108688356"/>
    <n v="0.32588435113430025"/>
    <n v="0.3262773811817169"/>
    <n v="0.32667041122913365"/>
    <n v="0.32706344127655029"/>
    <n v="0.32728647589683535"/>
    <n v="0.32750951051712035"/>
    <n v="0.32773254513740541"/>
    <n v="0.32795557975769041"/>
    <n v="0.32817861437797546"/>
    <n v="0.32840164899826052"/>
    <n v="0.32862468361854558"/>
    <n v="0.32884771823883052"/>
    <n v="0.32907075285911563"/>
    <n v="0.32929378747940063"/>
    <n v="0.32956276237964632"/>
    <n v="0.32983173727989196"/>
    <n v="0.33010071218013765"/>
    <n v="0.33036968708038328"/>
    <n v="0.33063866198062897"/>
    <n v="0.33090763688087466"/>
    <n v="0.33117661178112034"/>
    <n v="0.33144558668136592"/>
    <n v="0.33171456158161167"/>
    <n v="0.3319835364818573"/>
    <m/>
    <n v="0.31980459153440077"/>
    <n v="113.34939575195313"/>
    <n v="106.0454195817186"/>
    <n v="6.7559480667114258E-3"/>
    <n v="4.6596199018627257E-2"/>
    <n v="4.8945126991885607E-2"/>
    <n v="-0.10425138126839421"/>
    <x v="24"/>
    <x v="392"/>
  </r>
  <r>
    <x v="2"/>
    <n v="-11.666666666666666"/>
    <n v="-8.8888888888888893"/>
    <s v="P225/60R16"/>
    <x v="1"/>
    <s v="017-0240"/>
    <n v="1171"/>
    <n v="35"/>
    <s v="APX0B2UU3324"/>
    <d v="2025-01-24T00:00:00"/>
    <n v="0.28045597672462463"/>
    <n v="0.28705549240112305"/>
    <n v="100"/>
    <n v="100"/>
    <n v="100"/>
    <n v="100"/>
    <n v="78"/>
    <m/>
    <n v="610"/>
    <n v="100"/>
    <m/>
    <m/>
    <m/>
    <m/>
    <m/>
    <m/>
    <m/>
    <m/>
    <m/>
    <m/>
    <m/>
    <n v="0.19043509662151337"/>
    <n v="0.22473631054162979"/>
    <n v="0.25903752446174622"/>
    <n v="0.27301590144634247"/>
    <n v="0.28699427843093872"/>
    <n v="0.29307141900062561"/>
    <n v="0.2991485595703125"/>
    <n v="0.30379459261894226"/>
    <n v="0.30844062566757202"/>
    <n v="0.30934035778045654"/>
    <n v="0.31024008989334106"/>
    <n v="0.31094050407409668"/>
    <n v="0.31164091825485229"/>
    <n v="0.31309086084365845"/>
    <n v="0.3145408034324646"/>
    <n v="0.3147968053817749"/>
    <n v="0.31505280733108521"/>
    <n v="0.31591415405273438"/>
    <n v="0.31677550077438354"/>
    <n v="0.31774431467056274"/>
    <n v="0.31871312856674194"/>
    <n v="0.31903383135795593"/>
    <n v="0.31935453414916992"/>
    <n v="0.31898343563079834"/>
    <n v="0.31861233711242676"/>
    <n v="0.318526491522789"/>
    <n v="0.31844064593315125"/>
    <n v="0.31927008926868439"/>
    <n v="0.32009953260421753"/>
    <n v="0.32016737759113312"/>
    <n v="0.32023522257804871"/>
    <n v="0.32030306756496429"/>
    <n v="0.32037091255187988"/>
    <n v="0.32001985609531403"/>
    <n v="0.31966879963874817"/>
    <n v="0.31931774318218231"/>
    <n v="0.31896668672561646"/>
    <n v="0.31927305459976196"/>
    <n v="0.31957942247390747"/>
    <n v="0.31988579034805298"/>
    <n v="0.32019215822219849"/>
    <n v="0.31980518996715546"/>
    <n v="0.31941822171211243"/>
    <n v="0.3190312534570694"/>
    <n v="0.31864428520202637"/>
    <n v="0.31680937856435776"/>
    <n v="0.31497447192668915"/>
    <n v="0.31313956528902054"/>
    <n v="0.31130465865135193"/>
    <n v="0.30986334383487701"/>
    <n v="0.3084220290184021"/>
    <n v="0.30698071420192719"/>
    <n v="0.30553939938545227"/>
    <n v="0.30635944753885269"/>
    <n v="0.30717949569225311"/>
    <n v="0.30799954384565353"/>
    <n v="0.30881959199905396"/>
    <n v="0.30855939537286758"/>
    <n v="0.30829919874668121"/>
    <n v="0.30803900212049484"/>
    <n v="0.30777880549430847"/>
    <n v="0.30658432841300964"/>
    <n v="0.30538985133171082"/>
    <n v="0.30419537425041199"/>
    <n v="0.30300089716911316"/>
    <n v="0.30206537991762161"/>
    <n v="0.30112986266613007"/>
    <n v="0.30019434541463852"/>
    <n v="0.29925882816314697"/>
    <n v="0.29898163676261902"/>
    <n v="0.29870444536209106"/>
    <n v="0.29842725396156311"/>
    <n v="0.29815006256103516"/>
    <n v="0.29755929112434387"/>
    <n v="0.29696851968765259"/>
    <n v="0.2963777482509613"/>
    <n v="0.29578697681427002"/>
    <n v="0.2950078472495079"/>
    <n v="0.29422871768474579"/>
    <n v="0.29344958811998367"/>
    <n v="0.29267045855522156"/>
    <n v="0.29280001670122147"/>
    <n v="0.29292957484722137"/>
    <n v="0.29305913299322128"/>
    <n v="0.29318869113922119"/>
    <n v="0.29286456704139707"/>
    <n v="0.29254044294357301"/>
    <n v="0.29221631884574889"/>
    <n v="0.29189219474792483"/>
    <n v="0.29156807065010071"/>
    <n v="0.29124394655227664"/>
    <n v="0.29091982245445253"/>
    <n v="0.29059569835662846"/>
    <n v="0.29027157425880434"/>
    <n v="0.28994745016098022"/>
    <n v="0.28969543874263765"/>
    <n v="0.28944342732429507"/>
    <n v="0.28919141590595243"/>
    <n v="0.28893940448760985"/>
    <n v="0.28868739306926727"/>
    <n v="0.28843538165092469"/>
    <n v="0.28818337023258211"/>
    <n v="0.28793135881423948"/>
    <n v="0.28767934739589696"/>
    <n v="0.28742733597755432"/>
    <n v="0.2874777615070343"/>
    <n v="0.28752818703651428"/>
    <n v="0.28757861256599426"/>
    <n v="0.28762903809547424"/>
    <n v="0.28767946362495422"/>
    <n v="0.2877298891544342"/>
    <n v="0.28778031468391418"/>
    <n v="0.28783074021339417"/>
    <n v="0.28788116574287415"/>
    <n v="0.28793159127235413"/>
    <n v="0.28801193833351135"/>
    <n v="0.28809228539466858"/>
    <n v="0.28817263245582581"/>
    <n v="0.28825297951698303"/>
    <n v="0.28833332657814026"/>
    <n v="0.28841367363929749"/>
    <n v="0.28849402070045471"/>
    <n v="0.28857436776161194"/>
    <n v="0.28865471482276917"/>
    <n v="0.28873506188392639"/>
    <n v="0.28809557855129242"/>
    <n v="0.28745609521865845"/>
    <n v="0.28681661188602448"/>
    <n v="0.2861771285533905"/>
    <n v="0.28553764522075653"/>
    <n v="0.28489816188812256"/>
    <n v="0.28425867855548859"/>
    <n v="0.28361919522285461"/>
    <n v="0.28297971189022064"/>
    <n v="0.28234022855758667"/>
    <n v="0.28192429542541508"/>
    <n v="0.28150836229324339"/>
    <n v="0.2810924291610718"/>
    <n v="0.28067649602890016"/>
    <n v="0.28026056289672852"/>
    <n v="0.27984462976455687"/>
    <n v="0.27942869663238523"/>
    <n v="0.27901276350021365"/>
    <n v="0.278596830368042"/>
    <n v="0.27818089723587036"/>
    <n v="0.2776867359876633"/>
    <n v="0.27719257473945619"/>
    <n v="0.27669841349124907"/>
    <n v="0.27620425224304201"/>
    <n v="0.2757100909948349"/>
    <n v="0.27521592974662784"/>
    <n v="0.27472176849842073"/>
    <n v="0.27422760725021361"/>
    <n v="0.27373344600200655"/>
    <n v="0.27323928475379944"/>
    <n v="0.27320316135883332"/>
    <n v="0.27316703796386721"/>
    <n v="0.27313091456890104"/>
    <n v="0.27309479117393498"/>
    <n v="0.27305866777896881"/>
    <n v="0.2730225443840027"/>
    <n v="0.27298642098903658"/>
    <n v="0.27295029759407041"/>
    <n v="0.27291417419910435"/>
    <n v="0.27287805080413818"/>
    <n v="0.27308953702449801"/>
    <n v="0.27330102324485778"/>
    <n v="0.2735125094652176"/>
    <n v="0.27372399568557743"/>
    <n v="0.27393548190593719"/>
    <n v="0.27414696812629702"/>
    <n v="0.27435845434665684"/>
    <n v="0.27456994056701661"/>
    <n v="0.27478142678737644"/>
    <n v="0.27499291300773621"/>
    <n v="0.27520177960395814"/>
    <n v="0.27541064620018008"/>
    <n v="0.27561951279640196"/>
    <n v="0.27582837939262395"/>
    <n v="0.27603724598884583"/>
    <n v="0.27624611258506776"/>
    <n v="0.2764549791812897"/>
    <n v="0.27666384577751157"/>
    <n v="0.27687271237373351"/>
    <n v="0.27708157896995544"/>
    <n v="0.27728577256202697"/>
    <n v="0.27748996615409849"/>
    <n v="0.27769415974617007"/>
    <n v="0.27789835333824159"/>
    <n v="0.27810254693031311"/>
    <n v="0.27830674052238469"/>
    <n v="0.27851093411445615"/>
    <n v="0.27871512770652773"/>
    <n v="0.27891932129859925"/>
    <n v="0.27912351489067078"/>
    <n v="0.27918161153793336"/>
    <n v="0.27923970818519595"/>
    <n v="0.27929780483245847"/>
    <n v="0.27935590147972111"/>
    <n v="0.27941399812698364"/>
    <n v="0.27947209477424623"/>
    <n v="0.27953019142150881"/>
    <n v="0.27958828806877134"/>
    <n v="0.27964638471603392"/>
    <n v="0.27970448136329651"/>
    <n v="0.27953444123268129"/>
    <n v="0.27936440110206606"/>
    <n v="0.27919436097145078"/>
    <n v="0.27902432084083562"/>
    <n v="0.27885428071022034"/>
    <n v="0.27868424057960511"/>
    <n v="0.27851420044898989"/>
    <n v="0.27834416031837461"/>
    <n v="0.27817412018775939"/>
    <n v="0.27800408005714417"/>
    <n v="0.27757484316825864"/>
    <n v="0.27714560627937312"/>
    <n v="0.27671636939048766"/>
    <n v="0.2762871325016022"/>
    <n v="0.27585789561271667"/>
    <n v="0.27542865872383115"/>
    <n v="0.27499942183494569"/>
    <n v="0.27457018494606017"/>
    <n v="0.2741409480571747"/>
    <n v="0.27371171116828918"/>
    <n v="0.27360376417636872"/>
    <n v="0.27349581718444826"/>
    <n v="0.27338787019252775"/>
    <n v="0.27327992320060734"/>
    <n v="0.27317197620868683"/>
    <n v="0.27306402921676637"/>
    <n v="0.27295608222484591"/>
    <n v="0.27284813523292539"/>
    <n v="0.27274018824100493"/>
    <n v="0.27263224124908447"/>
    <n v="0.27297124266624451"/>
    <n v="0.27331024408340454"/>
    <n v="0.27364924550056458"/>
    <n v="0.27398824691772461"/>
    <n v="0.27432724833488464"/>
    <n v="0.27466624975204468"/>
    <n v="0.27500525116920471"/>
    <n v="0.27534425258636475"/>
    <n v="0.27568325400352478"/>
    <n v="0.27602225542068481"/>
    <n v="0.27637202143669126"/>
    <n v="0.27672178745269777"/>
    <n v="0.27707155346870421"/>
    <n v="0.27742131948471072"/>
    <n v="0.27777108550071716"/>
    <n v="0.27812085151672367"/>
    <n v="0.27847061753273011"/>
    <n v="0.27882038354873662"/>
    <n v="0.27917014956474306"/>
    <n v="0.27951991558074951"/>
    <n v="0.27959469556808475"/>
    <n v="0.27966947555541993"/>
    <n v="0.27974425554275512"/>
    <n v="0.27981903553009035"/>
    <n v="0.27989381551742554"/>
    <n v="0.27996859550476078"/>
    <n v="0.28004337549209596"/>
    <n v="0.28011815547943114"/>
    <n v="0.28019293546676638"/>
    <n v="0.28026771545410156"/>
    <n v="0.27952398657798766"/>
    <n v="0.27878025770187376"/>
    <n v="0.27803652882575991"/>
    <n v="0.27729279994964601"/>
    <n v="0.2765490710735321"/>
    <n v="0.27580534219741826"/>
    <n v="0.2750616133213043"/>
    <n v="0.27431788444519045"/>
    <n v="0.27357415556907655"/>
    <n v="0.27283042669296265"/>
    <n v="0.27277109324932097"/>
    <n v="0.2727117598056793"/>
    <n v="0.27265242636203768"/>
    <n v="0.27259309291839601"/>
    <n v="0.27253375947475433"/>
    <n v="0.27247442603111272"/>
    <n v="0.27241509258747099"/>
    <n v="0.27235575914382937"/>
    <n v="0.27229642570018769"/>
    <n v="0.27223709225654602"/>
    <n v="0.27206322550773621"/>
    <n v="0.27188935875892639"/>
    <n v="0.27171549201011658"/>
    <n v="0.27154162526130676"/>
    <n v="0.27136775851249695"/>
    <n v="0.27119389176368713"/>
    <n v="0.27102002501487732"/>
    <n v="0.2708461582660675"/>
    <n v="0.27067229151725769"/>
    <n v="0.27049842476844788"/>
    <m/>
    <n v="0.28667645209412557"/>
    <n v="100"/>
    <n v="93.556228401765722"/>
    <n v="-6.5995156764984131E-3"/>
    <n v="-6.4955006498203197E-2"/>
    <n v="-0.16077559435565783"/>
    <n v="0.10546934007914922"/>
    <x v="24"/>
    <x v="393"/>
  </r>
  <r>
    <x v="2"/>
    <n v="-11.666666666666666"/>
    <n v="-8.8888888888888893"/>
    <s v="P195/75R14"/>
    <x v="0"/>
    <s v="620-0072"/>
    <n v="1031"/>
    <n v="35"/>
    <s v="APKAB3UU0720"/>
    <d v="2025-01-24T00:00:00"/>
    <n v="0.28815829753875732"/>
    <n v="0.2996574342250824"/>
    <n v="103.46582794189453"/>
    <n v="103.03672790527344"/>
    <n v="103.57962799072266"/>
    <n v="104.02384185791016"/>
    <n v="78"/>
    <m/>
    <n v="20"/>
    <n v="103.5265064239502"/>
    <m/>
    <m/>
    <m/>
    <m/>
    <m/>
    <m/>
    <m/>
    <m/>
    <m/>
    <m/>
    <m/>
    <n v="0.22916236519813538"/>
    <n v="0.24802975356578827"/>
    <n v="0.26689714193344116"/>
    <n v="0.27766315639019012"/>
    <n v="0.28842917084693909"/>
    <n v="0.29457877576351166"/>
    <n v="0.30072838068008423"/>
    <n v="0.30194671452045441"/>
    <n v="0.30316504836082458"/>
    <n v="0.30506503582000732"/>
    <n v="0.30696502327919006"/>
    <n v="0.30865781009197235"/>
    <n v="0.31035059690475464"/>
    <n v="0.31241218745708466"/>
    <n v="0.31447377800941467"/>
    <n v="0.31618106365203857"/>
    <n v="0.31788834929466248"/>
    <n v="0.31926491856575012"/>
    <n v="0.32064148783683777"/>
    <n v="0.32187528908252716"/>
    <n v="0.32310909032821655"/>
    <n v="0.3257562667131424"/>
    <n v="0.32840344309806824"/>
    <n v="0.32580426335334778"/>
    <n v="0.32320508360862732"/>
    <n v="0.32074351608753204"/>
    <n v="0.31828194856643677"/>
    <n v="0.3178560733795166"/>
    <n v="0.31743019819259644"/>
    <n v="0.31788530945777893"/>
    <n v="0.31834042072296143"/>
    <n v="0.31879553198814392"/>
    <n v="0.31925064325332642"/>
    <n v="0.31951571255922318"/>
    <n v="0.31978078186511993"/>
    <n v="0.32004585117101669"/>
    <n v="0.32031092047691345"/>
    <n v="0.32002629339694977"/>
    <n v="0.31974166631698608"/>
    <n v="0.3194570392370224"/>
    <n v="0.31917241215705872"/>
    <n v="0.31881962716579437"/>
    <n v="0.31846684217453003"/>
    <n v="0.31811405718326569"/>
    <n v="0.31776127219200134"/>
    <n v="0.31721965968608856"/>
    <n v="0.31667804718017578"/>
    <n v="0.316136434674263"/>
    <n v="0.31559482216835022"/>
    <n v="0.31580634415149689"/>
    <n v="0.31601786613464355"/>
    <n v="0.31622938811779022"/>
    <n v="0.31644091010093689"/>
    <n v="0.31624629348516464"/>
    <n v="0.3160516768693924"/>
    <n v="0.31585706025362015"/>
    <n v="0.3156624436378479"/>
    <n v="0.31513041257858276"/>
    <n v="0.31459838151931763"/>
    <n v="0.31406635046005249"/>
    <n v="0.31353431940078735"/>
    <n v="0.31277789920568466"/>
    <n v="0.31202147901058197"/>
    <n v="0.31126505881547928"/>
    <n v="0.31050863862037659"/>
    <n v="0.31045136600732803"/>
    <n v="0.31039409339427948"/>
    <n v="0.31033682078123093"/>
    <n v="0.31027954816818237"/>
    <n v="0.30980343371629715"/>
    <n v="0.30932731926441193"/>
    <n v="0.3088512048125267"/>
    <n v="0.30837509036064148"/>
    <n v="0.30877711623907089"/>
    <n v="0.30917914211750031"/>
    <n v="0.30958116799592972"/>
    <n v="0.30998319387435913"/>
    <n v="0.30973149836063385"/>
    <n v="0.30947980284690857"/>
    <n v="0.30922810733318329"/>
    <n v="0.30897641181945801"/>
    <n v="0.30789674818515778"/>
    <n v="0.30681708455085754"/>
    <n v="0.30573742091655731"/>
    <n v="0.30465775728225708"/>
    <n v="0.30471142530441286"/>
    <n v="0.30476509332656859"/>
    <n v="0.30481876134872438"/>
    <n v="0.30487242937088016"/>
    <n v="0.30492609739303589"/>
    <n v="0.30497976541519167"/>
    <n v="0.30503343343734746"/>
    <n v="0.30508710145950318"/>
    <n v="0.30514076948165897"/>
    <n v="0.3051944375038147"/>
    <n v="0.30526789724826814"/>
    <n v="0.30534135699272158"/>
    <n v="0.30541481673717497"/>
    <n v="0.30548827648162846"/>
    <n v="0.30556173622608185"/>
    <n v="0.30563519597053529"/>
    <n v="0.30570865571498873"/>
    <n v="0.30578211545944212"/>
    <n v="0.30585557520389556"/>
    <n v="0.305929034948349"/>
    <n v="0.30569577813148496"/>
    <n v="0.30546252131462098"/>
    <n v="0.30522926449775695"/>
    <n v="0.30499600768089297"/>
    <n v="0.30476275086402893"/>
    <n v="0.30452949404716495"/>
    <n v="0.30429623723030091"/>
    <n v="0.30406298041343693"/>
    <n v="0.3038297235965729"/>
    <n v="0.30359646677970886"/>
    <n v="0.30341056883335116"/>
    <n v="0.30322467088699345"/>
    <n v="0.30303877294063569"/>
    <n v="0.30285287499427799"/>
    <n v="0.30266697704792023"/>
    <n v="0.30248107910156252"/>
    <n v="0.30229518115520476"/>
    <n v="0.30210928320884706"/>
    <n v="0.3019233852624893"/>
    <n v="0.30173748731613159"/>
    <n v="0.30170154571533203"/>
    <n v="0.30166560411453247"/>
    <n v="0.30162966251373291"/>
    <n v="0.30159372091293335"/>
    <n v="0.30155777931213379"/>
    <n v="0.30152183771133423"/>
    <n v="0.30148589611053467"/>
    <n v="0.30144995450973511"/>
    <n v="0.30141401290893555"/>
    <n v="0.30137807130813599"/>
    <n v="0.30140360593795779"/>
    <n v="0.30142914056777953"/>
    <n v="0.30145467519760127"/>
    <n v="0.30148020982742307"/>
    <n v="0.30150574445724487"/>
    <n v="0.30153127908706667"/>
    <n v="0.30155681371688842"/>
    <n v="0.30158234834671022"/>
    <n v="0.30160788297653202"/>
    <n v="0.30163341760635376"/>
    <n v="0.30141204297542573"/>
    <n v="0.3011906683444977"/>
    <n v="0.30096929371356962"/>
    <n v="0.30074791908264159"/>
    <n v="0.30052654445171356"/>
    <n v="0.30030516982078553"/>
    <n v="0.30008379518985751"/>
    <n v="0.29986242055892942"/>
    <n v="0.29964104592800145"/>
    <n v="0.29941967129707336"/>
    <n v="0.29870884120464325"/>
    <n v="0.29799801111221313"/>
    <n v="0.29728718101978302"/>
    <n v="0.29657635092735291"/>
    <n v="0.29586552083492279"/>
    <n v="0.29515469074249268"/>
    <n v="0.29444386065006256"/>
    <n v="0.29373303055763245"/>
    <n v="0.29302220046520233"/>
    <n v="0.29231137037277222"/>
    <n v="0.29197196066379549"/>
    <n v="0.29163255095481877"/>
    <n v="0.29129314124584199"/>
    <n v="0.29095373153686527"/>
    <n v="0.29061432182788849"/>
    <n v="0.29027491211891177"/>
    <n v="0.28993550240993499"/>
    <n v="0.28959609270095826"/>
    <n v="0.28925668299198148"/>
    <n v="0.28891727328300476"/>
    <n v="0.2886573702096939"/>
    <n v="0.28839746713638303"/>
    <n v="0.28813756406307223"/>
    <n v="0.28787766098976136"/>
    <n v="0.2876177579164505"/>
    <n v="0.28735785484313969"/>
    <n v="0.28709795176982877"/>
    <n v="0.28683804869651797"/>
    <n v="0.2865781456232071"/>
    <n v="0.28631824254989624"/>
    <n v="0.28616077899932862"/>
    <n v="0.28600331544876101"/>
    <n v="0.28584585189819334"/>
    <n v="0.28568838834762578"/>
    <n v="0.28553092479705811"/>
    <n v="0.28537346124649049"/>
    <n v="0.28521599769592287"/>
    <n v="0.2850585341453552"/>
    <n v="0.28490107059478759"/>
    <n v="0.28474360704421997"/>
    <n v="0.28486799299716947"/>
    <n v="0.28499237895011903"/>
    <n v="0.28511676490306853"/>
    <n v="0.28524115085601809"/>
    <n v="0.28536553680896759"/>
    <n v="0.28548992276191715"/>
    <n v="0.28561430871486665"/>
    <n v="0.28573869466781621"/>
    <n v="0.28586308062076571"/>
    <n v="0.28598746657371521"/>
    <n v="0.28637417256832126"/>
    <n v="0.28676087856292726"/>
    <n v="0.28714758455753325"/>
    <n v="0.2875342905521393"/>
    <n v="0.2879209965467453"/>
    <n v="0.28830770254135135"/>
    <n v="0.28869440853595735"/>
    <n v="0.28908111453056334"/>
    <n v="0.28946782052516939"/>
    <n v="0.28985452651977539"/>
    <n v="0.28981256484985352"/>
    <n v="0.28977060317993164"/>
    <n v="0.28972864151000977"/>
    <n v="0.28968667984008789"/>
    <n v="0.28964471817016602"/>
    <n v="0.28960275650024414"/>
    <n v="0.28956079483032227"/>
    <n v="0.28951883316040039"/>
    <n v="0.28947687149047852"/>
    <n v="0.28943490982055664"/>
    <n v="0.28880628943443298"/>
    <n v="0.28817766904830933"/>
    <n v="0.28754904866218567"/>
    <n v="0.28692042827606201"/>
    <n v="0.28629180788993835"/>
    <n v="0.2856631875038147"/>
    <n v="0.28503456711769104"/>
    <n v="0.28440594673156738"/>
    <n v="0.28377732634544373"/>
    <n v="0.28314870595932007"/>
    <n v="0.28286413550376893"/>
    <n v="0.2825795650482178"/>
    <n v="0.2822949945926666"/>
    <n v="0.28201042413711552"/>
    <n v="0.28172585368156433"/>
    <n v="0.28144128322601319"/>
    <n v="0.28115671277046206"/>
    <n v="0.28087214231491087"/>
    <n v="0.28058757185935979"/>
    <n v="0.28030300140380859"/>
    <n v="0.28009410500526433"/>
    <n v="0.27988520860671995"/>
    <n v="0.27967631220817568"/>
    <n v="0.27946741580963136"/>
    <n v="0.27925851941108704"/>
    <n v="0.27904962301254277"/>
    <n v="0.27884072661399839"/>
    <n v="0.27863183021545412"/>
    <n v="0.2784229338169098"/>
    <n v="0.27821403741836548"/>
    <n v="0.27818287909030914"/>
    <n v="0.27815172076225281"/>
    <n v="0.27812056243419647"/>
    <n v="0.27808940410614014"/>
    <n v="0.2780582457780838"/>
    <n v="0.27802708745002747"/>
    <n v="0.27799592912197113"/>
    <n v="0.27796477079391479"/>
    <n v="0.27793361246585846"/>
    <n v="0.27790245413780212"/>
    <n v="0.27776789665222168"/>
    <n v="0.27763333916664124"/>
    <n v="0.27749878168106079"/>
    <n v="0.27736422419548035"/>
    <n v="0.2772296667098999"/>
    <n v="0.27709510922431946"/>
    <n v="0.27696055173873901"/>
    <n v="0.27682599425315857"/>
    <n v="0.27669143676757813"/>
    <n v="0.27655687928199768"/>
    <n v="0.27624597847461702"/>
    <n v="0.27593507766723635"/>
    <n v="0.27562417685985563"/>
    <n v="0.27531327605247502"/>
    <n v="0.2750023752450943"/>
    <n v="0.27469147443771363"/>
    <n v="0.27438057363033297"/>
    <n v="0.27406967282295225"/>
    <n v="0.27375877201557164"/>
    <n v="0.27344787120819092"/>
    <n v="0.27215780317783356"/>
    <n v="0.2708677351474762"/>
    <n v="0.26957766711711884"/>
    <n v="0.26828759908676147"/>
    <n v="0.26699753105640411"/>
    <n v="0.26570746302604675"/>
    <n v="0.26441739499568939"/>
    <n v="0.26312732696533203"/>
    <n v="0.26183725893497467"/>
    <n v="0.26054719090461731"/>
    <m/>
    <n v="0.29628599909700959"/>
    <n v="103.5265064239502"/>
    <n v="96.855494806359516"/>
    <n v="-1.1499136686325073E-2"/>
    <n v="-0.18198481799317057"/>
    <n v="-0.18092450936951687"/>
    <n v="0.12561825509300828"/>
    <x v="24"/>
    <x v="394"/>
  </r>
  <r>
    <x v="2"/>
    <n v="-11.666666666666666"/>
    <n v="-8.8888888888888893"/>
    <s v="205/55R16"/>
    <x v="7"/>
    <s v="620-0074"/>
    <n v="1093"/>
    <n v="42"/>
    <s v="16Y2X7YAA4024"/>
    <d v="2025-01-24T00:00:00"/>
    <n v="0.30622780323028564"/>
    <n v="0.30879443883895874"/>
    <n v="109.95384216308594"/>
    <n v="109.80817413330078"/>
    <n v="106.73793029785156"/>
    <n v="106.82093048095703"/>
    <n v="78"/>
    <m/>
    <n v="10"/>
    <n v="108.33021926879883"/>
    <m/>
    <m/>
    <m/>
    <m/>
    <m/>
    <m/>
    <m/>
    <m/>
    <m/>
    <m/>
    <m/>
    <n v="0.24429795145988464"/>
    <n v="0.26138849556446075"/>
    <n v="0.27847903966903687"/>
    <n v="0.28866098821163177"/>
    <n v="0.29884293675422668"/>
    <n v="0.30459102988243103"/>
    <n v="0.31033912301063538"/>
    <n v="0.31206394731998444"/>
    <n v="0.3137887716293335"/>
    <n v="0.31553497910499573"/>
    <n v="0.31728118658065796"/>
    <n v="0.32009983062744141"/>
    <n v="0.32291847467422485"/>
    <n v="0.32389095425605774"/>
    <n v="0.32486343383789063"/>
    <n v="0.32474172115325928"/>
    <n v="0.32462000846862793"/>
    <n v="0.32477284967899323"/>
    <n v="0.32492569088935852"/>
    <n v="0.32342804968357086"/>
    <n v="0.3219304084777832"/>
    <n v="0.32102152705192566"/>
    <n v="0.32011264562606812"/>
    <n v="0.32081624865531921"/>
    <n v="0.32151985168457031"/>
    <n v="0.3220735639333725"/>
    <n v="0.32262727618217468"/>
    <n v="0.32197684049606323"/>
    <n v="0.32132640480995178"/>
    <n v="0.32096458226442337"/>
    <n v="0.32060275971889496"/>
    <n v="0.32024093717336655"/>
    <n v="0.31987911462783813"/>
    <n v="0.32042695581912994"/>
    <n v="0.32097479701042175"/>
    <n v="0.32152263820171356"/>
    <n v="0.32207047939300537"/>
    <n v="0.32227084785699844"/>
    <n v="0.32247121632099152"/>
    <n v="0.32267158478498459"/>
    <n v="0.32287195324897766"/>
    <n v="0.32307861000299454"/>
    <n v="0.32328526675701141"/>
    <n v="0.32349192351102829"/>
    <n v="0.32369858026504517"/>
    <n v="0.32401007413864136"/>
    <n v="0.32432156801223755"/>
    <n v="0.32463306188583374"/>
    <n v="0.32494455575942993"/>
    <n v="0.32534002512693405"/>
    <n v="0.32573549449443817"/>
    <n v="0.32613096386194229"/>
    <n v="0.32652643322944641"/>
    <n v="0.32692491263151169"/>
    <n v="0.32732339203357697"/>
    <n v="0.32772187143564224"/>
    <n v="0.32812035083770752"/>
    <n v="0.32747383415699005"/>
    <n v="0.32682731747627258"/>
    <n v="0.32618080079555511"/>
    <n v="0.32553428411483765"/>
    <n v="0.32517411559820175"/>
    <n v="0.32481394708156586"/>
    <n v="0.32445377856492996"/>
    <n v="0.32409361004829407"/>
    <n v="0.32352884858846664"/>
    <n v="0.32296408712863922"/>
    <n v="0.3223993256688118"/>
    <n v="0.32183456420898438"/>
    <n v="0.32206544280052185"/>
    <n v="0.32229632139205933"/>
    <n v="0.3225271999835968"/>
    <n v="0.32275807857513428"/>
    <n v="0.32337666302919388"/>
    <n v="0.32399524748325348"/>
    <n v="0.32461383193731308"/>
    <n v="0.32523241639137268"/>
    <n v="0.32517359405755997"/>
    <n v="0.32511477172374725"/>
    <n v="0.32505594938993454"/>
    <n v="0.32499712705612183"/>
    <n v="0.32453504204750061"/>
    <n v="0.32407295703887939"/>
    <n v="0.32361087203025818"/>
    <n v="0.32314878702163696"/>
    <n v="0.32295483946800235"/>
    <n v="0.32276089191436763"/>
    <n v="0.32256694436073308"/>
    <n v="0.32237299680709841"/>
    <n v="0.32217904925346375"/>
    <n v="0.32198510169982908"/>
    <n v="0.32179115414619447"/>
    <n v="0.3215972065925598"/>
    <n v="0.32140325903892519"/>
    <n v="0.32120931148529053"/>
    <n v="0.32068158388137818"/>
    <n v="0.32015385627746584"/>
    <n v="0.31962612867355344"/>
    <n v="0.31909840106964116"/>
    <n v="0.31857067346572876"/>
    <n v="0.31804294586181642"/>
    <n v="0.31751521825790407"/>
    <n v="0.31698749065399168"/>
    <n v="0.31645976305007933"/>
    <n v="0.31593203544616699"/>
    <n v="0.31524498760700226"/>
    <n v="0.31455793976783752"/>
    <n v="0.31387089192867279"/>
    <n v="0.31318384408950806"/>
    <n v="0.31249679625034332"/>
    <n v="0.31180974841117859"/>
    <n v="0.31112270057201385"/>
    <n v="0.31043565273284912"/>
    <n v="0.30974860489368439"/>
    <n v="0.30906155705451965"/>
    <n v="0.30861211121082305"/>
    <n v="0.30816266536712644"/>
    <n v="0.30771321952342989"/>
    <n v="0.30726377367973329"/>
    <n v="0.30681432783603668"/>
    <n v="0.30636488199234013"/>
    <n v="0.30591543614864347"/>
    <n v="0.30546599030494692"/>
    <n v="0.30501654446125032"/>
    <n v="0.30456709861755371"/>
    <n v="0.3045458406209946"/>
    <n v="0.30452458262443544"/>
    <n v="0.30450332462787633"/>
    <n v="0.30448206663131716"/>
    <n v="0.304460808634758"/>
    <n v="0.30443955063819889"/>
    <n v="0.30441829264163972"/>
    <n v="0.30439703464508056"/>
    <n v="0.30437577664852145"/>
    <n v="0.30435451865196228"/>
    <n v="0.30457696020603181"/>
    <n v="0.30479940176010134"/>
    <n v="0.30502184331417082"/>
    <n v="0.30524428486824035"/>
    <n v="0.30546672642230988"/>
    <n v="0.30568916797637941"/>
    <n v="0.30591160953044894"/>
    <n v="0.30613405108451841"/>
    <n v="0.306356492638588"/>
    <n v="0.30657893419265747"/>
    <n v="0.30694040060043337"/>
    <n v="0.30730186700820927"/>
    <n v="0.30766333341598512"/>
    <n v="0.30802479982376102"/>
    <n v="0.30838626623153687"/>
    <n v="0.30874773263931277"/>
    <n v="0.30910919904708861"/>
    <n v="0.30947066545486451"/>
    <n v="0.30983213186264036"/>
    <n v="0.31019359827041626"/>
    <n v="0.31041685342788694"/>
    <n v="0.31064010858535768"/>
    <n v="0.31086336374282836"/>
    <n v="0.31108661890029909"/>
    <n v="0.31130987405776978"/>
    <n v="0.31153312921524051"/>
    <n v="0.31175638437271119"/>
    <n v="0.31197963953018193"/>
    <n v="0.31220289468765261"/>
    <n v="0.31242614984512329"/>
    <n v="0.3115764856338501"/>
    <n v="0.3107268214225769"/>
    <n v="0.30987715721130371"/>
    <n v="0.30902749300003052"/>
    <n v="0.30817782878875732"/>
    <n v="0.30732816457748413"/>
    <n v="0.30647850036621094"/>
    <n v="0.30562883615493774"/>
    <n v="0.30477917194366455"/>
    <n v="0.30392950773239136"/>
    <n v="0.3032683908939362"/>
    <n v="0.30260727405548093"/>
    <n v="0.30194615721702578"/>
    <n v="0.30128504037857057"/>
    <n v="0.30062392354011536"/>
    <n v="0.29996280670166015"/>
    <n v="0.29930168986320493"/>
    <n v="0.29864057302474978"/>
    <n v="0.29797945618629457"/>
    <n v="0.29731833934783936"/>
    <n v="0.29714695513248446"/>
    <n v="0.29697557091712951"/>
    <n v="0.29680418670177461"/>
    <n v="0.29663280248641971"/>
    <n v="0.29646141827106476"/>
    <n v="0.29629003405570986"/>
    <n v="0.29611864984035496"/>
    <n v="0.29594726562500001"/>
    <n v="0.29577588140964511"/>
    <n v="0.29560449719429016"/>
    <n v="0.29576408863067627"/>
    <n v="0.29592368006706238"/>
    <n v="0.29608327150344849"/>
    <n v="0.29624286293983459"/>
    <n v="0.2964024543762207"/>
    <n v="0.29656204581260681"/>
    <n v="0.29672163724899292"/>
    <n v="0.29688122868537903"/>
    <n v="0.29704082012176514"/>
    <n v="0.29720041155815125"/>
    <n v="0.29763057827949524"/>
    <n v="0.29806074500083923"/>
    <n v="0.29849091172218323"/>
    <n v="0.29892107844352722"/>
    <n v="0.29935124516487122"/>
    <n v="0.29978141188621521"/>
    <n v="0.3002115786075592"/>
    <n v="0.3006417453289032"/>
    <n v="0.30107191205024719"/>
    <n v="0.30150207877159119"/>
    <n v="0.301610004901886"/>
    <n v="0.30171793103218081"/>
    <n v="0.30182585716247556"/>
    <n v="0.30193378329277043"/>
    <n v="0.30204170942306519"/>
    <n v="0.30214963555336"/>
    <n v="0.30225756168365481"/>
    <n v="0.30236548781394956"/>
    <n v="0.30247341394424437"/>
    <n v="0.30258134007453918"/>
    <n v="0.30230354964733125"/>
    <n v="0.30202575922012331"/>
    <n v="0.30174796879291532"/>
    <n v="0.30147017836570744"/>
    <n v="0.30119238793849945"/>
    <n v="0.30091459751129152"/>
    <n v="0.30063680708408358"/>
    <n v="0.30035901665687559"/>
    <n v="0.30008122622966765"/>
    <n v="0.29980343580245972"/>
    <n v="0.29974500238895418"/>
    <n v="0.2996865689754486"/>
    <n v="0.29962813556194307"/>
    <n v="0.29956970214843753"/>
    <n v="0.29951126873493195"/>
    <n v="0.29945283532142641"/>
    <n v="0.29939440190792083"/>
    <n v="0.29933596849441529"/>
    <n v="0.29927753508090976"/>
    <n v="0.29921910166740417"/>
    <n v="0.29934460520744327"/>
    <n v="0.29947010874748231"/>
    <n v="0.29959561228752135"/>
    <n v="0.29972111582756045"/>
    <n v="0.29984661936759949"/>
    <n v="0.29997212290763858"/>
    <n v="0.30009762644767762"/>
    <n v="0.30022312998771666"/>
    <n v="0.30034863352775576"/>
    <n v="0.3004741370677948"/>
    <n v="0.30062440633773801"/>
    <n v="0.30077467560768123"/>
    <n v="0.3009249448776245"/>
    <n v="0.30107521414756777"/>
    <n v="0.30122548341751099"/>
    <n v="0.3013757526874542"/>
    <n v="0.30152602195739747"/>
    <n v="0.30167629122734069"/>
    <n v="0.30182656049728396"/>
    <n v="0.30197682976722717"/>
    <n v="0.30229336917400362"/>
    <n v="0.30260990858078002"/>
    <n v="0.30292644798755647"/>
    <n v="0.30324298739433286"/>
    <n v="0.30355952680110931"/>
    <n v="0.30387606620788576"/>
    <n v="0.30419260561466216"/>
    <n v="0.30450914502143855"/>
    <n v="0.304825684428215"/>
    <n v="0.30514222383499146"/>
    <n v="0.30517210066318512"/>
    <n v="0.30520197749137878"/>
    <n v="0.30523185431957245"/>
    <n v="0.30526173114776611"/>
    <n v="0.30529160797595978"/>
    <n v="0.30532148480415344"/>
    <n v="0.30535136163234711"/>
    <n v="0.30538123846054077"/>
    <n v="0.30541111528873444"/>
    <n v="0.3054409921169281"/>
    <n v="0.30542871356010437"/>
    <n v="0.30541643500328064"/>
    <n v="0.30540415644645691"/>
    <n v="0.30539187788963318"/>
    <n v="0.30537959933280945"/>
    <n v="0.30536732077598572"/>
    <n v="0.30535504221916199"/>
    <n v="0.30534276366233826"/>
    <n v="0.30533048510551453"/>
    <n v="0.3053182065486908"/>
    <m/>
    <n v="0.30982008878658673"/>
    <n v="108.33021926879883"/>
    <n v="101.34966736725106"/>
    <n v="-2.5666356086730957E-3"/>
    <n v="-5.3913743096580397E-2"/>
    <n v="-0.10260631235807975"/>
    <n v="4.7300058081571145E-2"/>
    <x v="24"/>
    <x v="395"/>
  </r>
  <r>
    <x v="2"/>
    <n v="-11.666666666666666"/>
    <n v="-8.8888888888888893"/>
    <s v="P225/60R16"/>
    <x v="1"/>
    <s v="017-0240"/>
    <n v="1171"/>
    <n v="35"/>
    <s v="APX0B2UU3324"/>
    <d v="2025-01-24T00:00:00"/>
    <n v="0.27808487415313721"/>
    <n v="0.29008734226226807"/>
    <n v="100"/>
    <n v="100"/>
    <n v="100"/>
    <n v="100"/>
    <n v="78"/>
    <m/>
    <n v="620"/>
    <n v="100"/>
    <m/>
    <m/>
    <m/>
    <m/>
    <m/>
    <m/>
    <m/>
    <m/>
    <m/>
    <m/>
    <m/>
    <n v="0.27560797333717346"/>
    <n v="0.29157985746860504"/>
    <n v="0.30755174160003662"/>
    <n v="0.31290009617805481"/>
    <n v="0.318248450756073"/>
    <n v="0.32185234129428864"/>
    <n v="0.32545623183250427"/>
    <n v="0.32790873944759369"/>
    <n v="0.33036124706268311"/>
    <n v="0.3321882039308548"/>
    <n v="0.33401516079902649"/>
    <n v="0.33472822606563568"/>
    <n v="0.33544129133224487"/>
    <n v="0.33930572867393494"/>
    <n v="0.343170166015625"/>
    <n v="0.34192201495170593"/>
    <n v="0.34067386388778687"/>
    <n v="0.33703857660293579"/>
    <n v="0.33340328931808472"/>
    <n v="0.33256378769874573"/>
    <n v="0.33172428607940674"/>
    <n v="0.33145561814308167"/>
    <n v="0.33118695020675659"/>
    <n v="0.33103227615356445"/>
    <n v="0.33087760210037231"/>
    <n v="0.3309662938117981"/>
    <n v="0.33105498552322388"/>
    <n v="0.33243976533412933"/>
    <n v="0.33382454514503479"/>
    <n v="0.33433049917221069"/>
    <n v="0.3348364531993866"/>
    <n v="0.3353424072265625"/>
    <n v="0.3358483612537384"/>
    <n v="0.334877610206604"/>
    <n v="0.3339068591594696"/>
    <n v="0.33293610811233521"/>
    <n v="0.33196535706520081"/>
    <n v="0.33049318194389343"/>
    <n v="0.32902100682258606"/>
    <n v="0.32754883170127869"/>
    <n v="0.32607665657997131"/>
    <n v="0.3255312517285347"/>
    <n v="0.32498584687709808"/>
    <n v="0.32444044202566147"/>
    <n v="0.32389503717422485"/>
    <n v="0.32355329394340515"/>
    <n v="0.32321155071258545"/>
    <n v="0.32286980748176575"/>
    <n v="0.32252806425094604"/>
    <n v="0.32197916507720947"/>
    <n v="0.3214302659034729"/>
    <n v="0.32088136672973633"/>
    <n v="0.32033246755599976"/>
    <n v="0.31956002116203308"/>
    <n v="0.31878757476806641"/>
    <n v="0.31801512837409973"/>
    <n v="0.31724268198013306"/>
    <n v="0.3169931173324585"/>
    <n v="0.31674355268478394"/>
    <n v="0.31649398803710938"/>
    <n v="0.31624442338943481"/>
    <n v="0.31596487760543823"/>
    <n v="0.31568533182144165"/>
    <n v="0.31540578603744507"/>
    <n v="0.31512624025344849"/>
    <n v="0.31452564895153046"/>
    <n v="0.31392505764961243"/>
    <n v="0.3133244663476944"/>
    <n v="0.31272387504577637"/>
    <n v="0.31100690364837646"/>
    <n v="0.30928993225097656"/>
    <n v="0.30757296085357666"/>
    <n v="0.30585598945617676"/>
    <n v="0.30564705282449722"/>
    <n v="0.30543811619281769"/>
    <n v="0.30522917956113815"/>
    <n v="0.30502024292945862"/>
    <n v="0.30529484152793884"/>
    <n v="0.30556944012641907"/>
    <n v="0.30584403872489929"/>
    <n v="0.30611863732337952"/>
    <n v="0.30651653558015823"/>
    <n v="0.30691443383693695"/>
    <n v="0.30731233209371567"/>
    <n v="0.30771023035049438"/>
    <n v="0.30729107856750493"/>
    <n v="0.30687192678451536"/>
    <n v="0.3064527750015259"/>
    <n v="0.30603362321853639"/>
    <n v="0.30561447143554688"/>
    <n v="0.30519531965255736"/>
    <n v="0.30477616786956785"/>
    <n v="0.30435701608657839"/>
    <n v="0.30393786430358888"/>
    <n v="0.30351871252059937"/>
    <n v="0.30290125608444218"/>
    <n v="0.30228379964828489"/>
    <n v="0.30166634321212771"/>
    <n v="0.30104888677597047"/>
    <n v="0.30043143033981323"/>
    <n v="0.29981397390365605"/>
    <n v="0.29919651746749876"/>
    <n v="0.29857906103134157"/>
    <n v="0.29796160459518434"/>
    <n v="0.2973441481590271"/>
    <n v="0.29726735353469846"/>
    <n v="0.29719055891036983"/>
    <n v="0.29711376428604125"/>
    <n v="0.29703696966171267"/>
    <n v="0.29696017503738403"/>
    <n v="0.2968833804130554"/>
    <n v="0.29680658578872682"/>
    <n v="0.29672979116439818"/>
    <n v="0.2966529965400696"/>
    <n v="0.29657620191574097"/>
    <n v="0.29644033312797546"/>
    <n v="0.29630446434020996"/>
    <n v="0.29616859555244446"/>
    <n v="0.29603272676467896"/>
    <n v="0.29589685797691345"/>
    <n v="0.29576098918914795"/>
    <n v="0.29562512040138245"/>
    <n v="0.29548925161361694"/>
    <n v="0.29535338282585144"/>
    <n v="0.29521751403808594"/>
    <n v="0.29508863687515263"/>
    <n v="0.29495975971221922"/>
    <n v="0.29483088254928591"/>
    <n v="0.29470200538635255"/>
    <n v="0.29457312822341919"/>
    <n v="0.29444425106048583"/>
    <n v="0.29431537389755247"/>
    <n v="0.29418649673461916"/>
    <n v="0.2940576195716858"/>
    <n v="0.29392874240875244"/>
    <n v="0.29343274831771854"/>
    <n v="0.29293675422668458"/>
    <n v="0.29244076013565062"/>
    <n v="0.29194476604461672"/>
    <n v="0.29144877195358276"/>
    <n v="0.29095277786254886"/>
    <n v="0.2904567837715149"/>
    <n v="0.28996078968048095"/>
    <n v="0.28946479558944704"/>
    <n v="0.28896880149841309"/>
    <n v="0.28846428692340853"/>
    <n v="0.28795977234840392"/>
    <n v="0.28745525777339936"/>
    <n v="0.28695074319839481"/>
    <n v="0.2864462286233902"/>
    <n v="0.28594171404838564"/>
    <n v="0.28543719947338103"/>
    <n v="0.28493268489837648"/>
    <n v="0.28442817032337192"/>
    <n v="0.28392365574836731"/>
    <n v="0.28377107083797459"/>
    <n v="0.28361848592758176"/>
    <n v="0.28346590101718905"/>
    <n v="0.28331331610679628"/>
    <n v="0.2831607311964035"/>
    <n v="0.28300814628601073"/>
    <n v="0.28285556137561796"/>
    <n v="0.28270297646522524"/>
    <n v="0.28255039155483247"/>
    <n v="0.2823978066444397"/>
    <n v="0.28178960978984835"/>
    <n v="0.28118141293525695"/>
    <n v="0.2805732160806656"/>
    <n v="0.27996501922607425"/>
    <n v="0.27935682237148285"/>
    <n v="0.2787486255168915"/>
    <n v="0.27814042866230015"/>
    <n v="0.27753223180770875"/>
    <n v="0.2769240349531174"/>
    <n v="0.276315838098526"/>
    <n v="0.27628071010112765"/>
    <n v="0.27624558210372924"/>
    <n v="0.27621045410633088"/>
    <n v="0.27617532610893247"/>
    <n v="0.27614019811153412"/>
    <n v="0.27610507011413576"/>
    <n v="0.27606994211673735"/>
    <n v="0.27603481411933894"/>
    <n v="0.27599968612194059"/>
    <n v="0.27596455812454224"/>
    <n v="0.27596445977687833"/>
    <n v="0.27596436142921443"/>
    <n v="0.27596426308155059"/>
    <n v="0.27596416473388674"/>
    <n v="0.27596406638622284"/>
    <n v="0.27596396803855894"/>
    <n v="0.27596386969089509"/>
    <n v="0.27596377134323119"/>
    <n v="0.27596367299556734"/>
    <n v="0.27596357464790344"/>
    <n v="0.27591784298419952"/>
    <n v="0.27587211132049561"/>
    <n v="0.27582637965679169"/>
    <n v="0.27578064799308777"/>
    <n v="0.27573491632938385"/>
    <n v="0.27568918466567993"/>
    <n v="0.27564345300197601"/>
    <n v="0.27559772133827209"/>
    <n v="0.27555198967456818"/>
    <n v="0.27550625801086426"/>
    <n v="0.27565617561340333"/>
    <n v="0.27580609321594241"/>
    <n v="0.27595601081848142"/>
    <n v="0.27610592842102055"/>
    <n v="0.27625584602355957"/>
    <n v="0.27640576362609864"/>
    <n v="0.27655568122863772"/>
    <n v="0.27670559883117674"/>
    <n v="0.27685551643371581"/>
    <n v="0.27700543403625488"/>
    <n v="0.27666525244712831"/>
    <n v="0.27632507085800173"/>
    <n v="0.2759848892688751"/>
    <n v="0.27564470767974858"/>
    <n v="0.27530452609062195"/>
    <n v="0.27496434450149537"/>
    <n v="0.2746241629123688"/>
    <n v="0.27428398132324217"/>
    <n v="0.27394379973411559"/>
    <n v="0.27360361814498901"/>
    <n v="0.2728558897972107"/>
    <n v="0.2721081614494324"/>
    <n v="0.27136043310165403"/>
    <n v="0.27061270475387578"/>
    <n v="0.26986497640609741"/>
    <n v="0.2691172480583191"/>
    <n v="0.26836951971054079"/>
    <n v="0.26762179136276243"/>
    <n v="0.26687406301498418"/>
    <n v="0.26612633466720581"/>
    <n v="0.26543024778366092"/>
    <n v="0.26473416090011598"/>
    <n v="0.26403807401657103"/>
    <n v="0.26334198713302615"/>
    <n v="0.2626459002494812"/>
    <n v="0.26194981336593626"/>
    <n v="0.26125372648239131"/>
    <n v="0.26055763959884642"/>
    <n v="0.25986155271530154"/>
    <n v="0.25916546583175659"/>
    <n v="0.25917837023735046"/>
    <n v="0.25919127464294434"/>
    <n v="0.25920417904853821"/>
    <n v="0.25921708345413208"/>
    <n v="0.25922998785972595"/>
    <n v="0.25924289226531982"/>
    <n v="0.2592557966709137"/>
    <n v="0.25926870107650757"/>
    <n v="0.25928160548210144"/>
    <n v="0.25929450988769531"/>
    <n v="0.25891523361206054"/>
    <n v="0.25853595733642576"/>
    <n v="0.25815668106079104"/>
    <n v="0.25777740478515626"/>
    <n v="0.25739812850952148"/>
    <n v="0.25701885223388676"/>
    <n v="0.25663957595825193"/>
    <n v="0.25626029968261721"/>
    <n v="0.25588102340698243"/>
    <n v="0.25550174713134766"/>
    <n v="0.25506219863891605"/>
    <n v="0.25462265014648439"/>
    <n v="0.25418310165405278"/>
    <n v="0.25374355316162112"/>
    <n v="0.25330400466918945"/>
    <n v="0.25286445617675785"/>
    <n v="0.25242490768432618"/>
    <n v="0.25198535919189452"/>
    <n v="0.25154581069946291"/>
    <n v="0.25110626220703125"/>
    <n v="0.25158246755599978"/>
    <n v="0.25205867290496825"/>
    <n v="0.25253487825393678"/>
    <n v="0.25301108360290531"/>
    <n v="0.25348728895187378"/>
    <n v="0.25396349430084231"/>
    <n v="0.25443969964981084"/>
    <n v="0.25491590499877931"/>
    <n v="0.25539211034774784"/>
    <n v="0.25586831569671631"/>
    <n v="0.25606965422630312"/>
    <n v="0.25627099275588988"/>
    <n v="0.2564723312854767"/>
    <n v="0.25667366981506345"/>
    <n v="0.25687500834465027"/>
    <n v="0.25707634687423708"/>
    <n v="0.25727768540382384"/>
    <n v="0.2574790239334106"/>
    <n v="0.25768036246299741"/>
    <n v="0.25788170099258423"/>
    <m/>
    <n v="0.28852412433386698"/>
    <n v="100"/>
    <n v="93.556228401765722"/>
    <n v="-1.2002468109130859E-2"/>
    <n v="-0.25299229587711647"/>
    <n v="-0.29425288295615354"/>
    <n v="0.23894662867964495"/>
    <x v="24"/>
    <x v="396"/>
  </r>
  <r>
    <x v="2"/>
    <n v="-11.666666666666666"/>
    <n v="-8.8888888888888893"/>
    <s v="LT245/75R16"/>
    <x v="8"/>
    <s v="620-0073"/>
    <n v="1502"/>
    <n v="45"/>
    <s v="1KABMD39R2924"/>
    <d v="2025-01-24T00:00:00"/>
    <n v="0.20598815381526947"/>
    <n v="0.23812854290008545"/>
    <n v="73.961898803710938"/>
    <n v="73.996170043945313"/>
    <n v="82.311546325683594"/>
    <n v="81.739669799804688"/>
    <n v="78"/>
    <m/>
    <n v="10"/>
    <n v="78.002321243286133"/>
    <m/>
    <m/>
    <m/>
    <m/>
    <m/>
    <m/>
    <m/>
    <m/>
    <m/>
    <m/>
    <m/>
    <n v="0.24167057871818542"/>
    <n v="0.25429390370845795"/>
    <n v="0.26691722869873047"/>
    <n v="0.2707439661026001"/>
    <n v="0.27457070350646973"/>
    <n v="0.27607090771198273"/>
    <n v="0.27757111191749573"/>
    <n v="0.27875757217407227"/>
    <n v="0.2799440324306488"/>
    <n v="0.28044132888317108"/>
    <n v="0.28093862533569336"/>
    <n v="0.28017927706241608"/>
    <n v="0.27941992878913879"/>
    <n v="0.27950069308280945"/>
    <n v="0.2795814573764801"/>
    <n v="0.28032872080802917"/>
    <n v="0.28107598423957825"/>
    <n v="0.27991066873073578"/>
    <n v="0.27874535322189331"/>
    <n v="0.27654144167900085"/>
    <n v="0.2743375301361084"/>
    <n v="0.27454915642738342"/>
    <n v="0.27476078271865845"/>
    <n v="0.27599705755710602"/>
    <n v="0.27723333239555359"/>
    <n v="0.27727648615837097"/>
    <n v="0.27731963992118835"/>
    <n v="0.27598585188388824"/>
    <n v="0.27465206384658813"/>
    <n v="0.27376167476177216"/>
    <n v="0.27287128567695618"/>
    <n v="0.2719808965921402"/>
    <n v="0.27109050750732422"/>
    <n v="0.2694704607129097"/>
    <n v="0.26785041391849518"/>
    <n v="0.26623036712408066"/>
    <n v="0.26461032032966614"/>
    <n v="0.26285440474748611"/>
    <n v="0.26109848916530609"/>
    <n v="0.25934257358312607"/>
    <n v="0.25758665800094604"/>
    <n v="0.25763563811779022"/>
    <n v="0.2576846182346344"/>
    <n v="0.25773359835147858"/>
    <n v="0.25778257846832275"/>
    <n v="0.25691447407007217"/>
    <n v="0.25604636967182159"/>
    <n v="0.25517826527357101"/>
    <n v="0.25431016087532043"/>
    <n v="0.25444671511650085"/>
    <n v="0.25458326935768127"/>
    <n v="0.25471982359886169"/>
    <n v="0.25485637784004211"/>
    <n v="0.25540084391832352"/>
    <n v="0.25594530999660492"/>
    <n v="0.25648977607488632"/>
    <n v="0.25703424215316772"/>
    <n v="0.25680488348007202"/>
    <n v="0.25657552480697632"/>
    <n v="0.25634616613388062"/>
    <n v="0.25611680746078491"/>
    <n v="0.25632461905479431"/>
    <n v="0.25653243064880371"/>
    <n v="0.25674024224281311"/>
    <n v="0.25694805383682251"/>
    <n v="0.25657962262630463"/>
    <n v="0.25621119141578674"/>
    <n v="0.25584276020526886"/>
    <n v="0.25547432899475098"/>
    <n v="0.25449398905038834"/>
    <n v="0.2535136491060257"/>
    <n v="0.25253330916166306"/>
    <n v="0.25155296921730042"/>
    <n v="0.25028616562485695"/>
    <n v="0.24901936203241348"/>
    <n v="0.24775255843997002"/>
    <n v="0.24648575484752655"/>
    <n v="0.24570915475487709"/>
    <n v="0.24493255466222763"/>
    <n v="0.24415595456957817"/>
    <n v="0.24337935447692871"/>
    <n v="0.24288729578256607"/>
    <n v="0.24239523708820343"/>
    <n v="0.24190317839384079"/>
    <n v="0.24141111969947815"/>
    <n v="0.24164076447486879"/>
    <n v="0.2418704092502594"/>
    <n v="0.24210005402565002"/>
    <n v="0.24232969880104066"/>
    <n v="0.24255934357643127"/>
    <n v="0.24278898835182192"/>
    <n v="0.2430186331272125"/>
    <n v="0.24324827790260314"/>
    <n v="0.24347792267799379"/>
    <n v="0.2437075674533844"/>
    <n v="0.24389661550521852"/>
    <n v="0.24408566355705261"/>
    <n v="0.2442747116088867"/>
    <n v="0.24446375966072084"/>
    <n v="0.24465280771255493"/>
    <n v="0.24484185576438905"/>
    <n v="0.24503090381622314"/>
    <n v="0.24521995186805726"/>
    <n v="0.24540899991989137"/>
    <n v="0.24559804797172546"/>
    <n v="0.24574310034513475"/>
    <n v="0.245888152718544"/>
    <n v="0.24603320509195328"/>
    <n v="0.24617825746536254"/>
    <n v="0.24632330983877182"/>
    <n v="0.2464683622121811"/>
    <n v="0.24661341458559038"/>
    <n v="0.24675846695899964"/>
    <n v="0.24690351933240892"/>
    <n v="0.24704857170581818"/>
    <n v="0.24653532058000566"/>
    <n v="0.24602206945419314"/>
    <n v="0.24550881832838056"/>
    <n v="0.24499556720256807"/>
    <n v="0.24448231607675552"/>
    <n v="0.243969064950943"/>
    <n v="0.24345581382513046"/>
    <n v="0.24294256269931791"/>
    <n v="0.24242931157350542"/>
    <n v="0.24191606044769287"/>
    <n v="0.24192041605710984"/>
    <n v="0.24192477166652679"/>
    <n v="0.24192912727594376"/>
    <n v="0.24193348288536073"/>
    <n v="0.24193783849477768"/>
    <n v="0.24194219410419465"/>
    <n v="0.2419465497136116"/>
    <n v="0.24195090532302857"/>
    <n v="0.24195526093244552"/>
    <n v="0.24195961654186249"/>
    <n v="0.2417836681008339"/>
    <n v="0.24160771965980532"/>
    <n v="0.24143177121877671"/>
    <n v="0.24125582277774812"/>
    <n v="0.24107987433671951"/>
    <n v="0.24090392589569093"/>
    <n v="0.24072797745466235"/>
    <n v="0.24055202901363371"/>
    <n v="0.24037608057260515"/>
    <n v="0.24020013213157654"/>
    <n v="0.23941613137722018"/>
    <n v="0.23863213062286376"/>
    <n v="0.2378481298685074"/>
    <n v="0.23706412911415101"/>
    <n v="0.23628012835979462"/>
    <n v="0.23549612760543825"/>
    <n v="0.23471212685108184"/>
    <n v="0.23392812609672547"/>
    <n v="0.23314412534236911"/>
    <n v="0.2323601245880127"/>
    <n v="0.23233335912227632"/>
    <n v="0.23230659365653994"/>
    <n v="0.23227982819080351"/>
    <n v="0.23225306272506716"/>
    <n v="0.23222629725933075"/>
    <n v="0.23219953179359437"/>
    <n v="0.23217276632785797"/>
    <n v="0.23214600086212156"/>
    <n v="0.23211923539638521"/>
    <n v="0.2320924699306488"/>
    <n v="0.23141593337059024"/>
    <n v="0.23073939681053163"/>
    <n v="0.23006286025047304"/>
    <n v="0.22938632369041445"/>
    <n v="0.22870978713035583"/>
    <n v="0.22803325057029727"/>
    <n v="0.22735671401023866"/>
    <n v="0.22668017745018004"/>
    <n v="0.22600364089012148"/>
    <n v="0.22532710433006287"/>
    <n v="0.22531157135963442"/>
    <n v="0.22529603838920592"/>
    <n v="0.22528050541877748"/>
    <n v="0.22526497244834903"/>
    <n v="0.22524943947792053"/>
    <n v="0.22523390650749209"/>
    <n v="0.22521837353706362"/>
    <n v="0.22520284056663514"/>
    <n v="0.2251873075962067"/>
    <n v="0.2251717746257782"/>
    <n v="0.22487447261810306"/>
    <n v="0.22457717061042787"/>
    <n v="0.2242798686027527"/>
    <n v="0.22398256659507754"/>
    <n v="0.22368526458740234"/>
    <n v="0.22338796257972721"/>
    <n v="0.22309066057205201"/>
    <n v="0.22279335856437682"/>
    <n v="0.22249605655670168"/>
    <n v="0.22219875454902649"/>
    <n v="0.22189355492591858"/>
    <n v="0.22158835530281068"/>
    <n v="0.22128315567970275"/>
    <n v="0.22097795605659487"/>
    <n v="0.22067275643348694"/>
    <n v="0.22036755681037903"/>
    <n v="0.2200623571872711"/>
    <n v="0.2197571575641632"/>
    <n v="0.21945195794105529"/>
    <n v="0.21914675831794739"/>
    <n v="0.21861977130174637"/>
    <n v="0.21809278428554535"/>
    <n v="0.21756579726934433"/>
    <n v="0.21703881025314331"/>
    <n v="0.21651182323694229"/>
    <n v="0.21598483622074127"/>
    <n v="0.21545784920454025"/>
    <n v="0.21493086218833923"/>
    <n v="0.21440387517213821"/>
    <n v="0.21387688815593719"/>
    <n v="0.21395467519760131"/>
    <n v="0.21403246223926545"/>
    <n v="0.21411024928092956"/>
    <n v="0.2141880363225937"/>
    <n v="0.21426582336425781"/>
    <n v="0.21434361040592195"/>
    <n v="0.21442139744758607"/>
    <n v="0.21449918448925018"/>
    <n v="0.21457697153091432"/>
    <n v="0.21465475857257843"/>
    <n v="0.21470236331224443"/>
    <n v="0.21474996805191038"/>
    <n v="0.21479757279157638"/>
    <n v="0.21484517753124238"/>
    <n v="0.21489278227090836"/>
    <n v="0.21494038701057436"/>
    <n v="0.2149879917502403"/>
    <n v="0.21503559648990633"/>
    <n v="0.21508320122957231"/>
    <n v="0.21513080596923828"/>
    <n v="0.21509445160627366"/>
    <n v="0.21505809724330904"/>
    <n v="0.21502174288034437"/>
    <n v="0.21498538851737978"/>
    <n v="0.21494903415441513"/>
    <n v="0.21491267979145051"/>
    <n v="0.21487632542848586"/>
    <n v="0.21483997106552122"/>
    <n v="0.21480361670255663"/>
    <n v="0.21476726233959198"/>
    <n v="0.21478219777345658"/>
    <n v="0.21479713320732116"/>
    <n v="0.21481206864118577"/>
    <n v="0.21482700407505037"/>
    <n v="0.21484193950891495"/>
    <n v="0.21485687494277955"/>
    <n v="0.21487181037664413"/>
    <n v="0.21488674581050873"/>
    <n v="0.21490168124437331"/>
    <n v="0.21491661667823792"/>
    <n v="0.21428674310445786"/>
    <n v="0.21365686953067781"/>
    <n v="0.21302699595689772"/>
    <n v="0.2123971223831177"/>
    <n v="0.21176724880933762"/>
    <n v="0.21113737523555759"/>
    <n v="0.21050750166177751"/>
    <n v="0.20987762808799745"/>
    <n v="0.2092477545142174"/>
    <n v="0.20861788094043732"/>
    <n v="0.20770918726921084"/>
    <n v="0.20680049359798433"/>
    <n v="0.20589179992675782"/>
    <n v="0.20498310625553134"/>
    <n v="0.20407441258430481"/>
    <n v="0.20316571891307833"/>
    <n v="0.2022570252418518"/>
    <n v="0.20134833157062532"/>
    <n v="0.20043963789939881"/>
    <n v="0.1995309442281723"/>
    <n v="0.19879998713731767"/>
    <n v="0.19806903004646303"/>
    <n v="0.19733807295560835"/>
    <n v="0.19660711586475374"/>
    <n v="0.19587615877389908"/>
    <n v="0.19514520168304444"/>
    <n v="0.19441424459218978"/>
    <n v="0.19368328750133515"/>
    <n v="0.19295233041048052"/>
    <n v="0.19222137331962585"/>
    <n v="0.19176013469696046"/>
    <n v="0.19129889607429507"/>
    <n v="0.19083765745162962"/>
    <n v="0.19037641882896425"/>
    <n v="0.18991518020629883"/>
    <n v="0.18945394158363343"/>
    <n v="0.18899270296096801"/>
    <n v="0.18853146433830262"/>
    <n v="0.18807022571563722"/>
    <n v="0.1876089870929718"/>
    <m/>
    <n v="0.23311511912379826"/>
    <n v="78.002321243286133"/>
    <n v="72.976029821047803"/>
    <n v="-3.2140389084815979E-2"/>
    <n v="-0.27079687894350757"/>
    <n v="-0.26368330978963223"/>
    <n v="0.20837705551312363"/>
    <x v="24"/>
    <x v="397"/>
  </r>
  <r>
    <x v="2"/>
    <n v="-11.666666666666666"/>
    <n v="-8.8888888888888893"/>
    <s v="P195/75R14"/>
    <x v="0"/>
    <s v="620-0072"/>
    <n v="1031"/>
    <n v="35"/>
    <s v="APKAB3UU0720"/>
    <d v="2025-01-24T00:00:00"/>
    <n v="0.27670770883560181"/>
    <n v="0.29455548524856567"/>
    <n v="99.354385375976563"/>
    <n v="99.296302795410156"/>
    <n v="101.81609344482422"/>
    <n v="100.68079376220703"/>
    <n v="78"/>
    <m/>
    <n v="30"/>
    <n v="100.28689384460449"/>
    <m/>
    <m/>
    <m/>
    <m/>
    <m/>
    <m/>
    <m/>
    <m/>
    <m/>
    <m/>
    <m/>
    <n v="0.26511266827583313"/>
    <n v="0.27511057257652283"/>
    <n v="0.28510847687721252"/>
    <n v="0.29000210762023926"/>
    <n v="0.29489573836326599"/>
    <n v="0.29849100112915039"/>
    <n v="0.30208626389503479"/>
    <n v="0.30277828872203827"/>
    <n v="0.30347031354904175"/>
    <n v="0.3024946004152298"/>
    <n v="0.30151888728141785"/>
    <n v="0.30529238283634186"/>
    <n v="0.30906587839126587"/>
    <n v="0.31269015371799469"/>
    <n v="0.31631442904472351"/>
    <n v="0.31439466774463654"/>
    <n v="0.31247490644454956"/>
    <n v="0.31308096647262573"/>
    <n v="0.3136870265007019"/>
    <n v="0.31329062581062317"/>
    <n v="0.31289422512054443"/>
    <n v="0.31146714091300964"/>
    <n v="0.31004005670547485"/>
    <n v="0.29488186538219452"/>
    <n v="0.27972367405891418"/>
    <n v="0.29296223819255829"/>
    <n v="0.30620080232620239"/>
    <n v="0.30736620724201202"/>
    <n v="0.30853161215782166"/>
    <n v="0.30768021941184998"/>
    <n v="0.3068288266658783"/>
    <n v="0.30597743391990662"/>
    <n v="0.30512604117393494"/>
    <n v="0.30551424622535706"/>
    <n v="0.30590245127677917"/>
    <n v="0.30629065632820129"/>
    <n v="0.30667886137962341"/>
    <n v="0.30776270478963852"/>
    <n v="0.30884654819965363"/>
    <n v="0.30993039160966873"/>
    <n v="0.31101423501968384"/>
    <n v="0.31100449711084366"/>
    <n v="0.31099475920200348"/>
    <n v="0.3109850212931633"/>
    <n v="0.31097528338432312"/>
    <n v="0.30966575443744659"/>
    <n v="0.30835622549057007"/>
    <n v="0.30704669654369354"/>
    <n v="0.30573716759681702"/>
    <n v="0.30580625683069229"/>
    <n v="0.30587534606456757"/>
    <n v="0.30594443529844284"/>
    <n v="0.30601352453231812"/>
    <n v="0.3057766854763031"/>
    <n v="0.30553984642028809"/>
    <n v="0.30530300736427307"/>
    <n v="0.30506616830825806"/>
    <n v="0.30466318130493164"/>
    <n v="0.30426019430160522"/>
    <n v="0.30385720729827881"/>
    <n v="0.30345422029495239"/>
    <n v="0.30364792793989182"/>
    <n v="0.30384163558483124"/>
    <n v="0.30403534322977066"/>
    <n v="0.30422905087471008"/>
    <n v="0.30493959784507751"/>
    <n v="0.30565014481544495"/>
    <n v="0.30636069178581238"/>
    <n v="0.30707123875617981"/>
    <n v="0.30719228088855743"/>
    <n v="0.30731332302093506"/>
    <n v="0.30743436515331268"/>
    <n v="0.30755540728569031"/>
    <n v="0.30758413672447205"/>
    <n v="0.30761286616325378"/>
    <n v="0.30764159560203552"/>
    <n v="0.30767032504081726"/>
    <n v="0.30820556730031967"/>
    <n v="0.30874080955982208"/>
    <n v="0.30927605181932449"/>
    <n v="0.3098112940788269"/>
    <n v="0.3091677725315094"/>
    <n v="0.30852425098419189"/>
    <n v="0.30788072943687439"/>
    <n v="0.30723720788955688"/>
    <n v="0.30695428550243375"/>
    <n v="0.30667136311531068"/>
    <n v="0.30638844072818755"/>
    <n v="0.30610551834106448"/>
    <n v="0.30582259595394135"/>
    <n v="0.30553967356681827"/>
    <n v="0.30525675117969514"/>
    <n v="0.30497382879257207"/>
    <n v="0.30469090640544894"/>
    <n v="0.30440798401832581"/>
    <n v="0.30415008962154388"/>
    <n v="0.30389219522476196"/>
    <n v="0.30363430082798004"/>
    <n v="0.30337640643119812"/>
    <n v="0.3031185120344162"/>
    <n v="0.30286061763763428"/>
    <n v="0.30260272324085236"/>
    <n v="0.30234482884407043"/>
    <n v="0.30208693444728851"/>
    <n v="0.30182904005050659"/>
    <n v="0.30176105797290803"/>
    <n v="0.30169307589530947"/>
    <n v="0.30162509381771085"/>
    <n v="0.30155711174011229"/>
    <n v="0.30148912966251373"/>
    <n v="0.30142114758491517"/>
    <n v="0.30135316550731661"/>
    <n v="0.301285183429718"/>
    <n v="0.30121720135211949"/>
    <n v="0.30114921927452087"/>
    <n v="0.30105772912502293"/>
    <n v="0.30096623897552488"/>
    <n v="0.30087474882602694"/>
    <n v="0.30078325867652894"/>
    <n v="0.30069176852703094"/>
    <n v="0.30060027837753295"/>
    <n v="0.30050878822803495"/>
    <n v="0.30041729807853701"/>
    <n v="0.30032580792903901"/>
    <n v="0.30023431777954102"/>
    <n v="0.29994848370552063"/>
    <n v="0.29966264963150024"/>
    <n v="0.29937681555747986"/>
    <n v="0.29909098148345947"/>
    <n v="0.29880514740943909"/>
    <n v="0.2985193133354187"/>
    <n v="0.29823347926139832"/>
    <n v="0.29794764518737793"/>
    <n v="0.29766181111335754"/>
    <n v="0.29737597703933716"/>
    <n v="0.29739754199981694"/>
    <n v="0.29741910696029661"/>
    <n v="0.29744067192077639"/>
    <n v="0.29746223688125611"/>
    <n v="0.29748380184173584"/>
    <n v="0.29750536680221557"/>
    <n v="0.29752693176269529"/>
    <n v="0.29754849672317507"/>
    <n v="0.2975700616836548"/>
    <n v="0.29759162664413452"/>
    <n v="0.29777484238147739"/>
    <n v="0.2979580581188202"/>
    <n v="0.29814127385616301"/>
    <n v="0.29832448959350588"/>
    <n v="0.29850770533084869"/>
    <n v="0.29869092106819151"/>
    <n v="0.29887413680553432"/>
    <n v="0.29905735254287719"/>
    <n v="0.29924056828022005"/>
    <n v="0.29942378401756287"/>
    <n v="0.29956219196319578"/>
    <n v="0.29970059990882875"/>
    <n v="0.29983900785446166"/>
    <n v="0.29997741580009463"/>
    <n v="0.30011582374572754"/>
    <n v="0.30025423169136051"/>
    <n v="0.30039263963699342"/>
    <n v="0.30053104758262639"/>
    <n v="0.3006694555282593"/>
    <n v="0.30080786347389221"/>
    <n v="0.30032994449138645"/>
    <n v="0.29985202550888063"/>
    <n v="0.29937410652637481"/>
    <n v="0.29889618754386904"/>
    <n v="0.29841826856136322"/>
    <n v="0.29794034957885746"/>
    <n v="0.29746243059635163"/>
    <n v="0.29698451161384581"/>
    <n v="0.29650659263134005"/>
    <n v="0.29602867364883423"/>
    <n v="0.29607461690902709"/>
    <n v="0.29612056016921995"/>
    <n v="0.29616650342941286"/>
    <n v="0.29621244668960572"/>
    <n v="0.29625838994979858"/>
    <n v="0.2963043332099915"/>
    <n v="0.2963502764701843"/>
    <n v="0.29639621973037722"/>
    <n v="0.29644216299057008"/>
    <n v="0.29648810625076294"/>
    <n v="0.2961511552333832"/>
    <n v="0.29581420421600341"/>
    <n v="0.29547725319862361"/>
    <n v="0.29514030218124387"/>
    <n v="0.29480335116386414"/>
    <n v="0.2944664001464844"/>
    <n v="0.2941294491291046"/>
    <n v="0.29379249811172486"/>
    <n v="0.29345554709434513"/>
    <n v="0.29311859607696533"/>
    <n v="0.29253402352333069"/>
    <n v="0.29194945096969604"/>
    <n v="0.2913648784160614"/>
    <n v="0.29078030586242676"/>
    <n v="0.29019573330879211"/>
    <n v="0.28961116075515747"/>
    <n v="0.28902658820152283"/>
    <n v="0.28844201564788818"/>
    <n v="0.28785744309425354"/>
    <n v="0.2872728705406189"/>
    <n v="0.2868773490190506"/>
    <n v="0.2864818274974823"/>
    <n v="0.286086305975914"/>
    <n v="0.2856907844543457"/>
    <n v="0.2852952629327774"/>
    <n v="0.28489974141120911"/>
    <n v="0.28450421988964081"/>
    <n v="0.28410869836807251"/>
    <n v="0.28371317684650421"/>
    <n v="0.28331765532493591"/>
    <n v="0.28284304440021518"/>
    <n v="0.2823684334754944"/>
    <n v="0.28189382255077361"/>
    <n v="0.28141921162605288"/>
    <n v="0.28094460070133209"/>
    <n v="0.28046998977661131"/>
    <n v="0.27999537885189052"/>
    <n v="0.27952076792716979"/>
    <n v="0.27904615700244906"/>
    <n v="0.27857154607772827"/>
    <n v="0.27864757776260374"/>
    <n v="0.27872360944747926"/>
    <n v="0.27879964113235473"/>
    <n v="0.27887567281723025"/>
    <n v="0.27895170450210571"/>
    <n v="0.27902773618698123"/>
    <n v="0.2791037678718567"/>
    <n v="0.27917979955673222"/>
    <n v="0.27925583124160769"/>
    <n v="0.27933186292648315"/>
    <n v="0.278850468993187"/>
    <n v="0.27836907505989072"/>
    <n v="0.27788768112659457"/>
    <n v="0.27740628719329835"/>
    <n v="0.27692489326000214"/>
    <n v="0.27644349932670592"/>
    <n v="0.27596210539340971"/>
    <n v="0.27548071146011355"/>
    <n v="0.27499931752681733"/>
    <n v="0.27451792359352112"/>
    <n v="0.27398283183574679"/>
    <n v="0.2734477400779724"/>
    <n v="0.27291264832019807"/>
    <n v="0.27237755656242374"/>
    <n v="0.27184246480464935"/>
    <n v="0.27130737304687502"/>
    <n v="0.27077228128910069"/>
    <n v="0.27023718953132631"/>
    <n v="0.26970209777355197"/>
    <n v="0.26916700601577759"/>
    <n v="0.26858387589454652"/>
    <n v="0.26800074577331545"/>
    <n v="0.26741761565208433"/>
    <n v="0.26683448553085332"/>
    <n v="0.26625135540962219"/>
    <n v="0.26566822528839112"/>
    <n v="0.26508509516716006"/>
    <n v="0.26450196504592893"/>
    <n v="0.26391883492469786"/>
    <n v="0.2633357048034668"/>
    <n v="0.26260128021240237"/>
    <n v="0.26186685562133788"/>
    <n v="0.26113243103027339"/>
    <n v="0.26039800643920896"/>
    <n v="0.25966358184814453"/>
    <n v="0.2589291572570801"/>
    <n v="0.25819473266601561"/>
    <n v="0.25746030807495118"/>
    <n v="0.25672588348388675"/>
    <n v="0.25599145889282227"/>
    <n v="0.25566138923168186"/>
    <n v="0.25533131957054139"/>
    <n v="0.25500124990940093"/>
    <n v="0.25467118024826052"/>
    <n v="0.25434111058712006"/>
    <n v="0.25401104092597959"/>
    <n v="0.25368097126483913"/>
    <n v="0.25335090160369872"/>
    <n v="0.25302083194255831"/>
    <n v="0.25269076228141785"/>
    <n v="0.25258963406085966"/>
    <n v="0.25248850584030152"/>
    <n v="0.25238737761974334"/>
    <n v="0.2522862493991852"/>
    <n v="0.25218512117862701"/>
    <n v="0.25208399295806888"/>
    <n v="0.25198286473751069"/>
    <n v="0.25188173651695256"/>
    <n v="0.25178060829639437"/>
    <n v="0.25167948007583618"/>
    <m/>
    <n v="0.2914346495238912"/>
    <n v="100.28689384460449"/>
    <n v="93.824635462294509"/>
    <n v="-1.7847776412963867E-2"/>
    <n v="-0.26739170868128653"/>
    <n v="-0.19234128597867148"/>
    <n v="0.13703503170216286"/>
    <x v="24"/>
    <x v="398"/>
  </r>
  <r>
    <x v="2"/>
    <n v="-11.666666666666666"/>
    <n v="-8.8888888888888893"/>
    <s v="P225/60R16"/>
    <x v="1"/>
    <s v="017-0240"/>
    <n v="1171"/>
    <n v="35"/>
    <s v="APX0B2UU3324"/>
    <d v="2025-01-24T00:00:00"/>
    <n v="0.27896061539649963"/>
    <n v="0.2938019335269928"/>
    <n v="100"/>
    <n v="100"/>
    <n v="100"/>
    <n v="100"/>
    <n v="78"/>
    <m/>
    <n v="630"/>
    <n v="100"/>
    <m/>
    <m/>
    <m/>
    <m/>
    <m/>
    <m/>
    <m/>
    <m/>
    <m/>
    <m/>
    <m/>
    <n v="0.2614479660987854"/>
    <n v="0.27502763271331787"/>
    <n v="0.28860729932785034"/>
    <n v="0.29906046390533447"/>
    <n v="0.3095136284828186"/>
    <n v="0.3123725950717926"/>
    <n v="0.3152315616607666"/>
    <n v="0.31701508164405823"/>
    <n v="0.31879860162734985"/>
    <n v="0.32199710607528687"/>
    <n v="0.32519561052322388"/>
    <n v="0.3264375627040863"/>
    <n v="0.32767951488494873"/>
    <n v="0.32694128155708313"/>
    <n v="0.32620304822921753"/>
    <n v="0.32878559827804565"/>
    <n v="0.33136814832687378"/>
    <n v="0.33149060606956482"/>
    <n v="0.33161306381225586"/>
    <n v="0.33206009864807129"/>
    <n v="0.33250713348388672"/>
    <n v="0.33245471119880676"/>
    <n v="0.33240228891372681"/>
    <n v="0.33101944625377655"/>
    <n v="0.32963660359382629"/>
    <n v="0.33114711940288544"/>
    <n v="0.33265763521194458"/>
    <n v="0.33342385292053223"/>
    <n v="0.33419007062911987"/>
    <n v="0.33365688472986221"/>
    <n v="0.33312369883060455"/>
    <n v="0.33259051293134689"/>
    <n v="0.33205732703208923"/>
    <n v="0.33151832967996597"/>
    <n v="0.33097933232784271"/>
    <n v="0.33044033497571945"/>
    <n v="0.32990133762359619"/>
    <n v="0.32917189598083496"/>
    <n v="0.32844245433807373"/>
    <n v="0.3277130126953125"/>
    <n v="0.32698357105255127"/>
    <n v="0.32567442208528519"/>
    <n v="0.3243652731180191"/>
    <n v="0.32305612415075302"/>
    <n v="0.32174697518348694"/>
    <n v="0.32109523564577103"/>
    <n v="0.32044349610805511"/>
    <n v="0.3197917565703392"/>
    <n v="0.31914001703262329"/>
    <n v="0.31814076006412506"/>
    <n v="0.31714150309562683"/>
    <n v="0.3161422461271286"/>
    <n v="0.31514298915863037"/>
    <n v="0.31445492058992386"/>
    <n v="0.31376685202121735"/>
    <n v="0.31307878345251083"/>
    <n v="0.31239071488380432"/>
    <n v="0.31111713498830795"/>
    <n v="0.30984355509281158"/>
    <n v="0.30856997519731522"/>
    <n v="0.30729639530181885"/>
    <n v="0.30752402544021606"/>
    <n v="0.30775165557861328"/>
    <n v="0.3079792857170105"/>
    <n v="0.30820691585540771"/>
    <n v="0.30853807181119919"/>
    <n v="0.30886922776699066"/>
    <n v="0.30920038372278214"/>
    <n v="0.30953153967857361"/>
    <n v="0.30929756909608841"/>
    <n v="0.30906359851360321"/>
    <n v="0.30882962793111801"/>
    <n v="0.30859565734863281"/>
    <n v="0.30786331743001938"/>
    <n v="0.30713097751140594"/>
    <n v="0.30639863759279251"/>
    <n v="0.30566629767417908"/>
    <n v="0.30433663725852966"/>
    <n v="0.30300697684288025"/>
    <n v="0.30167731642723083"/>
    <n v="0.30034765601158142"/>
    <n v="0.29967117309570313"/>
    <n v="0.29899469017982483"/>
    <n v="0.29831820726394653"/>
    <n v="0.29764172434806824"/>
    <n v="0.29728231132030486"/>
    <n v="0.29692289829254148"/>
    <n v="0.29656348526477816"/>
    <n v="0.29620407223701478"/>
    <n v="0.2958446592092514"/>
    <n v="0.29548524618148808"/>
    <n v="0.29512583315372465"/>
    <n v="0.29476642012596133"/>
    <n v="0.29440700709819795"/>
    <n v="0.29404759407043457"/>
    <n v="0.2938566029071808"/>
    <n v="0.29366561174392702"/>
    <n v="0.2934746205806732"/>
    <n v="0.29328362941741948"/>
    <n v="0.29309263825416565"/>
    <n v="0.29290164709091188"/>
    <n v="0.2927106559276581"/>
    <n v="0.29251966476440427"/>
    <n v="0.2923286736011505"/>
    <n v="0.29213768243789673"/>
    <n v="0.29200412034988404"/>
    <n v="0.29187055826187136"/>
    <n v="0.29173699617385862"/>
    <n v="0.29160343408584599"/>
    <n v="0.29146987199783325"/>
    <n v="0.29133630990982057"/>
    <n v="0.29120274782180788"/>
    <n v="0.29106918573379514"/>
    <n v="0.29093562364578252"/>
    <n v="0.29080206155776978"/>
    <n v="0.29039435386657719"/>
    <n v="0.2899866461753845"/>
    <n v="0.28957893848419192"/>
    <n v="0.28917123079299928"/>
    <n v="0.28876352310180664"/>
    <n v="0.28835581541061406"/>
    <n v="0.28794810771942136"/>
    <n v="0.28754040002822878"/>
    <n v="0.28713269233703614"/>
    <n v="0.28672498464584351"/>
    <n v="0.28686757683753966"/>
    <n v="0.28701016902923582"/>
    <n v="0.28715276122093203"/>
    <n v="0.28729535341262818"/>
    <n v="0.28743794560432434"/>
    <n v="0.28758053779602055"/>
    <n v="0.28772312998771665"/>
    <n v="0.28786572217941286"/>
    <n v="0.28800831437110902"/>
    <n v="0.28815090656280518"/>
    <n v="0.28808698058128357"/>
    <n v="0.28802305459976196"/>
    <n v="0.28795912861824036"/>
    <n v="0.28789520263671875"/>
    <n v="0.28783127665519714"/>
    <n v="0.28776735067367554"/>
    <n v="0.28770342469215393"/>
    <n v="0.28763949871063232"/>
    <n v="0.28757557272911072"/>
    <n v="0.28751164674758911"/>
    <n v="0.28697220087051389"/>
    <n v="0.28643275499343873"/>
    <n v="0.28589330911636351"/>
    <n v="0.28535386323928835"/>
    <n v="0.28481441736221313"/>
    <n v="0.28427497148513797"/>
    <n v="0.28373552560806276"/>
    <n v="0.28319607973098759"/>
    <n v="0.28265663385391238"/>
    <n v="0.28211718797683716"/>
    <n v="0.28188942074775697"/>
    <n v="0.28166165351867678"/>
    <n v="0.28143388628959654"/>
    <n v="0.28120611906051635"/>
    <n v="0.28097835183143616"/>
    <n v="0.28075058460235597"/>
    <n v="0.28052281737327578"/>
    <n v="0.28029505014419553"/>
    <n v="0.2800672829151154"/>
    <n v="0.27983951568603516"/>
    <n v="0.27985280156135561"/>
    <n v="0.27986608743667601"/>
    <n v="0.27987937331199647"/>
    <n v="0.27989265918731687"/>
    <n v="0.27990594506263733"/>
    <n v="0.27991923093795779"/>
    <n v="0.27993251681327819"/>
    <n v="0.27994580268859859"/>
    <n v="0.27995908856391905"/>
    <n v="0.2799723744392395"/>
    <n v="0.27988739609718322"/>
    <n v="0.27980241775512693"/>
    <n v="0.2797174394130707"/>
    <n v="0.27963246107101442"/>
    <n v="0.27954748272895813"/>
    <n v="0.2794625043869019"/>
    <n v="0.27937752604484556"/>
    <n v="0.27929254770278933"/>
    <n v="0.27920756936073304"/>
    <n v="0.27912259101867676"/>
    <n v="0.27892171442508695"/>
    <n v="0.2787208378314972"/>
    <n v="0.2785199612379074"/>
    <n v="0.27831908464431765"/>
    <n v="0.27811820805072784"/>
    <n v="0.27791733145713809"/>
    <n v="0.27771645486354829"/>
    <n v="0.27751557826995854"/>
    <n v="0.27731470167636874"/>
    <n v="0.27711382508277893"/>
    <n v="0.27735186219215396"/>
    <n v="0.27758989930152894"/>
    <n v="0.27782793641090392"/>
    <n v="0.27806597352027895"/>
    <n v="0.27830401062965393"/>
    <n v="0.27854204773902896"/>
    <n v="0.27878008484840394"/>
    <n v="0.27901812195777892"/>
    <n v="0.27925615906715395"/>
    <n v="0.27949419617652893"/>
    <n v="0.27962264716625213"/>
    <n v="0.27975109815597532"/>
    <n v="0.27987954914569857"/>
    <n v="0.28000800013542176"/>
    <n v="0.28013645112514496"/>
    <n v="0.28026490211486821"/>
    <n v="0.28039335310459135"/>
    <n v="0.2805218040943146"/>
    <n v="0.28065025508403779"/>
    <n v="0.28077870607376099"/>
    <n v="0.28060371577739718"/>
    <n v="0.28042872548103331"/>
    <n v="0.28025373518466945"/>
    <n v="0.28007874488830564"/>
    <n v="0.27990375459194183"/>
    <n v="0.27972876429557803"/>
    <n v="0.27955377399921416"/>
    <n v="0.27937878370285035"/>
    <n v="0.27920379340648654"/>
    <n v="0.27902880311012268"/>
    <n v="0.27956460714340214"/>
    <n v="0.2801004111766815"/>
    <n v="0.28063621520996096"/>
    <n v="0.28117201924324037"/>
    <n v="0.28170782327651978"/>
    <n v="0.28224362730979924"/>
    <n v="0.28277943134307859"/>
    <n v="0.28331523537635805"/>
    <n v="0.28385103940963746"/>
    <n v="0.28438684344291687"/>
    <n v="0.28417412340641024"/>
    <n v="0.28396140336990355"/>
    <n v="0.28374868333339692"/>
    <n v="0.28353596329689029"/>
    <n v="0.28332324326038361"/>
    <n v="0.28311052322387698"/>
    <n v="0.28289780318737029"/>
    <n v="0.28268508315086366"/>
    <n v="0.28247236311435703"/>
    <n v="0.28225964307785034"/>
    <n v="0.28157679438591005"/>
    <n v="0.28089394569396975"/>
    <n v="0.2802110970020294"/>
    <n v="0.2795282483100891"/>
    <n v="0.2788453996181488"/>
    <n v="0.27816255092620851"/>
    <n v="0.27747970223426821"/>
    <n v="0.27679685354232786"/>
    <n v="0.27611400485038762"/>
    <n v="0.27543115615844727"/>
    <n v="0.27519315481185913"/>
    <n v="0.274955153465271"/>
    <n v="0.27471715211868286"/>
    <n v="0.27447915077209473"/>
    <n v="0.27424114942550659"/>
    <n v="0.27400314807891846"/>
    <n v="0.27376514673233032"/>
    <n v="0.27352714538574219"/>
    <n v="0.27328914403915405"/>
    <n v="0.27305114269256592"/>
    <n v="0.27318275868892672"/>
    <n v="0.27331437468528746"/>
    <n v="0.27344599068164827"/>
    <n v="0.27357760667800901"/>
    <n v="0.27370922267436981"/>
    <n v="0.27384083867073061"/>
    <n v="0.27397245466709136"/>
    <n v="0.2741040706634521"/>
    <n v="0.27423568665981291"/>
    <n v="0.27436730265617371"/>
    <n v="0.27470467686653138"/>
    <n v="0.27504205107688906"/>
    <n v="0.27537942528724668"/>
    <n v="0.27571679949760441"/>
    <n v="0.27605417370796204"/>
    <n v="0.27639154791831971"/>
    <n v="0.27672892212867739"/>
    <n v="0.27706629633903501"/>
    <n v="0.27740367054939274"/>
    <n v="0.27774104475975037"/>
    <n v="0.27774526476860051"/>
    <n v="0.27774948477745054"/>
    <n v="0.27775370478630068"/>
    <n v="0.27775792479515077"/>
    <n v="0.27776214480400085"/>
    <n v="0.277766364812851"/>
    <n v="0.27777058482170103"/>
    <n v="0.27777480483055117"/>
    <n v="0.27777902483940126"/>
    <n v="0.27778324484825134"/>
    <m/>
    <n v="0.29150308223169474"/>
    <n v="100"/>
    <n v="93.556228401765722"/>
    <n v="-1.4841318130493164E-2"/>
    <n v="-7.9427039352850795E-2"/>
    <n v="-0.18955678314927668"/>
    <n v="0.13425052887276806"/>
    <x v="24"/>
    <x v="399"/>
  </r>
  <r>
    <x v="2"/>
    <n v="-5"/>
    <n v="-5"/>
    <s v="P225/60R16"/>
    <x v="1"/>
    <s v="017-0240"/>
    <n v="1171"/>
    <n v="35"/>
    <s v="APX0B2UU3324"/>
    <d v="2025-01-27T00:00:00"/>
    <n v="0.28836014866828918"/>
    <n v="0.30789539217948914"/>
    <n v="100"/>
    <n v="100"/>
    <n v="100"/>
    <n v="100"/>
    <n v="77"/>
    <m/>
    <n v="920"/>
    <n v="100"/>
    <m/>
    <m/>
    <m/>
    <m/>
    <m/>
    <m/>
    <m/>
    <m/>
    <m/>
    <m/>
    <m/>
    <n v="0.26034897565841675"/>
    <n v="0.27442863583564758"/>
    <n v="0.28850829601287842"/>
    <n v="0.29822823405265808"/>
    <n v="0.30794817209243774"/>
    <n v="0.31073196232318878"/>
    <n v="0.31351575255393982"/>
    <n v="0.31732441484928131"/>
    <n v="0.3211330771446228"/>
    <n v="0.32255281507968903"/>
    <n v="0.32397255301475525"/>
    <n v="0.3235873281955719"/>
    <n v="0.32320210337638855"/>
    <n v="0.32354012131690979"/>
    <n v="0.32387813925743103"/>
    <n v="0.3259626179933548"/>
    <n v="0.32804709672927856"/>
    <n v="0.33186879754066467"/>
    <n v="0.33569049835205078"/>
    <n v="0.33236953616142273"/>
    <n v="0.32904857397079468"/>
    <n v="0.33117765188217163"/>
    <n v="0.33330672979354858"/>
    <n v="0.33596734702587128"/>
    <n v="0.33862796425819397"/>
    <n v="0.33677731454372406"/>
    <n v="0.33492666482925415"/>
    <n v="0.33337318897247314"/>
    <n v="0.33181971311569214"/>
    <n v="0.33206663280725479"/>
    <n v="0.33231355249881744"/>
    <n v="0.3325604721903801"/>
    <n v="0.33280739188194275"/>
    <n v="0.33322793990373611"/>
    <n v="0.33364848792552948"/>
    <n v="0.33406903594732285"/>
    <n v="0.33448958396911621"/>
    <n v="0.33435944467782974"/>
    <n v="0.33422930538654327"/>
    <n v="0.33409916609525681"/>
    <n v="0.33396902680397034"/>
    <n v="0.33373875170946121"/>
    <n v="0.33350847661495209"/>
    <n v="0.33327820152044296"/>
    <n v="0.33304792642593384"/>
    <n v="0.33286715298891068"/>
    <n v="0.33268637955188751"/>
    <n v="0.33250560611486435"/>
    <n v="0.33232483267784119"/>
    <n v="0.33135152608156204"/>
    <n v="0.3303782194852829"/>
    <n v="0.32940491288900375"/>
    <n v="0.32843160629272461"/>
    <n v="0.32834835350513458"/>
    <n v="0.32826510071754456"/>
    <n v="0.32818184792995453"/>
    <n v="0.3280985951423645"/>
    <n v="0.32756364345550537"/>
    <n v="0.32702869176864624"/>
    <n v="0.32649374008178711"/>
    <n v="0.32595878839492798"/>
    <n v="0.32570275664329529"/>
    <n v="0.3254467248916626"/>
    <n v="0.32519069314002991"/>
    <n v="0.32493466138839722"/>
    <n v="0.32477012276649475"/>
    <n v="0.32460558414459229"/>
    <n v="0.32444104552268982"/>
    <n v="0.32427650690078735"/>
    <n v="0.3233548179268837"/>
    <n v="0.32243312895298004"/>
    <n v="0.32151143997907639"/>
    <n v="0.32058975100517273"/>
    <n v="0.3200860396027565"/>
    <n v="0.31958232820034027"/>
    <n v="0.31907861679792404"/>
    <n v="0.31857490539550781"/>
    <n v="0.3189081996679306"/>
    <n v="0.31924149394035339"/>
    <n v="0.31957478821277618"/>
    <n v="0.31990808248519897"/>
    <n v="0.31888808310031891"/>
    <n v="0.31786808371543884"/>
    <n v="0.31684808433055878"/>
    <n v="0.31582808494567871"/>
    <n v="0.31589486002922057"/>
    <n v="0.31596163511276243"/>
    <n v="0.31602841019630434"/>
    <n v="0.3160951852798462"/>
    <n v="0.31616196036338806"/>
    <n v="0.31622873544692992"/>
    <n v="0.31629551053047178"/>
    <n v="0.31636228561401369"/>
    <n v="0.31642906069755555"/>
    <n v="0.31649583578109741"/>
    <n v="0.31658648252487187"/>
    <n v="0.31667712926864622"/>
    <n v="0.31676777601242068"/>
    <n v="0.31685842275619508"/>
    <n v="0.31694906949996948"/>
    <n v="0.31703971624374394"/>
    <n v="0.31713036298751829"/>
    <n v="0.31722100973129275"/>
    <n v="0.31731165647506721"/>
    <n v="0.31740230321884155"/>
    <n v="0.31726178824901585"/>
    <n v="0.31712127327919004"/>
    <n v="0.31698075830936434"/>
    <n v="0.31684024333953859"/>
    <n v="0.31669972836971283"/>
    <n v="0.31655921339988707"/>
    <n v="0.31641869843006132"/>
    <n v="0.31627818346023562"/>
    <n v="0.31613766849040986"/>
    <n v="0.31599715352058411"/>
    <n v="0.31566656827926637"/>
    <n v="0.31533598303794863"/>
    <n v="0.31500539779663084"/>
    <n v="0.3146748125553131"/>
    <n v="0.31434422731399536"/>
    <n v="0.31401364207267762"/>
    <n v="0.31368305683135989"/>
    <n v="0.31335247159004209"/>
    <n v="0.31302188634872441"/>
    <n v="0.31269130110740662"/>
    <n v="0.31225094199180609"/>
    <n v="0.31181058287620544"/>
    <n v="0.31137022376060486"/>
    <n v="0.31092986464500427"/>
    <n v="0.31048950552940369"/>
    <n v="0.3100491464138031"/>
    <n v="0.30960878729820251"/>
    <n v="0.30916842818260193"/>
    <n v="0.30872806906700134"/>
    <n v="0.30828770995140076"/>
    <n v="0.30786085426807402"/>
    <n v="0.30743399858474729"/>
    <n v="0.30700714290142062"/>
    <n v="0.30658028721809388"/>
    <n v="0.30615343153476715"/>
    <n v="0.30572657585144047"/>
    <n v="0.30529972016811369"/>
    <n v="0.30487286448478701"/>
    <n v="0.30444600880146028"/>
    <n v="0.30401915311813354"/>
    <n v="0.30391332805156707"/>
    <n v="0.30380750298500059"/>
    <n v="0.30370167791843417"/>
    <n v="0.30359585285186769"/>
    <n v="0.30349002778530121"/>
    <n v="0.30338420271873479"/>
    <n v="0.30327837765216825"/>
    <n v="0.30317255258560183"/>
    <n v="0.30306672751903535"/>
    <n v="0.30296090245246887"/>
    <n v="0.3025077819824219"/>
    <n v="0.30205466151237487"/>
    <n v="0.30160154104232789"/>
    <n v="0.30114842057228086"/>
    <n v="0.30069530010223389"/>
    <n v="0.30024217963218691"/>
    <n v="0.29978905916213988"/>
    <n v="0.29933593869209285"/>
    <n v="0.29888281822204588"/>
    <n v="0.2984296977519989"/>
    <n v="0.29793139100074767"/>
    <n v="0.29743308424949644"/>
    <n v="0.29693477749824526"/>
    <n v="0.29643647074699403"/>
    <n v="0.2959381639957428"/>
    <n v="0.29543985724449162"/>
    <n v="0.29494155049324033"/>
    <n v="0.29444324374198916"/>
    <n v="0.29394493699073793"/>
    <n v="0.29344663023948669"/>
    <n v="0.2935606002807617"/>
    <n v="0.29367457032203675"/>
    <n v="0.29378854036331176"/>
    <n v="0.29390251040458681"/>
    <n v="0.29401648044586182"/>
    <n v="0.29413045048713687"/>
    <n v="0.29424442052841188"/>
    <n v="0.29435839056968693"/>
    <n v="0.29447236061096194"/>
    <n v="0.29458633065223694"/>
    <n v="0.29455694258213044"/>
    <n v="0.29452755451202395"/>
    <n v="0.2944981664419174"/>
    <n v="0.2944687783718109"/>
    <n v="0.29443939030170441"/>
    <n v="0.29441000223159791"/>
    <n v="0.29438061416149142"/>
    <n v="0.29435122609138487"/>
    <n v="0.29432183802127843"/>
    <n v="0.29429244995117188"/>
    <n v="0.2940087616443634"/>
    <n v="0.29372507333755493"/>
    <n v="0.29344138503074646"/>
    <n v="0.29315769672393799"/>
    <n v="0.29287400841712952"/>
    <n v="0.29259032011032104"/>
    <n v="0.29230663180351257"/>
    <n v="0.2920229434967041"/>
    <n v="0.29173925518989563"/>
    <n v="0.29145556688308716"/>
    <n v="0.29112229049205784"/>
    <n v="0.29078901410102842"/>
    <n v="0.29045573770999911"/>
    <n v="0.29012246131896974"/>
    <n v="0.28978918492794037"/>
    <n v="0.289455908536911"/>
    <n v="0.28912263214588163"/>
    <n v="0.28878935575485232"/>
    <n v="0.28845607936382295"/>
    <n v="0.28812280297279358"/>
    <n v="0.2875985831022263"/>
    <n v="0.28707436323165891"/>
    <n v="0.28655014336109164"/>
    <n v="0.2860259234905243"/>
    <n v="0.28550170361995697"/>
    <n v="0.28497748374938964"/>
    <n v="0.2844532638788223"/>
    <n v="0.28392904400825503"/>
    <n v="0.28340482413768769"/>
    <n v="0.28288060426712036"/>
    <n v="0.28266730010509494"/>
    <n v="0.28245399594306947"/>
    <n v="0.282240691781044"/>
    <n v="0.28202738761901858"/>
    <n v="0.2818140834569931"/>
    <n v="0.28160077929496763"/>
    <n v="0.28138747513294216"/>
    <n v="0.28117417097091674"/>
    <n v="0.28096086680889132"/>
    <n v="0.28074756264686584"/>
    <n v="0.28077277541160583"/>
    <n v="0.28079798817634583"/>
    <n v="0.28082320094108582"/>
    <n v="0.28084841370582581"/>
    <n v="0.2808736264705658"/>
    <n v="0.28089883923530579"/>
    <n v="0.28092405200004578"/>
    <n v="0.28094926476478577"/>
    <n v="0.28097447752952576"/>
    <n v="0.28099969029426575"/>
    <n v="0.28068430125713351"/>
    <n v="0.28036891222000121"/>
    <n v="0.28005352318286891"/>
    <n v="0.27973813414573667"/>
    <n v="0.27942274510860443"/>
    <n v="0.27910735607147219"/>
    <n v="0.27879196703433989"/>
    <n v="0.27847657799720765"/>
    <n v="0.27816118896007541"/>
    <n v="0.27784579992294312"/>
    <n v="0.27760494053363804"/>
    <n v="0.27736408114433286"/>
    <n v="0.27712322175502779"/>
    <n v="0.27688236236572267"/>
    <n v="0.27664150297641754"/>
    <n v="0.27640064358711247"/>
    <n v="0.27615978419780729"/>
    <n v="0.27591892480850222"/>
    <n v="0.27567806541919709"/>
    <n v="0.27543720602989197"/>
    <n v="0.27452197968959807"/>
    <n v="0.27360675334930418"/>
    <n v="0.27269152700901034"/>
    <n v="0.27177630066871644"/>
    <n v="0.27086107432842255"/>
    <n v="0.26994584798812871"/>
    <n v="0.26903062164783476"/>
    <n v="0.26811539530754092"/>
    <n v="0.26720016896724702"/>
    <n v="0.26628494262695313"/>
    <n v="0.26610675156116487"/>
    <n v="0.26592856049537661"/>
    <n v="0.2657503694295883"/>
    <n v="0.26557217836380009"/>
    <n v="0.26539398729801178"/>
    <n v="0.26521579623222352"/>
    <n v="0.26503760516643526"/>
    <n v="0.26485941410064695"/>
    <n v="0.26468122303485869"/>
    <n v="0.26450303196907043"/>
    <n v="0.26354353129863739"/>
    <n v="0.26258403062820435"/>
    <n v="0.2616245299577713"/>
    <n v="0.26066502928733826"/>
    <n v="0.25970552861690521"/>
    <n v="0.25874602794647217"/>
    <n v="0.25778652727603912"/>
    <n v="0.25682702660560608"/>
    <n v="0.25586752593517303"/>
    <n v="0.25490802526473999"/>
    <m/>
    <n v="0.30175044671284346"/>
    <n v="100"/>
    <n v="90.357053128302397"/>
    <n v="-1.9535243511199951E-2"/>
    <n v="-0.28227702014393774"/>
    <n v="-0.26152804150585374"/>
    <n v="0.14047578957492451"/>
    <x v="25"/>
    <x v="400"/>
  </r>
  <r>
    <x v="2"/>
    <n v="-5"/>
    <n v="-5"/>
    <s v="P195/75R14"/>
    <x v="0"/>
    <s v="620-0072"/>
    <n v="1031"/>
    <n v="35"/>
    <s v="APKAB3UU0720"/>
    <d v="2025-01-27T00:00:00"/>
    <n v="0.30471122264862061"/>
    <n v="0.30783000588417053"/>
    <n v="107.33639526367188"/>
    <n v="105.88114166259766"/>
    <n v="103.89202117919922"/>
    <n v="101.13578033447266"/>
    <n v="77"/>
    <m/>
    <n v="40"/>
    <n v="104.56133460998535"/>
    <m/>
    <m/>
    <m/>
    <m/>
    <m/>
    <m/>
    <m/>
    <m/>
    <m/>
    <m/>
    <m/>
    <n v="0.22622191905975342"/>
    <n v="0.24568581581115723"/>
    <n v="0.26514971256256104"/>
    <n v="0.27199982106685638"/>
    <n v="0.27884992957115173"/>
    <n v="0.28160335123538971"/>
    <n v="0.28435677289962769"/>
    <n v="0.28754936158657074"/>
    <n v="0.29074195027351379"/>
    <n v="0.2922857254743576"/>
    <n v="0.29382950067520142"/>
    <n v="0.29329986870288849"/>
    <n v="0.29277023673057556"/>
    <n v="0.29432506859302521"/>
    <n v="0.29587990045547485"/>
    <n v="0.29871690273284912"/>
    <n v="0.30155390501022339"/>
    <n v="0.30317467451095581"/>
    <n v="0.30479544401168823"/>
    <n v="0.30427470803260803"/>
    <n v="0.30375397205352783"/>
    <n v="0.30362872779369354"/>
    <n v="0.30350348353385925"/>
    <n v="0.30388285219669342"/>
    <n v="0.30426222085952759"/>
    <n v="0.30273905396461487"/>
    <n v="0.30121588706970215"/>
    <n v="0.30263036489486694"/>
    <n v="0.30404484272003174"/>
    <n v="0.30439386516809464"/>
    <n v="0.30474288761615753"/>
    <n v="0.30509191006422043"/>
    <n v="0.30544093251228333"/>
    <n v="0.30606674402952194"/>
    <n v="0.30669255554676056"/>
    <n v="0.30731836706399918"/>
    <n v="0.30794417858123779"/>
    <n v="0.30701704323291779"/>
    <n v="0.30608990788459778"/>
    <n v="0.30516277253627777"/>
    <n v="0.30423563718795776"/>
    <n v="0.30338313430547714"/>
    <n v="0.30253063142299652"/>
    <n v="0.3016781285405159"/>
    <n v="0.30082562565803528"/>
    <n v="0.30180662125349045"/>
    <n v="0.30278761684894562"/>
    <n v="0.30376861244440079"/>
    <n v="0.30474960803985596"/>
    <n v="0.30361493676900864"/>
    <n v="0.30248026549816132"/>
    <n v="0.301345594227314"/>
    <n v="0.30021092295646667"/>
    <n v="0.30066242069005966"/>
    <n v="0.30111391842365265"/>
    <n v="0.30156541615724564"/>
    <n v="0.30201691389083862"/>
    <n v="0.3027399554848671"/>
    <n v="0.30346299707889557"/>
    <n v="0.30418603867292404"/>
    <n v="0.30490908026695251"/>
    <n v="0.3052399605512619"/>
    <n v="0.30557084083557129"/>
    <n v="0.30590172111988068"/>
    <n v="0.30623260140419006"/>
    <n v="0.30573746562004089"/>
    <n v="0.30524232983589172"/>
    <n v="0.30474719405174255"/>
    <n v="0.30425205826759338"/>
    <n v="0.30464762449264526"/>
    <n v="0.30504319071769714"/>
    <n v="0.30543875694274902"/>
    <n v="0.3058343231678009"/>
    <n v="0.30511198192834854"/>
    <n v="0.30438964068889618"/>
    <n v="0.30366729944944382"/>
    <n v="0.30294495820999146"/>
    <n v="0.30298236012458801"/>
    <n v="0.30301976203918457"/>
    <n v="0.30305716395378113"/>
    <n v="0.30309456586837769"/>
    <n v="0.30465052276849747"/>
    <n v="0.30620647966861725"/>
    <n v="0.30776243656873703"/>
    <n v="0.30931839346885681"/>
    <n v="0.30936016738414768"/>
    <n v="0.30940194129943849"/>
    <n v="0.3094437152147293"/>
    <n v="0.30948548913002016"/>
    <n v="0.30952726304531097"/>
    <n v="0.30956903696060178"/>
    <n v="0.30961081087589259"/>
    <n v="0.30965258479118346"/>
    <n v="0.30969435870647433"/>
    <n v="0.30973613262176514"/>
    <n v="0.30949200689792633"/>
    <n v="0.30924788117408752"/>
    <n v="0.30900375545024872"/>
    <n v="0.30875962972640991"/>
    <n v="0.30851550400257111"/>
    <n v="0.3082713782787323"/>
    <n v="0.30802725255489349"/>
    <n v="0.30778312683105469"/>
    <n v="0.30753900110721588"/>
    <n v="0.30729487538337708"/>
    <n v="0.30708768963813782"/>
    <n v="0.30688050389289856"/>
    <n v="0.3066733181476593"/>
    <n v="0.30646613240242004"/>
    <n v="0.30625894665718079"/>
    <n v="0.30605176091194153"/>
    <n v="0.30584457516670227"/>
    <n v="0.30563738942146301"/>
    <n v="0.30543020367622375"/>
    <n v="0.3052230179309845"/>
    <n v="0.30500976443290712"/>
    <n v="0.30479651093482973"/>
    <n v="0.3045832574367523"/>
    <n v="0.30437000393867497"/>
    <n v="0.30415675044059753"/>
    <n v="0.30394349694252015"/>
    <n v="0.30373024344444277"/>
    <n v="0.30351698994636533"/>
    <n v="0.30330373644828795"/>
    <n v="0.30309048295021057"/>
    <n v="0.30303148925304413"/>
    <n v="0.30297249555587769"/>
    <n v="0.30291350185871124"/>
    <n v="0.3028545081615448"/>
    <n v="0.30279551446437836"/>
    <n v="0.30273652076721191"/>
    <n v="0.30267752707004547"/>
    <n v="0.30261853337287903"/>
    <n v="0.30255953967571259"/>
    <n v="0.30250054597854614"/>
    <n v="0.30222742557525634"/>
    <n v="0.30195430517196653"/>
    <n v="0.30168118476867678"/>
    <n v="0.30140806436538697"/>
    <n v="0.30113494396209717"/>
    <n v="0.30086182355880742"/>
    <n v="0.30058870315551756"/>
    <n v="0.30031558275222781"/>
    <n v="0.300042462348938"/>
    <n v="0.29976934194564819"/>
    <n v="0.29962388277053831"/>
    <n v="0.29947842359542848"/>
    <n v="0.29933296442031859"/>
    <n v="0.29918750524520876"/>
    <n v="0.29904204607009888"/>
    <n v="0.29889658689498905"/>
    <n v="0.29875112771987916"/>
    <n v="0.29860566854476933"/>
    <n v="0.29846020936965945"/>
    <n v="0.29831475019454956"/>
    <n v="0.29834595322608948"/>
    <n v="0.29837715625762939"/>
    <n v="0.29840835928916931"/>
    <n v="0.29843956232070923"/>
    <n v="0.29847076535224915"/>
    <n v="0.29850196838378906"/>
    <n v="0.29853317141532898"/>
    <n v="0.2985643744468689"/>
    <n v="0.29859557747840881"/>
    <n v="0.29862678050994873"/>
    <n v="0.29888648688793185"/>
    <n v="0.29914619326591496"/>
    <n v="0.29940589964389802"/>
    <n v="0.29966560602188114"/>
    <n v="0.2999253123998642"/>
    <n v="0.30018501877784731"/>
    <n v="0.30044472515583037"/>
    <n v="0.30070443153381349"/>
    <n v="0.30096413791179655"/>
    <n v="0.30122384428977966"/>
    <n v="0.30180591046810151"/>
    <n v="0.30238797664642336"/>
    <n v="0.30297004282474516"/>
    <n v="0.30355210900306706"/>
    <n v="0.30413417518138885"/>
    <n v="0.3047162413597107"/>
    <n v="0.30529830753803255"/>
    <n v="0.30588037371635435"/>
    <n v="0.3064624398946762"/>
    <n v="0.30704450607299805"/>
    <n v="0.30725746154785155"/>
    <n v="0.30747041702270506"/>
    <n v="0.30768337249755862"/>
    <n v="0.30789632797241212"/>
    <n v="0.30810928344726563"/>
    <n v="0.30832223892211919"/>
    <n v="0.30853519439697263"/>
    <n v="0.30874814987182619"/>
    <n v="0.3089611053466797"/>
    <n v="0.3091740608215332"/>
    <n v="0.30911416411399839"/>
    <n v="0.30905426740646363"/>
    <n v="0.30899437069892882"/>
    <n v="0.30893447399139407"/>
    <n v="0.30887457728385925"/>
    <n v="0.3088146805763245"/>
    <n v="0.30875478386878968"/>
    <n v="0.30869488716125493"/>
    <n v="0.30863499045372011"/>
    <n v="0.3085750937461853"/>
    <n v="0.30873438715934753"/>
    <n v="0.30889368057250977"/>
    <n v="0.309052973985672"/>
    <n v="0.30921226739883423"/>
    <n v="0.30937156081199646"/>
    <n v="0.30953085422515869"/>
    <n v="0.30969014763832092"/>
    <n v="0.30984944105148315"/>
    <n v="0.31000873446464539"/>
    <n v="0.31016802787780762"/>
    <n v="0.31047682464122772"/>
    <n v="0.31078562140464783"/>
    <n v="0.31109441816806793"/>
    <n v="0.31140321493148804"/>
    <n v="0.31171201169490814"/>
    <n v="0.31202080845832825"/>
    <n v="0.31232960522174835"/>
    <n v="0.31263840198516846"/>
    <n v="0.31294719874858856"/>
    <n v="0.31325599551200867"/>
    <n v="0.31326505541801453"/>
    <n v="0.31327411532402039"/>
    <n v="0.31328317523002625"/>
    <n v="0.3132922351360321"/>
    <n v="0.31330129504203796"/>
    <n v="0.31331035494804382"/>
    <n v="0.31331941485404968"/>
    <n v="0.31332847476005554"/>
    <n v="0.3133375346660614"/>
    <n v="0.31334659457206726"/>
    <n v="0.31282841861248017"/>
    <n v="0.31231024265289309"/>
    <n v="0.31179206669330595"/>
    <n v="0.31127389073371886"/>
    <n v="0.31075571477413177"/>
    <n v="0.31023753881454469"/>
    <n v="0.3097193628549576"/>
    <n v="0.30920118689537046"/>
    <n v="0.30868301093578343"/>
    <n v="0.30816483497619629"/>
    <n v="0.30814556181430819"/>
    <n v="0.30812628865242003"/>
    <n v="0.30810701549053193"/>
    <n v="0.30808774232864378"/>
    <n v="0.30806846916675568"/>
    <n v="0.30804919600486758"/>
    <n v="0.30802992284297942"/>
    <n v="0.30801064968109126"/>
    <n v="0.30799137651920316"/>
    <n v="0.30797210335731506"/>
    <n v="0.30788100659847262"/>
    <n v="0.30778990983963012"/>
    <n v="0.30769881308078767"/>
    <n v="0.30760771632194522"/>
    <n v="0.30751661956310272"/>
    <n v="0.30742552280426028"/>
    <n v="0.30733442604541777"/>
    <n v="0.30724332928657533"/>
    <n v="0.30715223252773288"/>
    <n v="0.30706113576889038"/>
    <n v="0.30682589709758762"/>
    <n v="0.3065906584262848"/>
    <n v="0.30635541975498198"/>
    <n v="0.30612018108367922"/>
    <n v="0.3058849424123764"/>
    <n v="0.30564970374107364"/>
    <n v="0.30541446506977082"/>
    <n v="0.30517922639846801"/>
    <n v="0.30494398772716524"/>
    <n v="0.30470874905586243"/>
    <n v="0.30463615357875823"/>
    <n v="0.30456355810165403"/>
    <n v="0.30449096262454989"/>
    <n v="0.30441836714744569"/>
    <n v="0.30434577167034149"/>
    <n v="0.30427317619323735"/>
    <n v="0.3042005807161331"/>
    <n v="0.30412798523902895"/>
    <n v="0.30405538976192475"/>
    <n v="0.30398279428482056"/>
    <n v="0.30388224720954893"/>
    <n v="0.30378170013427735"/>
    <n v="0.30368115305900573"/>
    <n v="0.30358060598373415"/>
    <n v="0.30348005890846252"/>
    <n v="0.30337951183319095"/>
    <n v="0.30327896475791932"/>
    <n v="0.30317841768264775"/>
    <n v="0.30307787060737612"/>
    <n v="0.30297732353210449"/>
    <m/>
    <n v="0.3054406780789331"/>
    <n v="104.56133460998535"/>
    <n v="94.478540665206509"/>
    <n v="-3.1187832355499268E-3"/>
    <n v="2.3061065337709723E-2"/>
    <n v="1.5329675724907975E-2"/>
    <n v="-0.1363819276558372"/>
    <x v="25"/>
    <x v="401"/>
  </r>
  <r>
    <x v="2"/>
    <n v="-5"/>
    <n v="-5"/>
    <s v="P225/60R16"/>
    <x v="4"/>
    <s v="017-0257"/>
    <n v="1171"/>
    <n v="35"/>
    <s v="APX0B2UU3324"/>
    <d v="2025-01-27T00:00:00"/>
    <n v="0.28795084357261658"/>
    <n v="0.29103299975395203"/>
    <n v="101.43244934082031"/>
    <n v="100.25721740722656"/>
    <n v="98.223060607910156"/>
    <n v="96.736709594726563"/>
    <n v="77"/>
    <m/>
    <n v="20"/>
    <n v="99.162359237670898"/>
    <m/>
    <m/>
    <m/>
    <m/>
    <m/>
    <m/>
    <m/>
    <m/>
    <m/>
    <m/>
    <m/>
    <n v="0.22089859843254089"/>
    <n v="0.24004895985126495"/>
    <n v="0.25919932126998901"/>
    <n v="0.26901139318943024"/>
    <n v="0.27882346510887146"/>
    <n v="0.28530077636241913"/>
    <n v="0.2917780876159668"/>
    <n v="0.29639649391174316"/>
    <n v="0.30101490020751953"/>
    <n v="0.30176599323749542"/>
    <n v="0.30251708626747131"/>
    <n v="0.30511312186717987"/>
    <n v="0.30770915746688843"/>
    <n v="0.31049732863903046"/>
    <n v="0.31328549981117249"/>
    <n v="0.31253516674041748"/>
    <n v="0.31178483366966248"/>
    <n v="0.31048037111759186"/>
    <n v="0.30917590856552124"/>
    <n v="0.30864477157592773"/>
    <n v="0.30811363458633423"/>
    <n v="0.30945801734924316"/>
    <n v="0.3108024001121521"/>
    <n v="0.31098169088363647"/>
    <n v="0.31116098165512085"/>
    <n v="0.31066647171974182"/>
    <n v="0.31017196178436279"/>
    <n v="0.31117695569992065"/>
    <n v="0.31218194961547852"/>
    <n v="0.31153355538845062"/>
    <n v="0.31088516116142273"/>
    <n v="0.31023676693439484"/>
    <n v="0.30958837270736694"/>
    <n v="0.30892246216535568"/>
    <n v="0.30825655162334442"/>
    <n v="0.30759064108133316"/>
    <n v="0.3069247305393219"/>
    <n v="0.30630598962306976"/>
    <n v="0.30568724870681763"/>
    <n v="0.30506850779056549"/>
    <n v="0.30444976687431335"/>
    <n v="0.30448239296674728"/>
    <n v="0.30451501905918121"/>
    <n v="0.30454764515161514"/>
    <n v="0.30458027124404907"/>
    <n v="0.30509617924690247"/>
    <n v="0.30561208724975586"/>
    <n v="0.30612799525260925"/>
    <n v="0.30664390325546265"/>
    <n v="0.30560773611068726"/>
    <n v="0.30457156896591187"/>
    <n v="0.30353540182113647"/>
    <n v="0.30249923467636108"/>
    <n v="0.30205292254686356"/>
    <n v="0.30160661041736603"/>
    <n v="0.3011602982878685"/>
    <n v="0.30071398615837097"/>
    <n v="0.30072788149118423"/>
    <n v="0.3007417768239975"/>
    <n v="0.30075567215681076"/>
    <n v="0.30076956748962402"/>
    <n v="0.30070344358682632"/>
    <n v="0.30063731968402863"/>
    <n v="0.30057119578123093"/>
    <n v="0.30050507187843323"/>
    <n v="0.30063872784376144"/>
    <n v="0.30077238380908966"/>
    <n v="0.30090603977441788"/>
    <n v="0.30103969573974609"/>
    <n v="0.30026929825544357"/>
    <n v="0.29949890077114105"/>
    <n v="0.29872850328683853"/>
    <n v="0.29795810580253601"/>
    <n v="0.29776417464017868"/>
    <n v="0.29757024347782135"/>
    <n v="0.29737631231546402"/>
    <n v="0.29718238115310669"/>
    <n v="0.29775991290807724"/>
    <n v="0.29833744466304779"/>
    <n v="0.29891497641801834"/>
    <n v="0.29949250817298889"/>
    <n v="0.29874306917190552"/>
    <n v="0.29799363017082214"/>
    <n v="0.29724419116973877"/>
    <n v="0.2964947521686554"/>
    <n v="0.29587703943252563"/>
    <n v="0.29525932669639587"/>
    <n v="0.29464161396026611"/>
    <n v="0.29402390122413635"/>
    <n v="0.29340618848800659"/>
    <n v="0.29278847575187683"/>
    <n v="0.29217076301574707"/>
    <n v="0.29155305027961731"/>
    <n v="0.29093533754348755"/>
    <n v="0.29031762480735779"/>
    <n v="0.29008811116218569"/>
    <n v="0.28985859751701354"/>
    <n v="0.28962908387184144"/>
    <n v="0.28939957022666934"/>
    <n v="0.28917005658149719"/>
    <n v="0.2889405429363251"/>
    <n v="0.288711029291153"/>
    <n v="0.28848151564598085"/>
    <n v="0.28825200200080875"/>
    <n v="0.2880224883556366"/>
    <n v="0.28807173967361455"/>
    <n v="0.28812099099159239"/>
    <n v="0.28817024230957033"/>
    <n v="0.28821949362754823"/>
    <n v="0.28826874494552612"/>
    <n v="0.28831799626350402"/>
    <n v="0.28836724758148191"/>
    <n v="0.28841649889945986"/>
    <n v="0.28846575021743776"/>
    <n v="0.28851500153541565"/>
    <n v="0.2883847683668137"/>
    <n v="0.28825453519821165"/>
    <n v="0.2881243020296097"/>
    <n v="0.2879940688610077"/>
    <n v="0.2878638356924057"/>
    <n v="0.2877336025238037"/>
    <n v="0.2876033693552017"/>
    <n v="0.28747313618659975"/>
    <n v="0.28734290301799775"/>
    <n v="0.28721266984939575"/>
    <n v="0.28717078566551213"/>
    <n v="0.2871289014816284"/>
    <n v="0.28708701729774477"/>
    <n v="0.2870451331138611"/>
    <n v="0.28700324892997742"/>
    <n v="0.28696136474609379"/>
    <n v="0.28691948056221006"/>
    <n v="0.28687759637832644"/>
    <n v="0.28683571219444276"/>
    <n v="0.28679382801055908"/>
    <n v="0.28677101135253907"/>
    <n v="0.28674819469451907"/>
    <n v="0.286725378036499"/>
    <n v="0.28670256137847905"/>
    <n v="0.28667974472045898"/>
    <n v="0.28665692806243898"/>
    <n v="0.28663411140441897"/>
    <n v="0.2866112947463989"/>
    <n v="0.28658847808837895"/>
    <n v="0.28656566143035889"/>
    <n v="0.28623816072940828"/>
    <n v="0.28591066002845766"/>
    <n v="0.285583159327507"/>
    <n v="0.28525565862655639"/>
    <n v="0.28492815792560577"/>
    <n v="0.28460065722465516"/>
    <n v="0.28427315652370455"/>
    <n v="0.28394565582275388"/>
    <n v="0.28361815512180333"/>
    <n v="0.28329065442085266"/>
    <n v="0.28371236324310306"/>
    <n v="0.2841340720653534"/>
    <n v="0.28455578088760375"/>
    <n v="0.28497748970985415"/>
    <n v="0.28539919853210449"/>
    <n v="0.28582090735435489"/>
    <n v="0.28624261617660524"/>
    <n v="0.28666432499885558"/>
    <n v="0.28708603382110598"/>
    <n v="0.28750774264335632"/>
    <n v="0.28785614073276522"/>
    <n v="0.28820453882217406"/>
    <n v="0.28855293691158296"/>
    <n v="0.28890133500099185"/>
    <n v="0.2892497330904007"/>
    <n v="0.28959813117980959"/>
    <n v="0.28994652926921843"/>
    <n v="0.29029492735862733"/>
    <n v="0.29064332544803623"/>
    <n v="0.29099172353744507"/>
    <n v="0.29087065458297734"/>
    <n v="0.2907495856285095"/>
    <n v="0.29062851667404177"/>
    <n v="0.29050744771957399"/>
    <n v="0.2903863787651062"/>
    <n v="0.29026530981063842"/>
    <n v="0.29014424085617063"/>
    <n v="0.2900231719017029"/>
    <n v="0.28990210294723512"/>
    <n v="0.28978103399276733"/>
    <n v="0.28936040103435517"/>
    <n v="0.28893976807594302"/>
    <n v="0.2885191351175308"/>
    <n v="0.28809850215911864"/>
    <n v="0.28767786920070648"/>
    <n v="0.28725723624229432"/>
    <n v="0.28683660328388216"/>
    <n v="0.28641597032546995"/>
    <n v="0.28599533736705784"/>
    <n v="0.28557470440864563"/>
    <n v="0.28563676476478578"/>
    <n v="0.28569882512092593"/>
    <n v="0.28576088547706602"/>
    <n v="0.28582294583320617"/>
    <n v="0.28588500618934631"/>
    <n v="0.28594706654548646"/>
    <n v="0.28600912690162661"/>
    <n v="0.2860711872577667"/>
    <n v="0.2861332476139069"/>
    <n v="0.286195307970047"/>
    <n v="0.28624331653118135"/>
    <n v="0.2862913250923157"/>
    <n v="0.28633933365344999"/>
    <n v="0.28638734221458439"/>
    <n v="0.28643535077571869"/>
    <n v="0.28648335933685304"/>
    <n v="0.28653136789798739"/>
    <n v="0.28657937645912168"/>
    <n v="0.28662738502025603"/>
    <n v="0.28667539358139038"/>
    <n v="0.28679764270782471"/>
    <n v="0.28691989183425903"/>
    <n v="0.28704214096069336"/>
    <n v="0.28716439008712769"/>
    <n v="0.28728663921356201"/>
    <n v="0.28740888833999634"/>
    <n v="0.28753113746643066"/>
    <n v="0.28765338659286499"/>
    <n v="0.28777563571929932"/>
    <n v="0.28789788484573364"/>
    <n v="0.28824435770511625"/>
    <n v="0.28859083056449891"/>
    <n v="0.28893730342388152"/>
    <n v="0.28928377628326418"/>
    <n v="0.28963024914264679"/>
    <n v="0.28997672200202945"/>
    <n v="0.29032319486141206"/>
    <n v="0.29066966772079472"/>
    <n v="0.29101614058017733"/>
    <n v="0.29136261343955994"/>
    <n v="0.29111366569995883"/>
    <n v="0.29086471796035768"/>
    <n v="0.29061577022075652"/>
    <n v="0.29036682248115542"/>
    <n v="0.29011787474155426"/>
    <n v="0.28986892700195316"/>
    <n v="0.289619979262352"/>
    <n v="0.28937103152275084"/>
    <n v="0.28912208378314974"/>
    <n v="0.28887313604354858"/>
    <n v="0.28863243460655214"/>
    <n v="0.28839173316955569"/>
    <n v="0.28815103173255918"/>
    <n v="0.28791033029556279"/>
    <n v="0.28766962885856628"/>
    <n v="0.28742892742156984"/>
    <n v="0.28718822598457339"/>
    <n v="0.28694752454757688"/>
    <n v="0.28670682311058049"/>
    <n v="0.28646612167358398"/>
    <n v="0.28601699471473696"/>
    <n v="0.28556786775588988"/>
    <n v="0.28511874079704286"/>
    <n v="0.28466961383819583"/>
    <n v="0.28422048687934875"/>
    <n v="0.28377135992050173"/>
    <n v="0.28332223296165471"/>
    <n v="0.28287310600280763"/>
    <n v="0.2824239790439606"/>
    <n v="0.28197485208511353"/>
    <n v="0.28224853277206424"/>
    <n v="0.2825222134590149"/>
    <n v="0.28279589414596562"/>
    <n v="0.28306957483291628"/>
    <n v="0.28334325551986694"/>
    <n v="0.28361693620681766"/>
    <n v="0.28389061689376832"/>
    <n v="0.28416429758071898"/>
    <n v="0.2844379782676697"/>
    <n v="0.28471165895462036"/>
    <n v="0.28436875045299531"/>
    <n v="0.28402584195137026"/>
    <n v="0.28368293344974516"/>
    <n v="0.28334002494812011"/>
    <n v="0.28299711644649506"/>
    <n v="0.28265420794487001"/>
    <n v="0.28231129944324496"/>
    <n v="0.28196839094161985"/>
    <n v="0.28162548243999486"/>
    <n v="0.28128257393836975"/>
    <n v="0.28118082582950593"/>
    <n v="0.28107907772064211"/>
    <n v="0.28097732961177824"/>
    <n v="0.28087558150291442"/>
    <n v="0.2807738333940506"/>
    <n v="0.28067208528518678"/>
    <n v="0.28057033717632296"/>
    <n v="0.28046858906745908"/>
    <n v="0.28036684095859532"/>
    <n v="0.28026509284973145"/>
    <m/>
    <n v="0.29137128808956558"/>
    <n v="99.162359237670898"/>
    <n v="89.60018561966038"/>
    <n v="-3.0821561813354492E-3"/>
    <n v="-2.2250619322365415E-2"/>
    <n v="-8.4420063368714382E-2"/>
    <n v="-3.663218856221484E-2"/>
    <x v="25"/>
    <x v="402"/>
  </r>
  <r>
    <x v="2"/>
    <n v="-5"/>
    <n v="-5"/>
    <s v="P225/60R16"/>
    <x v="1"/>
    <s v="017-0240"/>
    <n v="1171"/>
    <n v="35"/>
    <s v="APX0B2UU3324"/>
    <d v="2025-01-27T00:00:00"/>
    <n v="0.2866380512714386"/>
    <n v="0.29732823371887207"/>
    <n v="100"/>
    <n v="100"/>
    <n v="100"/>
    <n v="100"/>
    <n v="77"/>
    <m/>
    <n v="930"/>
    <n v="100"/>
    <m/>
    <m/>
    <m/>
    <m/>
    <m/>
    <m/>
    <m/>
    <m/>
    <m/>
    <m/>
    <m/>
    <n v="0.24408984184265137"/>
    <n v="0.2556801438331604"/>
    <n v="0.26727044582366943"/>
    <n v="0.27339150011539459"/>
    <n v="0.27951255440711975"/>
    <n v="0.28465341031551361"/>
    <n v="0.28979426622390747"/>
    <n v="0.29265612363815308"/>
    <n v="0.29551798105239868"/>
    <n v="0.29648450016975403"/>
    <n v="0.29745101928710938"/>
    <n v="0.29828222095966339"/>
    <n v="0.29911342263221741"/>
    <n v="0.30018530786037445"/>
    <n v="0.30125719308853149"/>
    <n v="0.30294650793075562"/>
    <n v="0.30463582277297974"/>
    <n v="0.305254727602005"/>
    <n v="0.30587363243103027"/>
    <n v="0.30929155647754669"/>
    <n v="0.31270948052406311"/>
    <n v="0.31361833214759827"/>
    <n v="0.31452718377113342"/>
    <n v="0.3128998875617981"/>
    <n v="0.31127259135246277"/>
    <n v="0.31229507923126221"/>
    <n v="0.31331756711006165"/>
    <n v="0.31355054676532745"/>
    <n v="0.31378352642059326"/>
    <n v="0.31369644403457642"/>
    <n v="0.31360936164855957"/>
    <n v="0.31352227926254272"/>
    <n v="0.31343519687652588"/>
    <n v="0.31313429027795792"/>
    <n v="0.31283338367938995"/>
    <n v="0.31253247708082199"/>
    <n v="0.31223157048225403"/>
    <n v="0.31177365779876709"/>
    <n v="0.31131574511528015"/>
    <n v="0.31085783243179321"/>
    <n v="0.31039991974830627"/>
    <n v="0.30973895639181137"/>
    <n v="0.30907799303531647"/>
    <n v="0.30841702967882156"/>
    <n v="0.30775606632232666"/>
    <n v="0.30729541927576065"/>
    <n v="0.30683477222919464"/>
    <n v="0.30637412518262863"/>
    <n v="0.30591347813606262"/>
    <n v="0.30612946301698685"/>
    <n v="0.30634544789791107"/>
    <n v="0.3065614327788353"/>
    <n v="0.30677741765975952"/>
    <n v="0.30727240443229675"/>
    <n v="0.30776739120483398"/>
    <n v="0.30826237797737122"/>
    <n v="0.30875736474990845"/>
    <n v="0.30907629430294037"/>
    <n v="0.30939522385597229"/>
    <n v="0.30971415340900421"/>
    <n v="0.31003308296203613"/>
    <n v="0.30984850227832794"/>
    <n v="0.30966392159461975"/>
    <n v="0.30947934091091156"/>
    <n v="0.30929476022720337"/>
    <n v="0.30821115523576736"/>
    <n v="0.30712755024433136"/>
    <n v="0.30604394525289536"/>
    <n v="0.30496034026145935"/>
    <n v="0.30375628173351288"/>
    <n v="0.30255222320556641"/>
    <n v="0.30134816467761993"/>
    <n v="0.30014410614967346"/>
    <n v="0.30032319575548172"/>
    <n v="0.30050228536128998"/>
    <n v="0.30068137496709824"/>
    <n v="0.30086046457290649"/>
    <n v="0.30129166692495346"/>
    <n v="0.30172286927700043"/>
    <n v="0.30215407162904739"/>
    <n v="0.30258527398109436"/>
    <n v="0.30314469337463379"/>
    <n v="0.30370411276817322"/>
    <n v="0.30426353216171265"/>
    <n v="0.30482295155525208"/>
    <n v="0.30459373295307163"/>
    <n v="0.30436451435089112"/>
    <n v="0.30413529574871068"/>
    <n v="0.30390607714653017"/>
    <n v="0.30367685854434967"/>
    <n v="0.30344763994216922"/>
    <n v="0.30321842133998872"/>
    <n v="0.30298920273780822"/>
    <n v="0.30275998413562777"/>
    <n v="0.30253076553344727"/>
    <n v="0.30208546221256261"/>
    <n v="0.30164015889167783"/>
    <n v="0.30119485557079317"/>
    <n v="0.30074955224990846"/>
    <n v="0.30030424892902374"/>
    <n v="0.29985894560813908"/>
    <n v="0.29941364228725431"/>
    <n v="0.29896833896636965"/>
    <n v="0.29852303564548494"/>
    <n v="0.29807773232460022"/>
    <n v="0.29812943041324613"/>
    <n v="0.29818112850189205"/>
    <n v="0.29823282659053801"/>
    <n v="0.29828452467918398"/>
    <n v="0.2983362227678299"/>
    <n v="0.29838792085647581"/>
    <n v="0.29843961894512178"/>
    <n v="0.29849131703376769"/>
    <n v="0.29854301512241366"/>
    <n v="0.29859471321105957"/>
    <n v="0.29858174324035647"/>
    <n v="0.29856877326965331"/>
    <n v="0.29855580329895021"/>
    <n v="0.29854283332824705"/>
    <n v="0.29852986335754395"/>
    <n v="0.29851689338684084"/>
    <n v="0.29850392341613768"/>
    <n v="0.29849095344543453"/>
    <n v="0.29847798347473142"/>
    <n v="0.29846501350402832"/>
    <n v="0.2980178654193878"/>
    <n v="0.29757071733474727"/>
    <n v="0.2971235692501068"/>
    <n v="0.29667642116546633"/>
    <n v="0.29622927308082581"/>
    <n v="0.29578212499618528"/>
    <n v="0.29533497691154481"/>
    <n v="0.29488782882690429"/>
    <n v="0.29444068074226382"/>
    <n v="0.29399353265762329"/>
    <n v="0.29389357268810273"/>
    <n v="0.29379361271858218"/>
    <n v="0.29369365274906156"/>
    <n v="0.29359369277954106"/>
    <n v="0.29349373281002045"/>
    <n v="0.29339377284049989"/>
    <n v="0.29329381287097933"/>
    <n v="0.29319385290145872"/>
    <n v="0.29309389293193816"/>
    <n v="0.2929939329624176"/>
    <n v="0.29284685254096987"/>
    <n v="0.29269977211952208"/>
    <n v="0.2925526916980743"/>
    <n v="0.29240561127662656"/>
    <n v="0.29225853085517883"/>
    <n v="0.2921114504337311"/>
    <n v="0.29196437001228331"/>
    <n v="0.29181728959083558"/>
    <n v="0.29167020916938785"/>
    <n v="0.29152312874794006"/>
    <n v="0.29155209958553319"/>
    <n v="0.2915810704231262"/>
    <n v="0.29161004126071932"/>
    <n v="0.29163901209831239"/>
    <n v="0.29166798293590546"/>
    <n v="0.29169695377349858"/>
    <n v="0.29172592461109159"/>
    <n v="0.29175489544868471"/>
    <n v="0.29178386628627778"/>
    <n v="0.29181283712387085"/>
    <n v="0.29170393645763398"/>
    <n v="0.29159503579139712"/>
    <n v="0.2914861351251602"/>
    <n v="0.29137723445892338"/>
    <n v="0.29126833379268646"/>
    <n v="0.2911594331264496"/>
    <n v="0.29105053246021273"/>
    <n v="0.29094163179397581"/>
    <n v="0.290832731127739"/>
    <n v="0.29072383046150208"/>
    <n v="0.29101359248161318"/>
    <n v="0.29130335450172423"/>
    <n v="0.29159311652183534"/>
    <n v="0.29188287854194644"/>
    <n v="0.2921726405620575"/>
    <n v="0.2924624025821686"/>
    <n v="0.29275216460227971"/>
    <n v="0.29304192662239076"/>
    <n v="0.29333168864250186"/>
    <n v="0.29362145066261292"/>
    <n v="0.29380031526088718"/>
    <n v="0.29397917985916139"/>
    <n v="0.29415804445743565"/>
    <n v="0.29433690905570986"/>
    <n v="0.29451577365398407"/>
    <n v="0.29469463825225833"/>
    <n v="0.29487350285053254"/>
    <n v="0.29505236744880675"/>
    <n v="0.29523123204708102"/>
    <n v="0.29541009664535522"/>
    <n v="0.29466896355152133"/>
    <n v="0.29392783045768739"/>
    <n v="0.29318669736385344"/>
    <n v="0.29244556427001955"/>
    <n v="0.29170443117618561"/>
    <n v="0.29096329808235166"/>
    <n v="0.29022216498851772"/>
    <n v="0.28948103189468383"/>
    <n v="0.28873989880084994"/>
    <n v="0.28799876570701599"/>
    <n v="0.28755997121334076"/>
    <n v="0.28712117671966553"/>
    <n v="0.2866823822259903"/>
    <n v="0.28624358773231506"/>
    <n v="0.28580479323863983"/>
    <n v="0.2853659987449646"/>
    <n v="0.28492720425128937"/>
    <n v="0.28448840975761414"/>
    <n v="0.2840496152639389"/>
    <n v="0.28361082077026367"/>
    <n v="0.2832148253917694"/>
    <n v="0.28281883001327512"/>
    <n v="0.28242283463478091"/>
    <n v="0.28202683925628663"/>
    <n v="0.28163084387779236"/>
    <n v="0.28123484849929814"/>
    <n v="0.28083885312080381"/>
    <n v="0.28044285774230959"/>
    <n v="0.28004686236381532"/>
    <n v="0.27965086698532104"/>
    <n v="0.27975830435752869"/>
    <n v="0.27986574172973633"/>
    <n v="0.27997317910194397"/>
    <n v="0.28008061647415161"/>
    <n v="0.28018805384635925"/>
    <n v="0.28029549121856689"/>
    <n v="0.28040292859077454"/>
    <n v="0.28051036596298218"/>
    <n v="0.28061780333518982"/>
    <n v="0.28072524070739746"/>
    <n v="0.2809907615184784"/>
    <n v="0.28125628232955935"/>
    <n v="0.28152180314064024"/>
    <n v="0.28178732395172124"/>
    <n v="0.28205284476280212"/>
    <n v="0.28231836557388307"/>
    <n v="0.28258388638496401"/>
    <n v="0.2828494071960449"/>
    <n v="0.28311492800712584"/>
    <n v="0.28338044881820679"/>
    <n v="0.28352199792861937"/>
    <n v="0.28366354703903196"/>
    <n v="0.2838050961494446"/>
    <n v="0.28394664525985719"/>
    <n v="0.28408819437026978"/>
    <n v="0.28422974348068242"/>
    <n v="0.28437129259109495"/>
    <n v="0.28451284170150759"/>
    <n v="0.28465439081192018"/>
    <n v="0.28479593992233276"/>
    <n v="0.28463726937770845"/>
    <n v="0.28447859883308413"/>
    <n v="0.28431992828845976"/>
    <n v="0.28416125774383549"/>
    <n v="0.28400258719921112"/>
    <n v="0.2838439166545868"/>
    <n v="0.28368524610996249"/>
    <n v="0.28352657556533811"/>
    <n v="0.2833679050207138"/>
    <n v="0.28320923447608948"/>
    <n v="0.28305278718471527"/>
    <n v="0.28289633989334106"/>
    <n v="0.28273989260196686"/>
    <n v="0.28258344531059265"/>
    <n v="0.28242699801921844"/>
    <n v="0.28227055072784424"/>
    <n v="0.28211410343647003"/>
    <n v="0.28195765614509583"/>
    <n v="0.28180120885372162"/>
    <n v="0.28164476156234741"/>
    <n v="0.28082655668258666"/>
    <n v="0.28000835180282591"/>
    <n v="0.27919014692306521"/>
    <n v="0.27837194204330445"/>
    <n v="0.2775537371635437"/>
    <n v="0.276735532283783"/>
    <n v="0.27591732740402219"/>
    <n v="0.2750991225242615"/>
    <n v="0.27428091764450074"/>
    <n v="0.27346271276473999"/>
    <n v="0.27342296540737154"/>
    <n v="0.27338321805000304"/>
    <n v="0.27334347069263459"/>
    <n v="0.27330372333526609"/>
    <n v="0.27326397597789764"/>
    <n v="0.2732242286205292"/>
    <n v="0.27318448126316069"/>
    <n v="0.27314473390579219"/>
    <n v="0.27310498654842374"/>
    <n v="0.2730652391910553"/>
    <m/>
    <n v="0.29390883567706544"/>
    <n v="100"/>
    <n v="90.357053128302397"/>
    <n v="-1.0690182447433472E-2"/>
    <n v="-0.1217530618456278"/>
    <n v="-0.12888322925443577"/>
    <n v="7.8309773235065439E-3"/>
    <x v="25"/>
    <x v="403"/>
  </r>
  <r>
    <x v="2"/>
    <n v="-5"/>
    <n v="-5"/>
    <s v="P225/60R16"/>
    <x v="5"/>
    <s v="017-0255"/>
    <n v="1171"/>
    <n v="35"/>
    <s v="APX0B2UU3324"/>
    <d v="2025-01-27T00:00:00"/>
    <n v="0.31625959277153015"/>
    <n v="0.32718920707702637"/>
    <n v="111.40438079833984"/>
    <n v="110.55532073974609"/>
    <n v="110.42571258544922"/>
    <n v="110.30277252197266"/>
    <n v="77"/>
    <m/>
    <n v="20"/>
    <n v="110.67204666137695"/>
    <m/>
    <m/>
    <m/>
    <m/>
    <m/>
    <m/>
    <m/>
    <m/>
    <m/>
    <m/>
    <m/>
    <n v="0.22835040092468262"/>
    <n v="0.25004270672798157"/>
    <n v="0.27173501253128052"/>
    <n v="0.28025886416435242"/>
    <n v="0.28878271579742432"/>
    <n v="0.29328607022762299"/>
    <n v="0.29778942465782166"/>
    <n v="0.30073042213916779"/>
    <n v="0.30367141962051392"/>
    <n v="0.30561882257461548"/>
    <n v="0.30756622552871704"/>
    <n v="0.3094862699508667"/>
    <n v="0.31140631437301636"/>
    <n v="0.31454277038574219"/>
    <n v="0.31767922639846802"/>
    <n v="0.31798827648162842"/>
    <n v="0.31829732656478882"/>
    <n v="0.3198370635509491"/>
    <n v="0.32137680053710938"/>
    <n v="0.32266023755073547"/>
    <n v="0.32394367456436157"/>
    <n v="0.32605691254138947"/>
    <n v="0.32817015051841736"/>
    <n v="0.32902666926383972"/>
    <n v="0.32988318800926208"/>
    <n v="0.33003672957420349"/>
    <n v="0.3301902711391449"/>
    <n v="0.3320191353559494"/>
    <n v="0.33384799957275391"/>
    <n v="0.33348298817873001"/>
    <n v="0.33311797678470612"/>
    <n v="0.33275296539068222"/>
    <n v="0.33238795399665833"/>
    <n v="0.33211155980825424"/>
    <n v="0.33183516561985016"/>
    <n v="0.33155877143144608"/>
    <n v="0.33128237724304199"/>
    <n v="0.33138434588909149"/>
    <n v="0.33148631453514099"/>
    <n v="0.33158828318119049"/>
    <n v="0.33169025182723999"/>
    <n v="0.33222728222608566"/>
    <n v="0.33276431262493134"/>
    <n v="0.33330134302377701"/>
    <n v="0.33383837342262268"/>
    <n v="0.33358811587095261"/>
    <n v="0.33333785831928253"/>
    <n v="0.33308760076761246"/>
    <n v="0.33283734321594238"/>
    <n v="0.331903375685215"/>
    <n v="0.33096940815448761"/>
    <n v="0.33003544062376022"/>
    <n v="0.32910147309303284"/>
    <n v="0.32856618613004684"/>
    <n v="0.32803089916706085"/>
    <n v="0.32749561220407486"/>
    <n v="0.32696032524108887"/>
    <n v="0.32655050605535507"/>
    <n v="0.32614068686962128"/>
    <n v="0.32573086768388748"/>
    <n v="0.32532104849815369"/>
    <n v="0.32661902904510498"/>
    <n v="0.32791700959205627"/>
    <n v="0.32921499013900757"/>
    <n v="0.33051297068595886"/>
    <n v="0.33129134029150009"/>
    <n v="0.33206970989704132"/>
    <n v="0.33284807950258255"/>
    <n v="0.33362644910812378"/>
    <n v="0.33352714776992798"/>
    <n v="0.33342784643173218"/>
    <n v="0.33332854509353638"/>
    <n v="0.33322924375534058"/>
    <n v="0.33381739258766174"/>
    <n v="0.33440554141998291"/>
    <n v="0.33499369025230408"/>
    <n v="0.33558183908462524"/>
    <n v="0.3354177325963974"/>
    <n v="0.33525362610816956"/>
    <n v="0.33508951961994171"/>
    <n v="0.33492541313171387"/>
    <n v="0.33482079207897186"/>
    <n v="0.33471617102622986"/>
    <n v="0.33461154997348785"/>
    <n v="0.33450692892074585"/>
    <n v="0.33411683440208434"/>
    <n v="0.33372673988342283"/>
    <n v="0.33333664536476137"/>
    <n v="0.33294655084609986"/>
    <n v="0.33255645632743835"/>
    <n v="0.3321663618087769"/>
    <n v="0.33177626729011533"/>
    <n v="0.33138617277145388"/>
    <n v="0.33099607825279237"/>
    <n v="0.33060598373413086"/>
    <n v="0.33050109446048737"/>
    <n v="0.33039620518684387"/>
    <n v="0.33029131591320038"/>
    <n v="0.33018642663955688"/>
    <n v="0.33008153736591339"/>
    <n v="0.3299766480922699"/>
    <n v="0.3298717588186264"/>
    <n v="0.32976686954498291"/>
    <n v="0.32966198027133942"/>
    <n v="0.32955709099769592"/>
    <n v="0.33006674945354464"/>
    <n v="0.3305764079093933"/>
    <n v="0.33108606636524202"/>
    <n v="0.33159572482109068"/>
    <n v="0.33210538327693939"/>
    <n v="0.33261504173278811"/>
    <n v="0.33312470018863682"/>
    <n v="0.33363435864448543"/>
    <n v="0.3341440171003342"/>
    <n v="0.33465367555618286"/>
    <n v="0.33449073433876042"/>
    <n v="0.33432779312133787"/>
    <n v="0.33416485190391543"/>
    <n v="0.33400191068649293"/>
    <n v="0.33383896946907043"/>
    <n v="0.33367602825164794"/>
    <n v="0.33351308703422544"/>
    <n v="0.333350145816803"/>
    <n v="0.3331872045993805"/>
    <n v="0.33302426338195801"/>
    <n v="0.33217932581901549"/>
    <n v="0.33133438825607298"/>
    <n v="0.33048945069313052"/>
    <n v="0.329644513130188"/>
    <n v="0.32879957556724548"/>
    <n v="0.32795463800430302"/>
    <n v="0.32710970044136045"/>
    <n v="0.32626476287841799"/>
    <n v="0.32541982531547547"/>
    <n v="0.32457488775253296"/>
    <n v="0.3243000626564026"/>
    <n v="0.32402523756027224"/>
    <n v="0.32375041246414182"/>
    <n v="0.32347558736801152"/>
    <n v="0.3232007622718811"/>
    <n v="0.32292593717575074"/>
    <n v="0.32265111207962038"/>
    <n v="0.32237628698348997"/>
    <n v="0.32210146188735961"/>
    <n v="0.32182663679122925"/>
    <n v="0.32178674936294555"/>
    <n v="0.32174686193466184"/>
    <n v="0.3217069745063782"/>
    <n v="0.32166708707809449"/>
    <n v="0.32162719964981079"/>
    <n v="0.32158731222152714"/>
    <n v="0.32154742479324339"/>
    <n v="0.32150753736495974"/>
    <n v="0.32146764993667604"/>
    <n v="0.32142776250839233"/>
    <n v="0.32112642526626589"/>
    <n v="0.32082508802413939"/>
    <n v="0.32052375078201295"/>
    <n v="0.32022241353988645"/>
    <n v="0.31992107629776001"/>
    <n v="0.31961973905563357"/>
    <n v="0.31931840181350712"/>
    <n v="0.31901706457138057"/>
    <n v="0.31871572732925418"/>
    <n v="0.31841439008712769"/>
    <n v="0.3181734204292298"/>
    <n v="0.31793245077133181"/>
    <n v="0.31769148111343382"/>
    <n v="0.31745051145553593"/>
    <n v="0.31720954179763794"/>
    <n v="0.31696857213974"/>
    <n v="0.31672760248184206"/>
    <n v="0.31648663282394407"/>
    <n v="0.31624566316604619"/>
    <n v="0.31600469350814819"/>
    <n v="0.31598950028419498"/>
    <n v="0.31597430706024171"/>
    <n v="0.31595911383628844"/>
    <n v="0.31594392061233523"/>
    <n v="0.31592872738838196"/>
    <n v="0.31591353416442874"/>
    <n v="0.31589834094047542"/>
    <n v="0.31588314771652226"/>
    <n v="0.31586795449256899"/>
    <n v="0.31585276126861572"/>
    <n v="0.31570864319801328"/>
    <n v="0.3155645251274109"/>
    <n v="0.31542040705680846"/>
    <n v="0.31527628898620608"/>
    <n v="0.31513217091560364"/>
    <n v="0.31498805284500125"/>
    <n v="0.31484393477439876"/>
    <n v="0.31469981670379643"/>
    <n v="0.31455569863319399"/>
    <n v="0.31441158056259155"/>
    <n v="0.31451564729213716"/>
    <n v="0.31461971402168276"/>
    <n v="0.31472378075122831"/>
    <n v="0.31482784748077397"/>
    <n v="0.31493191421031952"/>
    <n v="0.31503598093986518"/>
    <n v="0.31514004766941073"/>
    <n v="0.31524411439895628"/>
    <n v="0.31534818112850194"/>
    <n v="0.31545224785804749"/>
    <n v="0.3151962369680405"/>
    <n v="0.3149402260780334"/>
    <n v="0.31468421518802647"/>
    <n v="0.31442820429801943"/>
    <n v="0.31417219340801239"/>
    <n v="0.31391618251800535"/>
    <n v="0.31366017162799836"/>
    <n v="0.31340416073799132"/>
    <n v="0.31314814984798434"/>
    <n v="0.31289213895797729"/>
    <n v="0.31280333995819093"/>
    <n v="0.31271454095840456"/>
    <n v="0.31262574195861814"/>
    <n v="0.31253694295883178"/>
    <n v="0.31244814395904541"/>
    <n v="0.31235934495925904"/>
    <n v="0.31227054595947268"/>
    <n v="0.31218174695968626"/>
    <n v="0.31209294795989995"/>
    <n v="0.31200414896011353"/>
    <n v="0.31253673136234283"/>
    <n v="0.31306931376457214"/>
    <n v="0.31360189616680145"/>
    <n v="0.31413447856903076"/>
    <n v="0.31466706097126007"/>
    <n v="0.31519964337348938"/>
    <n v="0.31573222577571869"/>
    <n v="0.316264808177948"/>
    <n v="0.31679739058017731"/>
    <n v="0.31732997298240662"/>
    <n v="0.31703986525535582"/>
    <n v="0.31674975752830503"/>
    <n v="0.31645964980125429"/>
    <n v="0.3161695420742035"/>
    <n v="0.31587943434715271"/>
    <n v="0.31558932662010192"/>
    <n v="0.31529921889305113"/>
    <n v="0.31500911116600039"/>
    <n v="0.3147190034389496"/>
    <n v="0.3144288957118988"/>
    <n v="0.31414223015308385"/>
    <n v="0.31385556459426878"/>
    <n v="0.31356889903545382"/>
    <n v="0.31328223347663881"/>
    <n v="0.31299556791782379"/>
    <n v="0.31270890235900883"/>
    <n v="0.31242223680019376"/>
    <n v="0.31213557124137881"/>
    <n v="0.31184890568256379"/>
    <n v="0.31156224012374878"/>
    <n v="0.31106825768947599"/>
    <n v="0.3105742752552032"/>
    <n v="0.31008029282093047"/>
    <n v="0.30958631038665774"/>
    <n v="0.30909232795238495"/>
    <n v="0.30859834551811216"/>
    <n v="0.30810436308383943"/>
    <n v="0.30761038064956664"/>
    <n v="0.30711639821529391"/>
    <n v="0.30662241578102112"/>
    <n v="0.30592176616191868"/>
    <n v="0.30522111654281614"/>
    <n v="0.30452046692371371"/>
    <n v="0.30381981730461122"/>
    <n v="0.30311916768550873"/>
    <n v="0.30241851806640624"/>
    <n v="0.30171786844730375"/>
    <n v="0.30101721882820132"/>
    <n v="0.30031656920909883"/>
    <n v="0.29961591958999634"/>
    <n v="0.29909111261367799"/>
    <n v="0.29856630563735964"/>
    <n v="0.29804149866104124"/>
    <n v="0.29751669168472289"/>
    <n v="0.29699188470840454"/>
    <n v="0.29646707773208619"/>
    <n v="0.29594227075576784"/>
    <n v="0.29541746377944944"/>
    <n v="0.29489265680313115"/>
    <n v="0.29436784982681274"/>
    <n v="0.2944802761077881"/>
    <n v="0.29459270238876345"/>
    <n v="0.29470512866973875"/>
    <n v="0.29481755495071416"/>
    <n v="0.29492998123168945"/>
    <n v="0.29504240751266481"/>
    <n v="0.29515483379364016"/>
    <n v="0.29526726007461546"/>
    <n v="0.29537968635559081"/>
    <n v="0.29549211263656616"/>
    <s v="WITNESS SRTT FWD-1"/>
    <n v="0.32042710530800328"/>
    <n v="110.67204666137695"/>
    <n v="100"/>
    <n v="-1.0929614305496216E-2"/>
    <n v="-0.16646412722694839"/>
    <n v="-0.12105225193092922"/>
    <n v="0"/>
    <x v="25"/>
    <x v="404"/>
  </r>
  <r>
    <x v="2"/>
    <n v="-5"/>
    <n v="-5"/>
    <s v="225/45R17"/>
    <x v="6"/>
    <s v="620-0071"/>
    <n v="1093"/>
    <n v="42"/>
    <s v="1N48A0A5X3424"/>
    <d v="2025-01-27T00:00:00"/>
    <n v="0.34180295467376709"/>
    <n v="0.33820781111717224"/>
    <n v="120.40217590332031"/>
    <n v="119.72456359863281"/>
    <n v="114.14447021484375"/>
    <n v="114.28707885742188"/>
    <n v="77"/>
    <m/>
    <n v="100"/>
    <n v="117.13957214355469"/>
    <m/>
    <m/>
    <m/>
    <m/>
    <m/>
    <m/>
    <m/>
    <m/>
    <m/>
    <m/>
    <m/>
    <n v="0.19717340171337128"/>
    <n v="0.21333915740251541"/>
    <n v="0.22950491309165955"/>
    <n v="0.24048168957233429"/>
    <n v="0.25145846605300903"/>
    <n v="0.25687496364116669"/>
    <n v="0.26229146122932434"/>
    <n v="0.26578615605831146"/>
    <n v="0.26928085088729858"/>
    <n v="0.27118247747421265"/>
    <n v="0.27308410406112671"/>
    <n v="0.27614897489547729"/>
    <n v="0.27921384572982788"/>
    <n v="0.28118085861206055"/>
    <n v="0.28314787149429321"/>
    <n v="0.28647741675376892"/>
    <n v="0.28980696201324463"/>
    <n v="0.29272794723510742"/>
    <n v="0.29564893245697021"/>
    <n v="0.2944340705871582"/>
    <n v="0.29321920871734619"/>
    <n v="0.29345682263374329"/>
    <n v="0.29369443655014038"/>
    <n v="0.29653245210647583"/>
    <n v="0.29937046766281128"/>
    <n v="0.30216868221759796"/>
    <n v="0.30496689677238464"/>
    <n v="0.30341950058937073"/>
    <n v="0.30187210440635681"/>
    <n v="0.30237569659948349"/>
    <n v="0.30287928879261017"/>
    <n v="0.30338288098573685"/>
    <n v="0.30388647317886353"/>
    <n v="0.30517882108688354"/>
    <n v="0.30647116899490356"/>
    <n v="0.30776351690292358"/>
    <n v="0.3090558648109436"/>
    <n v="0.31017119437456131"/>
    <n v="0.31128652393817902"/>
    <n v="0.31240185350179672"/>
    <n v="0.31351718306541443"/>
    <n v="0.31420135498046875"/>
    <n v="0.31488552689552307"/>
    <n v="0.31556969881057739"/>
    <n v="0.31625387072563171"/>
    <n v="0.31692700833082199"/>
    <n v="0.31760014593601227"/>
    <n v="0.31827328354120255"/>
    <n v="0.31894642114639282"/>
    <n v="0.31971695274114609"/>
    <n v="0.32048748433589935"/>
    <n v="0.32125801593065262"/>
    <n v="0.32202854752540588"/>
    <n v="0.32328372448682785"/>
    <n v="0.32453890144824982"/>
    <n v="0.32579407840967178"/>
    <n v="0.32704925537109375"/>
    <n v="0.32744990289211273"/>
    <n v="0.32785055041313171"/>
    <n v="0.3282511979341507"/>
    <n v="0.32865184545516968"/>
    <n v="0.32897862792015076"/>
    <n v="0.32930541038513184"/>
    <n v="0.32963219285011292"/>
    <n v="0.32995897531509399"/>
    <n v="0.33102481812238693"/>
    <n v="0.33209066092967987"/>
    <n v="0.33315650373697281"/>
    <n v="0.33422234654426575"/>
    <n v="0.33480815589427948"/>
    <n v="0.33539396524429321"/>
    <n v="0.33597977459430695"/>
    <n v="0.33656558394432068"/>
    <n v="0.33640021830797195"/>
    <n v="0.33623485267162323"/>
    <n v="0.33606948703527451"/>
    <n v="0.33590412139892578"/>
    <n v="0.33574008196592331"/>
    <n v="0.33557604253292084"/>
    <n v="0.33541200309991837"/>
    <n v="0.33524796366691589"/>
    <n v="0.33421856164932251"/>
    <n v="0.33318915963172913"/>
    <n v="0.33215975761413574"/>
    <n v="0.33113035559654236"/>
    <n v="0.33064346909523012"/>
    <n v="0.33015658259391784"/>
    <n v="0.3296696960926056"/>
    <n v="0.32918280959129331"/>
    <n v="0.32869592308998108"/>
    <n v="0.32820903658866885"/>
    <n v="0.32772215008735661"/>
    <n v="0.32723526358604427"/>
    <n v="0.32674837708473209"/>
    <n v="0.3262614905834198"/>
    <n v="0.32668253481388099"/>
    <n v="0.32710357904434206"/>
    <n v="0.32752462327480314"/>
    <n v="0.32794566750526433"/>
    <n v="0.3283667117357254"/>
    <n v="0.32878775596618653"/>
    <n v="0.32920880019664767"/>
    <n v="0.32962984442710874"/>
    <n v="0.33005088865756993"/>
    <n v="0.33047193288803101"/>
    <n v="0.33058880567550664"/>
    <n v="0.33070567846298216"/>
    <n v="0.33082255125045779"/>
    <n v="0.33093942403793336"/>
    <n v="0.33105629682540894"/>
    <n v="0.33117316961288457"/>
    <n v="0.33129004240036009"/>
    <n v="0.33140691518783572"/>
    <n v="0.33152378797531135"/>
    <n v="0.33164066076278687"/>
    <n v="0.33199684619903569"/>
    <n v="0.3323530316352844"/>
    <n v="0.33270921707153323"/>
    <n v="0.33306540250778199"/>
    <n v="0.33342158794403076"/>
    <n v="0.33377777338027953"/>
    <n v="0.3341339588165283"/>
    <n v="0.33449014425277712"/>
    <n v="0.33484632968902589"/>
    <n v="0.33520251512527466"/>
    <n v="0.33590091466903688"/>
    <n v="0.33659931421279909"/>
    <n v="0.33729771375656126"/>
    <n v="0.33799611330032348"/>
    <n v="0.33869451284408569"/>
    <n v="0.33939291238784791"/>
    <n v="0.34009131193161013"/>
    <n v="0.34078971147537229"/>
    <n v="0.34148811101913457"/>
    <n v="0.34218651056289673"/>
    <n v="0.34257976114749911"/>
    <n v="0.34297301173210143"/>
    <n v="0.34336626231670381"/>
    <n v="0.34375951290130619"/>
    <n v="0.34415276348590851"/>
    <n v="0.34454601407051089"/>
    <n v="0.34493926465511321"/>
    <n v="0.34533251523971559"/>
    <n v="0.34572576582431791"/>
    <n v="0.34611901640892029"/>
    <n v="0.34632760882377622"/>
    <n v="0.34653620123863221"/>
    <n v="0.34674479365348815"/>
    <n v="0.34695338606834414"/>
    <n v="0.34716197848320007"/>
    <n v="0.34737057089805606"/>
    <n v="0.347579163312912"/>
    <n v="0.34778775572776793"/>
    <n v="0.34799634814262392"/>
    <n v="0.34820494055747986"/>
    <n v="0.34794463813304904"/>
    <n v="0.34768433570861812"/>
    <n v="0.34742403328418736"/>
    <n v="0.34716373085975649"/>
    <n v="0.34690342843532562"/>
    <n v="0.34664312601089475"/>
    <n v="0.34638282358646394"/>
    <n v="0.34612252116203307"/>
    <n v="0.34586221873760226"/>
    <n v="0.34560191631317139"/>
    <n v="0.3454762160778046"/>
    <n v="0.3453505158424377"/>
    <n v="0.34522481560707097"/>
    <n v="0.34509911537170412"/>
    <n v="0.34497341513633728"/>
    <n v="0.34484771490097044"/>
    <n v="0.34472201466560365"/>
    <n v="0.34459631443023681"/>
    <n v="0.34447061419487002"/>
    <n v="0.34434491395950317"/>
    <n v="0.34468265473842624"/>
    <n v="0.34502039551734925"/>
    <n v="0.34535813629627227"/>
    <n v="0.34569587707519533"/>
    <n v="0.34603361785411835"/>
    <n v="0.34637135863304142"/>
    <n v="0.34670909941196437"/>
    <n v="0.3470468401908875"/>
    <n v="0.34738458096981051"/>
    <n v="0.34772232174873352"/>
    <n v="0.34812290966510773"/>
    <n v="0.34852349758148193"/>
    <n v="0.34892408549785614"/>
    <n v="0.34932467341423035"/>
    <n v="0.34972526133060455"/>
    <n v="0.35012584924697876"/>
    <n v="0.35052643716335297"/>
    <n v="0.35092702507972717"/>
    <n v="0.35132761299610138"/>
    <n v="0.35172820091247559"/>
    <n v="0.35163730978965757"/>
    <n v="0.35154641866683961"/>
    <n v="0.3514555275440216"/>
    <n v="0.35136463642120364"/>
    <n v="0.35127374529838562"/>
    <n v="0.35118285417556766"/>
    <n v="0.35109196305274959"/>
    <n v="0.35100107192993169"/>
    <n v="0.35091018080711367"/>
    <n v="0.35081928968429565"/>
    <n v="0.35057277977466583"/>
    <n v="0.35032626986503601"/>
    <n v="0.35007975995540619"/>
    <n v="0.34983325004577637"/>
    <n v="0.34958674013614655"/>
    <n v="0.34934023022651672"/>
    <n v="0.3490937203168869"/>
    <n v="0.34884721040725708"/>
    <n v="0.34860070049762726"/>
    <n v="0.34835419058799744"/>
    <n v="0.34850752651691436"/>
    <n v="0.34866086244583128"/>
    <n v="0.34881419837474825"/>
    <n v="0.34896753430366517"/>
    <n v="0.34912087023258209"/>
    <n v="0.34927420616149901"/>
    <n v="0.34942754209041593"/>
    <n v="0.34958087801933291"/>
    <n v="0.34973421394824983"/>
    <n v="0.34988754987716675"/>
    <n v="0.35028479397296908"/>
    <n v="0.35068203806877135"/>
    <n v="0.35107928216457368"/>
    <n v="0.35147652626037595"/>
    <n v="0.35187377035617828"/>
    <n v="0.35227101445198061"/>
    <n v="0.35266825854778294"/>
    <n v="0.35306550264358516"/>
    <n v="0.35346274673938755"/>
    <n v="0.35385999083518982"/>
    <n v="0.35355172455310824"/>
    <n v="0.3532434582710266"/>
    <n v="0.35293519198894502"/>
    <n v="0.35262692570686338"/>
    <n v="0.3523186594247818"/>
    <n v="0.35201039314270022"/>
    <n v="0.35170212686061864"/>
    <n v="0.35139386057853694"/>
    <n v="0.35108559429645542"/>
    <n v="0.35077732801437378"/>
    <n v="0.35109044015407564"/>
    <n v="0.35140355229377745"/>
    <n v="0.35171666443347932"/>
    <n v="0.35202977657318119"/>
    <n v="0.352342888712883"/>
    <n v="0.35265600085258486"/>
    <n v="0.35296911299228667"/>
    <n v="0.35328222513198854"/>
    <n v="0.35359533727169035"/>
    <n v="0.35390844941139221"/>
    <n v="0.35366872251033782"/>
    <n v="0.35342899560928343"/>
    <n v="0.35318926870822909"/>
    <n v="0.35294954180717469"/>
    <n v="0.3527098149061203"/>
    <n v="0.35247008800506591"/>
    <n v="0.35223036110401151"/>
    <n v="0.35199063420295718"/>
    <n v="0.35175090730190278"/>
    <n v="0.35151118040084839"/>
    <n v="0.35056465566158296"/>
    <n v="0.34961813092231753"/>
    <n v="0.34867160618305204"/>
    <n v="0.34772508144378661"/>
    <n v="0.34677855670452118"/>
    <n v="0.34583203196525575"/>
    <n v="0.34488550722599032"/>
    <n v="0.34393898248672483"/>
    <n v="0.3429924577474594"/>
    <n v="0.34204593300819397"/>
    <n v="0.3425600528717041"/>
    <n v="0.34307417273521423"/>
    <n v="0.34358829259872437"/>
    <n v="0.3441024124622345"/>
    <n v="0.34461653232574463"/>
    <n v="0.34513065218925476"/>
    <n v="0.34564477205276489"/>
    <n v="0.34615889191627502"/>
    <n v="0.34667301177978516"/>
    <n v="0.34718713164329529"/>
    <n v="0.34756322801113126"/>
    <n v="0.3479393243789673"/>
    <n v="0.34831542074680327"/>
    <n v="0.3486915171146393"/>
    <n v="0.34906761348247528"/>
    <n v="0.34944370985031131"/>
    <n v="0.34981980621814729"/>
    <n v="0.35019590258598327"/>
    <n v="0.3505719989538193"/>
    <n v="0.35094809532165527"/>
    <m/>
    <n v="0.33791952805586983"/>
    <n v="117.13957214355469"/>
    <n v="105.84386543601782"/>
    <n v="3.5951435565948486E-3"/>
    <n v="9.1585410681506427E-2"/>
    <n v="0.16245523510756124"/>
    <n v="-0.28350748703849049"/>
    <x v="25"/>
    <x v="405"/>
  </r>
  <r>
    <x v="2"/>
    <n v="-5"/>
    <n v="-5"/>
    <s v="P225/60R16"/>
    <x v="1"/>
    <s v="017-0240"/>
    <n v="1171"/>
    <n v="35"/>
    <s v="APX0B2UU3324"/>
    <d v="2025-01-27T00:00:00"/>
    <n v="0.28491759300231934"/>
    <n v="0.29522833228111267"/>
    <n v="100"/>
    <n v="100"/>
    <n v="100"/>
    <n v="100"/>
    <n v="77"/>
    <m/>
    <n v="940"/>
    <n v="100"/>
    <m/>
    <m/>
    <m/>
    <m/>
    <m/>
    <m/>
    <m/>
    <m/>
    <m/>
    <m/>
    <m/>
    <n v="0.25348001718521118"/>
    <n v="0.26354864239692688"/>
    <n v="0.27361726760864258"/>
    <n v="0.27906474471092224"/>
    <n v="0.2845122218132019"/>
    <n v="0.28630287945270538"/>
    <n v="0.28809353709220886"/>
    <n v="0.28814299404621124"/>
    <n v="0.28819245100021362"/>
    <n v="0.29229865968227386"/>
    <n v="0.29640486836433411"/>
    <n v="0.29781937599182129"/>
    <n v="0.29923388361930847"/>
    <n v="0.30033573508262634"/>
    <n v="0.30143758654594421"/>
    <n v="0.30273984372615814"/>
    <n v="0.30404210090637207"/>
    <n v="0.30644437670707703"/>
    <n v="0.30884665250778198"/>
    <n v="0.3079533576965332"/>
    <n v="0.30706006288528442"/>
    <n v="0.30725292861461639"/>
    <n v="0.30744579434394836"/>
    <n v="0.30823376774787903"/>
    <n v="0.30902174115180969"/>
    <n v="0.30869020521640778"/>
    <n v="0.30835866928100586"/>
    <n v="0.30794967710971832"/>
    <n v="0.30754068493843079"/>
    <n v="0.30768757313489914"/>
    <n v="0.30783446133136749"/>
    <n v="0.30798134952783585"/>
    <n v="0.3081282377243042"/>
    <n v="0.30740182101726532"/>
    <n v="0.30667540431022644"/>
    <n v="0.30594898760318756"/>
    <n v="0.30522257089614868"/>
    <n v="0.30542977154254913"/>
    <n v="0.30563697218894958"/>
    <n v="0.30584417283535004"/>
    <n v="0.30605137348175049"/>
    <n v="0.30708955228328705"/>
    <n v="0.30812773108482361"/>
    <n v="0.30916590988636017"/>
    <n v="0.31020408868789673"/>
    <n v="0.31021207571029663"/>
    <n v="0.31022006273269653"/>
    <n v="0.31022804975509644"/>
    <n v="0.31023603677749634"/>
    <n v="0.30934033542871475"/>
    <n v="0.30844463407993317"/>
    <n v="0.30754893273115158"/>
    <n v="0.30665323138237"/>
    <n v="0.30746236443519592"/>
    <n v="0.30827149748802185"/>
    <n v="0.30908063054084778"/>
    <n v="0.30988976359367371"/>
    <n v="0.31032075732946396"/>
    <n v="0.31075175106525421"/>
    <n v="0.31118274480104446"/>
    <n v="0.31161373853683472"/>
    <n v="0.31043553352355957"/>
    <n v="0.30925732851028442"/>
    <n v="0.30807912349700928"/>
    <n v="0.30690091848373413"/>
    <n v="0.30647823214530945"/>
    <n v="0.30605554580688477"/>
    <n v="0.30563285946846008"/>
    <n v="0.3052101731300354"/>
    <n v="0.30492213368415833"/>
    <n v="0.30463409423828125"/>
    <n v="0.30434605479240417"/>
    <n v="0.3040580153465271"/>
    <n v="0.30382556468248367"/>
    <n v="0.30359311401844025"/>
    <n v="0.30336066335439682"/>
    <n v="0.30312821269035339"/>
    <n v="0.3042200431227684"/>
    <n v="0.30531187355518341"/>
    <n v="0.30640370398759842"/>
    <n v="0.30749553442001343"/>
    <n v="0.30740737169981003"/>
    <n v="0.30731920897960663"/>
    <n v="0.30723104625940323"/>
    <n v="0.30714288353919983"/>
    <n v="0.30689115226268771"/>
    <n v="0.30663942098617553"/>
    <n v="0.30638768970966335"/>
    <n v="0.30613595843315122"/>
    <n v="0.3058842271566391"/>
    <n v="0.30563249588012698"/>
    <n v="0.3053807646036148"/>
    <n v="0.30512903332710267"/>
    <n v="0.30487730205059055"/>
    <n v="0.30462557077407837"/>
    <n v="0.30426851212978367"/>
    <n v="0.30391145348548887"/>
    <n v="0.30355439484119418"/>
    <n v="0.30319733619689943"/>
    <n v="0.30284027755260468"/>
    <n v="0.30248321890830998"/>
    <n v="0.30212616026401518"/>
    <n v="0.30176910161972048"/>
    <n v="0.30141204297542573"/>
    <n v="0.30105498433113098"/>
    <n v="0.30039124488830565"/>
    <n v="0.29972750544548032"/>
    <n v="0.29906376600265505"/>
    <n v="0.29840002655982972"/>
    <n v="0.29773628711700439"/>
    <n v="0.29707254767417912"/>
    <n v="0.29640880823135374"/>
    <n v="0.29574506878852846"/>
    <n v="0.29508132934570314"/>
    <n v="0.29441758990287781"/>
    <n v="0.29412171840667722"/>
    <n v="0.2938258469104767"/>
    <n v="0.29352997541427611"/>
    <n v="0.29323410391807558"/>
    <n v="0.292938232421875"/>
    <n v="0.29264236092567447"/>
    <n v="0.29234648942947389"/>
    <n v="0.29205061793327336"/>
    <n v="0.29175474643707278"/>
    <n v="0.29145887494087219"/>
    <n v="0.29114702343940735"/>
    <n v="0.2908351719379425"/>
    <n v="0.29052332043647766"/>
    <n v="0.29021146893501282"/>
    <n v="0.28989961743354797"/>
    <n v="0.28958776593208313"/>
    <n v="0.28927591443061829"/>
    <n v="0.28896406292915344"/>
    <n v="0.2886522114276886"/>
    <n v="0.28834035992622375"/>
    <n v="0.28849062025547029"/>
    <n v="0.28864088058471682"/>
    <n v="0.2887911409139633"/>
    <n v="0.28894140124320983"/>
    <n v="0.28909166157245636"/>
    <n v="0.28924192190170289"/>
    <n v="0.28939218223094942"/>
    <n v="0.2895424425601959"/>
    <n v="0.28969270288944249"/>
    <n v="0.28984296321868896"/>
    <n v="0.28972604572772981"/>
    <n v="0.28960912823677065"/>
    <n v="0.28949221074581144"/>
    <n v="0.28937529325485234"/>
    <n v="0.28925837576389313"/>
    <n v="0.28914145827293397"/>
    <n v="0.28902454078197481"/>
    <n v="0.2889076232910156"/>
    <n v="0.28879070580005645"/>
    <n v="0.28867378830909729"/>
    <n v="0.28862934708595278"/>
    <n v="0.28858490586280822"/>
    <n v="0.28854046463966365"/>
    <n v="0.28849602341651914"/>
    <n v="0.28845158219337463"/>
    <n v="0.28840714097023012"/>
    <n v="0.28836269974708556"/>
    <n v="0.28831825852394105"/>
    <n v="0.28827381730079654"/>
    <n v="0.28822937607765198"/>
    <n v="0.28819299936294557"/>
    <n v="0.28815662264823916"/>
    <n v="0.28812024593353269"/>
    <n v="0.28808386921882628"/>
    <n v="0.28804749250411987"/>
    <n v="0.28801111578941346"/>
    <n v="0.28797473907470705"/>
    <n v="0.28793836236000059"/>
    <n v="0.28790198564529423"/>
    <n v="0.28786560893058777"/>
    <n v="0.28762333989143374"/>
    <n v="0.28738107085227971"/>
    <n v="0.28713880181312562"/>
    <n v="0.28689653277397159"/>
    <n v="0.2866542637348175"/>
    <n v="0.28641199469566347"/>
    <n v="0.28616972565650939"/>
    <n v="0.28592745661735536"/>
    <n v="0.28568518757820127"/>
    <n v="0.28544291853904724"/>
    <n v="0.28556070327758787"/>
    <n v="0.28567848801612855"/>
    <n v="0.28579627275466918"/>
    <n v="0.28591405749320986"/>
    <n v="0.28603184223175049"/>
    <n v="0.28614962697029117"/>
    <n v="0.2862674117088318"/>
    <n v="0.28638519644737248"/>
    <n v="0.28650298118591311"/>
    <n v="0.28662076592445374"/>
    <n v="0.28661339581012729"/>
    <n v="0.28660602569580079"/>
    <n v="0.28659865558147429"/>
    <n v="0.28659128546714785"/>
    <n v="0.28658391535282135"/>
    <n v="0.28657654523849491"/>
    <n v="0.28656917512416841"/>
    <n v="0.28656180500984191"/>
    <n v="0.28655443489551546"/>
    <n v="0.28654706478118896"/>
    <n v="0.28644474148750304"/>
    <n v="0.28634241819381712"/>
    <n v="0.28624009490013125"/>
    <n v="0.28613777160644532"/>
    <n v="0.2860354483127594"/>
    <n v="0.28593312501907353"/>
    <n v="0.28583080172538755"/>
    <n v="0.28572847843170168"/>
    <n v="0.28562615513801576"/>
    <n v="0.28552383184432983"/>
    <n v="0.28542292714118955"/>
    <n v="0.28532202243804933"/>
    <n v="0.28522111773490905"/>
    <n v="0.28512021303176882"/>
    <n v="0.28501930832862854"/>
    <n v="0.28491840362548831"/>
    <n v="0.28481749892234803"/>
    <n v="0.28471659421920781"/>
    <n v="0.28461568951606753"/>
    <n v="0.28451478481292725"/>
    <n v="0.28434621691703799"/>
    <n v="0.28417764902114873"/>
    <n v="0.28400908112525941"/>
    <n v="0.28384051322937015"/>
    <n v="0.28367194533348083"/>
    <n v="0.28350337743759157"/>
    <n v="0.28333480954170226"/>
    <n v="0.283166241645813"/>
    <n v="0.28299767374992368"/>
    <n v="0.28282910585403442"/>
    <n v="0.28276793658733368"/>
    <n v="0.28270676732063293"/>
    <n v="0.28264559805393219"/>
    <n v="0.28258442878723145"/>
    <n v="0.2825232595205307"/>
    <n v="0.28246209025382996"/>
    <n v="0.28240092098712921"/>
    <n v="0.28233975172042847"/>
    <n v="0.28227858245372772"/>
    <n v="0.28221741318702698"/>
    <n v="0.28171285688877107"/>
    <n v="0.28120830059051516"/>
    <n v="0.28070374429225919"/>
    <n v="0.28019918799400334"/>
    <n v="0.27969463169574738"/>
    <n v="0.27919007539749147"/>
    <n v="0.27868551909923556"/>
    <n v="0.27818096280097959"/>
    <n v="0.27767640650272368"/>
    <n v="0.27717185020446777"/>
    <n v="0.27725262045860288"/>
    <n v="0.27733339071273799"/>
    <n v="0.27741416096687316"/>
    <n v="0.27749493122100832"/>
    <n v="0.27757570147514343"/>
    <n v="0.27765647172927854"/>
    <n v="0.27773724198341371"/>
    <n v="0.27781801223754882"/>
    <n v="0.27789878249168398"/>
    <n v="0.27797955274581909"/>
    <n v="0.27786028385162354"/>
    <n v="0.27774101495742798"/>
    <n v="0.27762174606323242"/>
    <n v="0.27750247716903687"/>
    <n v="0.27738320827484131"/>
    <n v="0.27726393938064575"/>
    <n v="0.2771446704864502"/>
    <n v="0.27702540159225464"/>
    <n v="0.27690613269805908"/>
    <n v="0.27678686380386353"/>
    <n v="0.27682885229587556"/>
    <n v="0.2768708407878876"/>
    <n v="0.27691282927989957"/>
    <n v="0.27695481777191167"/>
    <n v="0.27699680626392365"/>
    <n v="0.27703879475593568"/>
    <n v="0.27708078324794772"/>
    <n v="0.27712277173995969"/>
    <n v="0.27716476023197173"/>
    <n v="0.27720674872398376"/>
    <n v="0.2770857334136963"/>
    <n v="0.27696471810340884"/>
    <n v="0.27684370279312132"/>
    <n v="0.27672268748283391"/>
    <n v="0.27660167217254639"/>
    <n v="0.27648065686225892"/>
    <n v="0.27635964155197146"/>
    <n v="0.27623862624168394"/>
    <n v="0.27611761093139647"/>
    <n v="0.27599659562110901"/>
    <m/>
    <n v="0.29211735831460917"/>
    <n v="100"/>
    <n v="90.357053128302397"/>
    <n v="-1.0310739278793335E-2"/>
    <n v="-0.11024257235060568"/>
    <n v="-0.1315767189088505"/>
    <n v="1.0524466977921282E-2"/>
    <x v="25"/>
    <x v="406"/>
  </r>
  <r>
    <x v="2"/>
    <n v="-5"/>
    <n v="-5"/>
    <s v="P195/75R14"/>
    <x v="0"/>
    <s v="620-0072"/>
    <n v="1031"/>
    <n v="35"/>
    <s v="APKAB3UU0720"/>
    <d v="2025-01-27T00:00:00"/>
    <n v="0.28208830952644348"/>
    <n v="0.29768174886703491"/>
    <n v="99.367340087890625"/>
    <n v="98.999900817871094"/>
    <n v="100.46700286865234"/>
    <n v="101.66355133056641"/>
    <n v="77"/>
    <m/>
    <n v="50"/>
    <n v="100.12444877624512"/>
    <m/>
    <m/>
    <m/>
    <m/>
    <m/>
    <m/>
    <m/>
    <m/>
    <m/>
    <m/>
    <m/>
    <n v="0.22902464866638184"/>
    <n v="0.24191436171531677"/>
    <n v="0.25480407476425171"/>
    <n v="0.2589123398065567"/>
    <n v="0.26302060484886169"/>
    <n v="0.26822049915790558"/>
    <n v="0.27342039346694946"/>
    <n v="0.27533355355262756"/>
    <n v="0.27724671363830566"/>
    <n v="0.27915072441101074"/>
    <n v="0.28105473518371582"/>
    <n v="0.28508490324020386"/>
    <n v="0.28911507129669189"/>
    <n v="0.29181410372257233"/>
    <n v="0.29451313614845276"/>
    <n v="0.29663756489753723"/>
    <n v="0.2987619936466217"/>
    <n v="0.29946146905422211"/>
    <n v="0.30016094446182251"/>
    <n v="0.30178695917129517"/>
    <n v="0.30341297388076782"/>
    <n v="0.30566447973251343"/>
    <n v="0.30791598558425903"/>
    <n v="0.30826707184314728"/>
    <n v="0.30861815810203552"/>
    <n v="0.30850847065448761"/>
    <n v="0.3083987832069397"/>
    <n v="0.30791354179382324"/>
    <n v="0.30742830038070679"/>
    <n v="0.30779059231281281"/>
    <n v="0.30815288424491882"/>
    <n v="0.30851517617702484"/>
    <n v="0.30887746810913086"/>
    <n v="0.30966149270534515"/>
    <n v="0.31044551730155945"/>
    <n v="0.31122954189777374"/>
    <n v="0.31201356649398804"/>
    <n v="0.31284454464912415"/>
    <n v="0.31367552280426025"/>
    <n v="0.31450650095939636"/>
    <n v="0.31533747911453247"/>
    <n v="0.31524401903152466"/>
    <n v="0.31515055894851685"/>
    <n v="0.31505709886550903"/>
    <n v="0.31496363878250122"/>
    <n v="0.3148309588432312"/>
    <n v="0.31469827890396118"/>
    <n v="0.31456559896469116"/>
    <n v="0.31443291902542114"/>
    <n v="0.31485515832901001"/>
    <n v="0.31527739763259888"/>
    <n v="0.31569963693618774"/>
    <n v="0.31612187623977661"/>
    <n v="0.31629890203475952"/>
    <n v="0.31647592782974243"/>
    <n v="0.31665295362472534"/>
    <n v="0.31682997941970825"/>
    <n v="0.31610516458749771"/>
    <n v="0.31538034975528717"/>
    <n v="0.31465553492307663"/>
    <n v="0.31393072009086609"/>
    <n v="0.3130740150809288"/>
    <n v="0.31221731007099152"/>
    <n v="0.31136060506105423"/>
    <n v="0.31050390005111694"/>
    <n v="0.30987522006034851"/>
    <n v="0.30924654006958008"/>
    <n v="0.30861786007881165"/>
    <n v="0.30798918008804321"/>
    <n v="0.30860386043787003"/>
    <n v="0.30921854078769684"/>
    <n v="0.30983322113752365"/>
    <n v="0.31044790148735046"/>
    <n v="0.31141314655542374"/>
    <n v="0.31237839162349701"/>
    <n v="0.31334363669157028"/>
    <n v="0.31430888175964355"/>
    <n v="0.31429378688335419"/>
    <n v="0.31427869200706482"/>
    <n v="0.31426359713077545"/>
    <n v="0.31424850225448608"/>
    <n v="0.31356992572546005"/>
    <n v="0.31289134919643402"/>
    <n v="0.31221277266740799"/>
    <n v="0.31153419613838196"/>
    <n v="0.31149936616420748"/>
    <n v="0.31146453619003295"/>
    <n v="0.31142970621585847"/>
    <n v="0.31139487624168399"/>
    <n v="0.31136004626750946"/>
    <n v="0.31132521629333498"/>
    <n v="0.31129038631916051"/>
    <n v="0.31125555634498597"/>
    <n v="0.3112207263708115"/>
    <n v="0.31118589639663696"/>
    <n v="0.31089167594909672"/>
    <n v="0.31059745550155637"/>
    <n v="0.31030323505401614"/>
    <n v="0.31000901460647584"/>
    <n v="0.30971479415893555"/>
    <n v="0.30942057371139525"/>
    <n v="0.30912635326385496"/>
    <n v="0.30883213281631472"/>
    <n v="0.30853791236877443"/>
    <n v="0.30824369192123413"/>
    <n v="0.3080439567565918"/>
    <n v="0.30784422159194946"/>
    <n v="0.30764448642730713"/>
    <n v="0.30744475126266479"/>
    <n v="0.30724501609802246"/>
    <n v="0.30704528093338013"/>
    <n v="0.30684554576873779"/>
    <n v="0.30664581060409546"/>
    <n v="0.30644607543945313"/>
    <n v="0.30624634027481079"/>
    <n v="0.3062395811080933"/>
    <n v="0.30623282194137574"/>
    <n v="0.30622606277465819"/>
    <n v="0.3062193036079407"/>
    <n v="0.30621254444122314"/>
    <n v="0.30620578527450565"/>
    <n v="0.3061990261077881"/>
    <n v="0.30619226694107055"/>
    <n v="0.30618550777435305"/>
    <n v="0.3061787486076355"/>
    <n v="0.30630294084548948"/>
    <n v="0.30642713308334346"/>
    <n v="0.3065513253211975"/>
    <n v="0.30667551755905154"/>
    <n v="0.30679970979690552"/>
    <n v="0.3069239020347595"/>
    <n v="0.30704809427261354"/>
    <n v="0.30717228651046752"/>
    <n v="0.30729647874832156"/>
    <n v="0.30742067098617554"/>
    <n v="0.30723611712455751"/>
    <n v="0.30705156326293948"/>
    <n v="0.30686700940132139"/>
    <n v="0.30668245553970341"/>
    <n v="0.30649790167808533"/>
    <n v="0.3063133478164673"/>
    <n v="0.30612879395484927"/>
    <n v="0.30594424009323118"/>
    <n v="0.30575968623161315"/>
    <n v="0.30557513236999512"/>
    <n v="0.30508282184600832"/>
    <n v="0.30459051132202147"/>
    <n v="0.30409820079803462"/>
    <n v="0.30360589027404783"/>
    <n v="0.30311357975006104"/>
    <n v="0.30262126922607424"/>
    <n v="0.30212895870208739"/>
    <n v="0.3016366481781006"/>
    <n v="0.3011443376541138"/>
    <n v="0.30065202713012695"/>
    <n v="0.30034599900245668"/>
    <n v="0.3000399708747864"/>
    <n v="0.29973394274711607"/>
    <n v="0.29942791461944579"/>
    <n v="0.29912188649177551"/>
    <n v="0.29881585836410524"/>
    <n v="0.29850983023643496"/>
    <n v="0.29820380210876463"/>
    <n v="0.2978977739810944"/>
    <n v="0.29759174585342407"/>
    <n v="0.29761881232261661"/>
    <n v="0.29764587879180909"/>
    <n v="0.29767294526100158"/>
    <n v="0.29770001173019411"/>
    <n v="0.2977270781993866"/>
    <n v="0.29775414466857913"/>
    <n v="0.29778121113777162"/>
    <n v="0.2978082776069641"/>
    <n v="0.29783534407615664"/>
    <n v="0.29786241054534912"/>
    <n v="0.29776684343814852"/>
    <n v="0.29767127633094786"/>
    <n v="0.29757570922374726"/>
    <n v="0.29748014211654666"/>
    <n v="0.29738457500934601"/>
    <n v="0.29728900790214541"/>
    <n v="0.29719344079494475"/>
    <n v="0.29709787368774415"/>
    <n v="0.29700230658054355"/>
    <n v="0.2969067394733429"/>
    <n v="0.29626599848270418"/>
    <n v="0.29562525749206547"/>
    <n v="0.29498451650142671"/>
    <n v="0.294343775510788"/>
    <n v="0.29370303452014923"/>
    <n v="0.29306229352951052"/>
    <n v="0.29242155253887175"/>
    <n v="0.29178081154823304"/>
    <n v="0.29114007055759428"/>
    <n v="0.29049932956695557"/>
    <n v="0.28982611298561095"/>
    <n v="0.28915289640426634"/>
    <n v="0.28847967982292178"/>
    <n v="0.28780646324157716"/>
    <n v="0.28713324666023254"/>
    <n v="0.28646003007888798"/>
    <n v="0.28578681349754331"/>
    <n v="0.28511359691619875"/>
    <n v="0.28444038033485414"/>
    <n v="0.28376716375350952"/>
    <n v="0.28390398025512698"/>
    <n v="0.28404079675674437"/>
    <n v="0.28417761325836183"/>
    <n v="0.28431442975997923"/>
    <n v="0.28445124626159668"/>
    <n v="0.28458806276321413"/>
    <n v="0.28472487926483153"/>
    <n v="0.28486169576644893"/>
    <n v="0.28499851226806638"/>
    <n v="0.28513532876968384"/>
    <n v="0.28494847714900973"/>
    <n v="0.28476162552833556"/>
    <n v="0.28457477390766145"/>
    <n v="0.28438792228698734"/>
    <n v="0.28420107066631317"/>
    <n v="0.28401421904563906"/>
    <n v="0.28382736742496489"/>
    <n v="0.28364051580429078"/>
    <n v="0.28345366418361667"/>
    <n v="0.2832668125629425"/>
    <n v="0.28283476829528809"/>
    <n v="0.28240272402763367"/>
    <n v="0.28197067975997925"/>
    <n v="0.28153863549232483"/>
    <n v="0.28110659122467041"/>
    <n v="0.28067454695701599"/>
    <n v="0.28024250268936157"/>
    <n v="0.27981045842170715"/>
    <n v="0.27937841415405273"/>
    <n v="0.27894636988639832"/>
    <n v="0.27883982956409459"/>
    <n v="0.27873328924179075"/>
    <n v="0.27862674891948702"/>
    <n v="0.27852020859718324"/>
    <n v="0.27841366827487946"/>
    <n v="0.27830712795257567"/>
    <n v="0.27820058763027189"/>
    <n v="0.27809404730796816"/>
    <n v="0.27798750698566438"/>
    <n v="0.2778809666633606"/>
    <n v="0.27813425660133362"/>
    <n v="0.27838754653930664"/>
    <n v="0.27864083647727966"/>
    <n v="0.27889412641525269"/>
    <n v="0.27914741635322571"/>
    <n v="0.27940070629119873"/>
    <n v="0.27965399622917175"/>
    <n v="0.27990728616714478"/>
    <n v="0.2801605761051178"/>
    <n v="0.28041386604309082"/>
    <n v="0.27977209687232973"/>
    <n v="0.27913032770156859"/>
    <n v="0.27848855853080751"/>
    <n v="0.27784678936004642"/>
    <n v="0.27720502018928528"/>
    <n v="0.27656325101852419"/>
    <n v="0.27592148184776311"/>
    <n v="0.27527971267700196"/>
    <n v="0.27463794350624088"/>
    <n v="0.27399617433547974"/>
    <n v="0.27310978174209599"/>
    <n v="0.27222338914871214"/>
    <n v="0.27133699655532839"/>
    <n v="0.27045060396194459"/>
    <n v="0.26956421136856079"/>
    <n v="0.26867781877517699"/>
    <n v="0.26779142618179319"/>
    <n v="0.26690503358840945"/>
    <n v="0.26601864099502565"/>
    <n v="0.26513224840164185"/>
    <n v="0.265035417675972"/>
    <n v="0.26493858695030215"/>
    <n v="0.26484175622463224"/>
    <n v="0.26474492549896239"/>
    <n v="0.26464809477329254"/>
    <n v="0.26455126404762269"/>
    <n v="0.26445443332195284"/>
    <n v="0.26435760259628294"/>
    <n v="0.26426077187061314"/>
    <n v="0.26416394114494324"/>
    <n v="0.26451456844806676"/>
    <n v="0.26486519575119016"/>
    <n v="0.26521582305431368"/>
    <n v="0.26556645035743714"/>
    <n v="0.26591707766056061"/>
    <n v="0.26626770496368407"/>
    <n v="0.26661833226680753"/>
    <n v="0.26696895956993105"/>
    <n v="0.26731958687305452"/>
    <n v="0.26767021417617798"/>
    <m/>
    <n v="0.29595088232242339"/>
    <n v="100.12444877624512"/>
    <n v="90.469501375171717"/>
    <n v="-1.5593439340591431E-2"/>
    <n v="-0.24412110282731087"/>
    <n v="-0.17852226789036929"/>
    <n v="5.7470015959440068E-2"/>
    <x v="25"/>
    <x v="407"/>
  </r>
  <r>
    <x v="2"/>
    <n v="-5"/>
    <n v="-5"/>
    <s v="205/55R16"/>
    <x v="7"/>
    <s v="620-0074"/>
    <n v="1093"/>
    <n v="42"/>
    <s v="16Y2X7YAA4024"/>
    <d v="2025-01-27T00:00:00"/>
    <n v="0.34252125024795532"/>
    <n v="0.34375232458114624"/>
    <n v="120.65520477294922"/>
    <n v="120.20046234130859"/>
    <n v="116.01573181152344"/>
    <n v="118.37484741210938"/>
    <n v="77"/>
    <m/>
    <n v="20"/>
    <n v="118.81156158447266"/>
    <m/>
    <m/>
    <m/>
    <m/>
    <m/>
    <m/>
    <m/>
    <m/>
    <m/>
    <m/>
    <m/>
    <n v="0.23741996288299561"/>
    <n v="0.25137141346931458"/>
    <n v="0.26532286405563354"/>
    <n v="0.27397386729717255"/>
    <n v="0.28262487053871155"/>
    <n v="0.28984259068965912"/>
    <n v="0.29706031084060669"/>
    <n v="0.29785144329071045"/>
    <n v="0.29864257574081421"/>
    <n v="0.30202211439609528"/>
    <n v="0.30540165305137634"/>
    <n v="0.30899707973003387"/>
    <n v="0.31259250640869141"/>
    <n v="0.31533165276050568"/>
    <n v="0.31807079911231995"/>
    <n v="0.31960353255271912"/>
    <n v="0.32113626599311829"/>
    <n v="0.32232367992401123"/>
    <n v="0.32351109385490417"/>
    <n v="0.30850957334041595"/>
    <n v="0.29350805282592773"/>
    <n v="0.31205472350120544"/>
    <n v="0.33060139417648315"/>
    <n v="0.33118543028831482"/>
    <n v="0.33176946640014648"/>
    <n v="0.33218276500701904"/>
    <n v="0.3325960636138916"/>
    <n v="0.33406440913677216"/>
    <n v="0.33553275465965271"/>
    <n v="0.33558662980794907"/>
    <n v="0.33564050495624542"/>
    <n v="0.33569438010454178"/>
    <n v="0.33574825525283813"/>
    <n v="0.3361489474773407"/>
    <n v="0.33654963970184326"/>
    <n v="0.33695033192634583"/>
    <n v="0.33735102415084839"/>
    <n v="0.33829477429389954"/>
    <n v="0.33923852443695068"/>
    <n v="0.34018227458000183"/>
    <n v="0.34112602472305298"/>
    <n v="0.34178014844655991"/>
    <n v="0.34243427217006683"/>
    <n v="0.34308839589357376"/>
    <n v="0.34374251961708069"/>
    <n v="0.34425530582666397"/>
    <n v="0.34476809203624725"/>
    <n v="0.34528087824583054"/>
    <n v="0.34579366445541382"/>
    <n v="0.34564289450645447"/>
    <n v="0.34549212455749512"/>
    <n v="0.34534135460853577"/>
    <n v="0.34519058465957642"/>
    <n v="0.34526664018630981"/>
    <n v="0.34534269571304321"/>
    <n v="0.34541875123977661"/>
    <n v="0.34549480676651001"/>
    <n v="0.34633040428161621"/>
    <n v="0.34716600179672241"/>
    <n v="0.34800159931182861"/>
    <n v="0.34883719682693481"/>
    <n v="0.34926635771989822"/>
    <n v="0.34969551861286163"/>
    <n v="0.35012467950582504"/>
    <n v="0.35055384039878845"/>
    <n v="0.3503020703792572"/>
    <n v="0.35005030035972595"/>
    <n v="0.3497985303401947"/>
    <n v="0.34954676032066345"/>
    <n v="0.34882869571447372"/>
    <n v="0.348110631108284"/>
    <n v="0.34739256650209427"/>
    <n v="0.34667450189590454"/>
    <n v="0.34678569436073303"/>
    <n v="0.34689688682556152"/>
    <n v="0.34700807929039001"/>
    <n v="0.34711927175521851"/>
    <n v="0.34756101667881012"/>
    <n v="0.34800276160240173"/>
    <n v="0.34844450652599335"/>
    <n v="0.34888625144958496"/>
    <n v="0.34777704626321793"/>
    <n v="0.34666784107685089"/>
    <n v="0.34555863589048386"/>
    <n v="0.34444943070411682"/>
    <n v="0.3444805473089218"/>
    <n v="0.34451166391372678"/>
    <n v="0.34454278051853182"/>
    <n v="0.3445738971233368"/>
    <n v="0.34460501372814178"/>
    <n v="0.34463613033294682"/>
    <n v="0.34466724693775175"/>
    <n v="0.34469836354255678"/>
    <n v="0.34472948014736177"/>
    <n v="0.34476059675216675"/>
    <n v="0.34472849369049074"/>
    <n v="0.34469639062881469"/>
    <n v="0.34466428756713868"/>
    <n v="0.34463218450546262"/>
    <n v="0.34460008144378662"/>
    <n v="0.34456797838211062"/>
    <n v="0.34453587532043461"/>
    <n v="0.3445037722587585"/>
    <n v="0.34447166919708255"/>
    <n v="0.34443956613540649"/>
    <n v="0.34443214833736424"/>
    <n v="0.34442473053932188"/>
    <n v="0.34441731274127962"/>
    <n v="0.34440989494323732"/>
    <n v="0.34440247714519501"/>
    <n v="0.3443950593471527"/>
    <n v="0.34438764154911039"/>
    <n v="0.34438022375106814"/>
    <n v="0.34437280595302583"/>
    <n v="0.34436538815498352"/>
    <n v="0.34437485933303835"/>
    <n v="0.34438433051109318"/>
    <n v="0.3443938016891479"/>
    <n v="0.34440327286720279"/>
    <n v="0.34441274404525757"/>
    <n v="0.3444222152233124"/>
    <n v="0.34443168640136718"/>
    <n v="0.34444115757942201"/>
    <n v="0.34445062875747684"/>
    <n v="0.34446009993553162"/>
    <n v="0.3444244533777237"/>
    <n v="0.34438880681991579"/>
    <n v="0.34435316026210783"/>
    <n v="0.34431751370429992"/>
    <n v="0.344281867146492"/>
    <n v="0.34424622058868409"/>
    <n v="0.34421057403087618"/>
    <n v="0.34417492747306822"/>
    <n v="0.3441392809152603"/>
    <n v="0.34410363435745239"/>
    <n v="0.34401115179061892"/>
    <n v="0.34391866922378544"/>
    <n v="0.34382618665695186"/>
    <n v="0.34373370409011844"/>
    <n v="0.34364122152328491"/>
    <n v="0.34354873895645144"/>
    <n v="0.34345625638961791"/>
    <n v="0.34336377382278443"/>
    <n v="0.34327129125595091"/>
    <n v="0.34317880868911743"/>
    <n v="0.34318852126598359"/>
    <n v="0.34319823384284975"/>
    <n v="0.34320794641971586"/>
    <n v="0.34321765899658202"/>
    <n v="0.34322737157344818"/>
    <n v="0.34323708415031434"/>
    <n v="0.3432467967271805"/>
    <n v="0.34325650930404661"/>
    <n v="0.34326622188091283"/>
    <n v="0.34327593445777893"/>
    <n v="0.34331041276454932"/>
    <n v="0.3433448910713196"/>
    <n v="0.34337936937808988"/>
    <n v="0.34341384768486027"/>
    <n v="0.34344832599163055"/>
    <n v="0.34348280429840089"/>
    <n v="0.34351728260517123"/>
    <n v="0.34355176091194151"/>
    <n v="0.3435862392187119"/>
    <n v="0.34362071752548218"/>
    <n v="0.34357321560382847"/>
    <n v="0.34352571368217466"/>
    <n v="0.34347821176052096"/>
    <n v="0.3434307098388672"/>
    <n v="0.34338320791721344"/>
    <n v="0.34333570599555974"/>
    <n v="0.34328820407390592"/>
    <n v="0.34324070215225222"/>
    <n v="0.34319320023059852"/>
    <n v="0.3431456983089447"/>
    <n v="0.34327743351459505"/>
    <n v="0.34340916872024535"/>
    <n v="0.3435409039258957"/>
    <n v="0.34367263913154605"/>
    <n v="0.34380437433719635"/>
    <n v="0.3439361095428467"/>
    <n v="0.344067844748497"/>
    <n v="0.34419957995414735"/>
    <n v="0.34433131515979765"/>
    <n v="0.344463050365448"/>
    <n v="0.34450785219669344"/>
    <n v="0.34455265402793889"/>
    <n v="0.34459745585918422"/>
    <n v="0.34464225769042972"/>
    <n v="0.34468705952167511"/>
    <n v="0.34473186135292055"/>
    <n v="0.34477666318416594"/>
    <n v="0.34482146501541139"/>
    <n v="0.34486626684665678"/>
    <n v="0.34491106867790222"/>
    <n v="0.34524797499179838"/>
    <n v="0.34558488130569459"/>
    <n v="0.34592178761959075"/>
    <n v="0.34625869393348696"/>
    <n v="0.34659560024738312"/>
    <n v="0.34693250656127933"/>
    <n v="0.34726941287517543"/>
    <n v="0.3476063191890717"/>
    <n v="0.34794322550296786"/>
    <n v="0.34828013181686401"/>
    <n v="0.34820271134376524"/>
    <n v="0.34812529087066652"/>
    <n v="0.34804787039756774"/>
    <n v="0.34797044992446902"/>
    <n v="0.34789302945137024"/>
    <n v="0.34781560897827152"/>
    <n v="0.34773818850517274"/>
    <n v="0.34766076803207396"/>
    <n v="0.34758334755897524"/>
    <n v="0.34750592708587646"/>
    <n v="0.34755581021308901"/>
    <n v="0.3476056933403015"/>
    <n v="0.34765557646751405"/>
    <n v="0.3477054595947266"/>
    <n v="0.34775534272193909"/>
    <n v="0.34780522584915163"/>
    <n v="0.34785510897636412"/>
    <n v="0.34790499210357667"/>
    <n v="0.34795487523078916"/>
    <n v="0.34800475835800171"/>
    <n v="0.34830306470394135"/>
    <n v="0.34860137104988098"/>
    <n v="0.34889967739582062"/>
    <n v="0.34919798374176025"/>
    <n v="0.34949629008769989"/>
    <n v="0.34979459643363953"/>
    <n v="0.35009290277957916"/>
    <n v="0.3503912091255188"/>
    <n v="0.35068951547145844"/>
    <n v="0.35098782181739807"/>
    <n v="0.35097389221191405"/>
    <n v="0.35095996260643003"/>
    <n v="0.35094603300094607"/>
    <n v="0.35093210339546205"/>
    <n v="0.35091817378997803"/>
    <n v="0.35090424418449401"/>
    <n v="0.35089031457900999"/>
    <n v="0.35087638497352602"/>
    <n v="0.350862455368042"/>
    <n v="0.35084852576255798"/>
    <n v="0.35044070780277253"/>
    <n v="0.35003288984298708"/>
    <n v="0.34962507188320158"/>
    <n v="0.34921725392341613"/>
    <n v="0.34880943596363068"/>
    <n v="0.34840161800384523"/>
    <n v="0.34799380004405978"/>
    <n v="0.34758598208427427"/>
    <n v="0.34717816412448882"/>
    <n v="0.34677034616470337"/>
    <n v="0.346708619594574"/>
    <n v="0.34664689302444462"/>
    <n v="0.34658516645431514"/>
    <n v="0.34652343988418582"/>
    <n v="0.3464617133140564"/>
    <n v="0.34639998674392702"/>
    <n v="0.3463382601737976"/>
    <n v="0.34627653360366822"/>
    <n v="0.3462148070335388"/>
    <n v="0.34615308046340942"/>
    <n v="0.34573068618774416"/>
    <n v="0.3453082919120789"/>
    <n v="0.34488589763641353"/>
    <n v="0.34446350336074832"/>
    <n v="0.34404110908508301"/>
    <n v="0.34361871480941775"/>
    <n v="0.34319632053375243"/>
    <n v="0.34277392625808717"/>
    <n v="0.34235153198242191"/>
    <n v="0.34192913770675659"/>
    <n v="0.34115439653396606"/>
    <n v="0.34037965536117554"/>
    <n v="0.33960491418838501"/>
    <n v="0.33883017301559448"/>
    <n v="0.33805543184280396"/>
    <n v="0.33728069067001343"/>
    <n v="0.3365059494972229"/>
    <n v="0.33573120832443237"/>
    <n v="0.33495646715164185"/>
    <n v="0.33418172597885132"/>
    <n v="0.33392776548862457"/>
    <n v="0.33367380499839783"/>
    <n v="0.33341984450817108"/>
    <n v="0.33316588401794434"/>
    <n v="0.33291192352771759"/>
    <n v="0.33265796303749084"/>
    <n v="0.3324040025472641"/>
    <n v="0.33215004205703735"/>
    <n v="0.33189608156681061"/>
    <n v="0.33164212107658386"/>
    <m/>
    <n v="0.343499095414457"/>
    <n v="118.81156158447266"/>
    <n v="107.35462582344768"/>
    <n v="-1.231074333190918E-3"/>
    <n v="-8.7277526048291677E-3"/>
    <n v="2.1418416233431246E-2"/>
    <n v="-0.14247066816436046"/>
    <x v="25"/>
    <x v="408"/>
  </r>
  <r>
    <x v="2"/>
    <n v="-5"/>
    <n v="-5"/>
    <s v="P225/60R16"/>
    <x v="1"/>
    <s v="017-0240"/>
    <n v="1171"/>
    <n v="35"/>
    <s v="APX0B2UU3324"/>
    <d v="2025-01-27T00:00:00"/>
    <n v="0.2849787175655365"/>
    <n v="0.28797540068626404"/>
    <n v="100"/>
    <n v="100"/>
    <n v="100"/>
    <n v="100"/>
    <n v="77"/>
    <m/>
    <n v="950"/>
    <n v="100"/>
    <m/>
    <m/>
    <m/>
    <m/>
    <m/>
    <m/>
    <m/>
    <m/>
    <m/>
    <m/>
    <m/>
    <n v="0.23035073280334473"/>
    <n v="0.24223038554191589"/>
    <n v="0.25411003828048706"/>
    <n v="0.26237954199314117"/>
    <n v="0.27064904570579529"/>
    <n v="0.27679367363452911"/>
    <n v="0.28293830156326294"/>
    <n v="0.2853432297706604"/>
    <n v="0.28774815797805786"/>
    <n v="0.28918051719665527"/>
    <n v="0.29061287641525269"/>
    <n v="0.29087656736373901"/>
    <n v="0.29114025831222534"/>
    <n v="0.2926839292049408"/>
    <n v="0.29422760009765625"/>
    <n v="0.29431349039077759"/>
    <n v="0.29439938068389893"/>
    <n v="0.29520571231842041"/>
    <n v="0.29601204395294189"/>
    <n v="0.29587236046791077"/>
    <n v="0.29573267698287964"/>
    <n v="0.2956559807062149"/>
    <n v="0.29557928442955017"/>
    <n v="0.29340118169784546"/>
    <n v="0.29122307896614075"/>
    <n v="0.29330825805664063"/>
    <n v="0.2953934371471405"/>
    <n v="0.29485887289047241"/>
    <n v="0.29432430863380432"/>
    <n v="0.29393934458494186"/>
    <n v="0.29355438053607941"/>
    <n v="0.29316941648721695"/>
    <n v="0.29278445243835449"/>
    <n v="0.29241218417882919"/>
    <n v="0.29203991591930389"/>
    <n v="0.29166764765977859"/>
    <n v="0.2912953794002533"/>
    <n v="0.29127547144889832"/>
    <n v="0.29125556349754333"/>
    <n v="0.29123565554618835"/>
    <n v="0.29121574759483337"/>
    <n v="0.29212116450071335"/>
    <n v="0.29302658140659332"/>
    <n v="0.2939319983124733"/>
    <n v="0.29483741521835327"/>
    <n v="0.29586146771907806"/>
    <n v="0.29688552021980286"/>
    <n v="0.29790957272052765"/>
    <n v="0.29893362522125244"/>
    <n v="0.30216408520936966"/>
    <n v="0.30539454519748688"/>
    <n v="0.3086250051856041"/>
    <n v="0.31185546517372131"/>
    <n v="0.31257805973291397"/>
    <n v="0.31330065429210663"/>
    <n v="0.31402324885129929"/>
    <n v="0.31474584341049194"/>
    <n v="0.31245976686477661"/>
    <n v="0.31017369031906128"/>
    <n v="0.30788761377334595"/>
    <n v="0.30560153722763062"/>
    <n v="0.30410104990005493"/>
    <n v="0.30260056257247925"/>
    <n v="0.30110007524490356"/>
    <n v="0.29959958791732788"/>
    <n v="0.29927736520767212"/>
    <n v="0.29895514249801636"/>
    <n v="0.2986329197883606"/>
    <n v="0.29831069707870483"/>
    <n v="0.29877014458179474"/>
    <n v="0.29922959208488464"/>
    <n v="0.29968903958797455"/>
    <n v="0.30014848709106445"/>
    <n v="0.29910729825496674"/>
    <n v="0.29806610941886902"/>
    <n v="0.2970249205827713"/>
    <n v="0.29598373174667358"/>
    <n v="0.2964576855301857"/>
    <n v="0.29693163931369781"/>
    <n v="0.29740559309720993"/>
    <n v="0.29787954688072205"/>
    <n v="0.29741625487804413"/>
    <n v="0.29695296287536621"/>
    <n v="0.29648967087268829"/>
    <n v="0.29602637887001038"/>
    <n v="0.29593533873558048"/>
    <n v="0.29584429860115052"/>
    <n v="0.29575325846672057"/>
    <n v="0.29566221833229067"/>
    <n v="0.29557117819786072"/>
    <n v="0.29548013806343082"/>
    <n v="0.29538909792900087"/>
    <n v="0.29529805779457091"/>
    <n v="0.29520701766014101"/>
    <n v="0.29511597752571106"/>
    <n v="0.29486536085605619"/>
    <n v="0.29461474418640132"/>
    <n v="0.29436412751674651"/>
    <n v="0.2941135108470917"/>
    <n v="0.29386289417743683"/>
    <n v="0.29361227750778196"/>
    <n v="0.29336166083812715"/>
    <n v="0.29311104416847228"/>
    <n v="0.29286042749881747"/>
    <n v="0.2926098108291626"/>
    <n v="0.29231512844562535"/>
    <n v="0.29202044606208799"/>
    <n v="0.29172576367855074"/>
    <n v="0.29143108129501344"/>
    <n v="0.29113639891147614"/>
    <n v="0.29084171652793883"/>
    <n v="0.29054703414440153"/>
    <n v="0.29025235176086428"/>
    <n v="0.28995766937732698"/>
    <n v="0.28966298699378967"/>
    <n v="0.28948715925216678"/>
    <n v="0.28931133151054383"/>
    <n v="0.28913550376892089"/>
    <n v="0.288959676027298"/>
    <n v="0.28878384828567505"/>
    <n v="0.28860802054405216"/>
    <n v="0.28843219280242921"/>
    <n v="0.28825636506080626"/>
    <n v="0.28808053731918337"/>
    <n v="0.28790470957756042"/>
    <n v="0.28756600320339204"/>
    <n v="0.28722729682922366"/>
    <n v="0.28688859045505521"/>
    <n v="0.28654988408088689"/>
    <n v="0.28621117770671844"/>
    <n v="0.28587247133255006"/>
    <n v="0.28553376495838168"/>
    <n v="0.28519505858421323"/>
    <n v="0.28485635221004491"/>
    <n v="0.28451764583587646"/>
    <n v="0.28445389866828918"/>
    <n v="0.2843901515007019"/>
    <n v="0.28432640433311462"/>
    <n v="0.28426265716552734"/>
    <n v="0.28419890999794006"/>
    <n v="0.28413516283035278"/>
    <n v="0.2840714156627655"/>
    <n v="0.28400766849517822"/>
    <n v="0.28394392132759094"/>
    <n v="0.28388017416000366"/>
    <n v="0.28403348028659825"/>
    <n v="0.28418678641319273"/>
    <n v="0.28434009253978731"/>
    <n v="0.28449339866638185"/>
    <n v="0.28464670479297638"/>
    <n v="0.28480001091957097"/>
    <n v="0.28495331704616544"/>
    <n v="0.28510662317276003"/>
    <n v="0.28525992929935456"/>
    <n v="0.2854132354259491"/>
    <n v="0.28552427291870119"/>
    <n v="0.28563531041145324"/>
    <n v="0.28574634790420533"/>
    <n v="0.28585738539695743"/>
    <n v="0.28596842288970947"/>
    <n v="0.28607946038246157"/>
    <n v="0.28619049787521361"/>
    <n v="0.28630153536796571"/>
    <n v="0.28641257286071781"/>
    <n v="0.28652361035346985"/>
    <n v="0.28619538843631748"/>
    <n v="0.28586716651916505"/>
    <n v="0.28553894460201262"/>
    <n v="0.28521072268486025"/>
    <n v="0.28488250076770782"/>
    <n v="0.28455427885055545"/>
    <n v="0.28422605693340303"/>
    <n v="0.2838978350162506"/>
    <n v="0.28356961309909823"/>
    <n v="0.2832413911819458"/>
    <n v="0.28314896225929259"/>
    <n v="0.28305653333663938"/>
    <n v="0.28296410441398623"/>
    <n v="0.28287167549133302"/>
    <n v="0.28277924656867981"/>
    <n v="0.28268681764602666"/>
    <n v="0.28259438872337339"/>
    <n v="0.28250195980072024"/>
    <n v="0.28240953087806703"/>
    <n v="0.28231710195541382"/>
    <n v="0.28235016167163851"/>
    <n v="0.28238322138786315"/>
    <n v="0.28241628110408779"/>
    <n v="0.28244934082031248"/>
    <n v="0.28248240053653717"/>
    <n v="0.28251546025276186"/>
    <n v="0.2825485199689865"/>
    <n v="0.28258157968521119"/>
    <n v="0.28261463940143589"/>
    <n v="0.28264769911766052"/>
    <n v="0.28221172988414767"/>
    <n v="0.28177576065063475"/>
    <n v="0.2813397914171219"/>
    <n v="0.28090382218360904"/>
    <n v="0.28046785295009613"/>
    <n v="0.28003188371658327"/>
    <n v="0.27959591448307042"/>
    <n v="0.27915994524955751"/>
    <n v="0.27872397601604465"/>
    <n v="0.27828800678253174"/>
    <n v="0.27774946391582489"/>
    <n v="0.27721092104911804"/>
    <n v="0.27667237818241119"/>
    <n v="0.27613383531570435"/>
    <n v="0.2755952924489975"/>
    <n v="0.27505674958229065"/>
    <n v="0.2745182067155838"/>
    <n v="0.27397966384887695"/>
    <n v="0.2734411209821701"/>
    <n v="0.27290257811546326"/>
    <n v="0.27308967709541321"/>
    <n v="0.27327677607536316"/>
    <n v="0.27346387505531311"/>
    <n v="0.27365097403526306"/>
    <n v="0.27383807301521301"/>
    <n v="0.27402517199516296"/>
    <n v="0.27421227097511292"/>
    <n v="0.27439936995506287"/>
    <n v="0.27458646893501282"/>
    <n v="0.27477356791496277"/>
    <n v="0.27455196976661683"/>
    <n v="0.2743303716182709"/>
    <n v="0.2741087734699249"/>
    <n v="0.27388717532157902"/>
    <n v="0.27366557717323303"/>
    <n v="0.2734439790248871"/>
    <n v="0.27322238087654116"/>
    <n v="0.27300078272819517"/>
    <n v="0.27277918457984923"/>
    <n v="0.2725575864315033"/>
    <n v="0.27293510735034943"/>
    <n v="0.27331262826919556"/>
    <n v="0.27369014918804169"/>
    <n v="0.27406767010688782"/>
    <n v="0.27444519102573395"/>
    <n v="0.27482271194458008"/>
    <n v="0.27520023286342621"/>
    <n v="0.27557775378227234"/>
    <n v="0.27595527470111847"/>
    <n v="0.2763327956199646"/>
    <n v="0.27643845677375795"/>
    <n v="0.27654411792755129"/>
    <n v="0.27664977908134458"/>
    <n v="0.27675544023513798"/>
    <n v="0.27686110138893127"/>
    <n v="0.27696676254272462"/>
    <n v="0.27707242369651797"/>
    <n v="0.27717808485031126"/>
    <n v="0.2772837460041046"/>
    <n v="0.27738940715789795"/>
    <n v="0.2771720916032791"/>
    <n v="0.27695477604866026"/>
    <n v="0.27673746049404147"/>
    <n v="0.27652014493942262"/>
    <n v="0.27630282938480377"/>
    <n v="0.27608551383018498"/>
    <n v="0.27586819827556608"/>
    <n v="0.27565088272094729"/>
    <n v="0.27543356716632844"/>
    <n v="0.27521625161170959"/>
    <n v="0.2750926226377487"/>
    <n v="0.27496899366378785"/>
    <n v="0.27484536468982695"/>
    <n v="0.27472173571586611"/>
    <n v="0.27459810674190521"/>
    <n v="0.27447447776794437"/>
    <n v="0.27435084879398347"/>
    <n v="0.27422721982002263"/>
    <n v="0.27410359084606173"/>
    <n v="0.27397996187210083"/>
    <n v="0.27451170682907106"/>
    <n v="0.27504345178604128"/>
    <n v="0.27557519674301145"/>
    <n v="0.27610694169998168"/>
    <n v="0.2766386866569519"/>
    <n v="0.27717043161392213"/>
    <n v="0.27770217657089236"/>
    <n v="0.27823392152786253"/>
    <n v="0.27876566648483281"/>
    <n v="0.27929741144180298"/>
    <n v="0.27930743694305421"/>
    <n v="0.27931746244430544"/>
    <n v="0.27932748794555662"/>
    <n v="0.27933751344680791"/>
    <n v="0.27934753894805908"/>
    <n v="0.27935756444931031"/>
    <n v="0.27936758995056155"/>
    <n v="0.27937761545181272"/>
    <n v="0.27938764095306395"/>
    <n v="0.27939766645431519"/>
    <m/>
    <n v="0.28607954132599339"/>
    <n v="100"/>
    <n v="90.357053128302397"/>
    <n v="-2.9966831207275391E-3"/>
    <n v="-9.011939709676646E-2"/>
    <n v="-0.10361337488891045"/>
    <n v="-1.7438877042018769E-2"/>
    <x v="25"/>
    <x v="409"/>
  </r>
  <r>
    <x v="2"/>
    <n v="-5"/>
    <n v="-5"/>
    <s v="LT245/75R16"/>
    <x v="8"/>
    <s v="620-0073"/>
    <n v="1502"/>
    <n v="45"/>
    <s v="1KABMD39R2924"/>
    <d v="2025-01-27T00:00:00"/>
    <n v="0.2366500198841095"/>
    <n v="0.24246317148208618"/>
    <n v="83.361419677734375"/>
    <n v="84.06903076171875"/>
    <n v="81.830841064453125"/>
    <n v="83.702903747558594"/>
    <n v="77"/>
    <m/>
    <n v="20"/>
    <n v="83.241048812866211"/>
    <m/>
    <m/>
    <m/>
    <m/>
    <m/>
    <m/>
    <m/>
    <m/>
    <m/>
    <m/>
    <m/>
    <n v="0.1944156140089035"/>
    <n v="0.20648185908794403"/>
    <n v="0.21854810416698456"/>
    <n v="0.22350078821182251"/>
    <n v="0.22845347225666046"/>
    <n v="0.23175302892923355"/>
    <n v="0.23505258560180664"/>
    <n v="0.23680888116359711"/>
    <n v="0.23856517672538757"/>
    <n v="0.24043341726064682"/>
    <n v="0.24230165779590607"/>
    <n v="0.24301772564649582"/>
    <n v="0.24373379349708557"/>
    <n v="0.24559562653303146"/>
    <n v="0.24745745956897736"/>
    <n v="0.24809379875659943"/>
    <n v="0.2487301379442215"/>
    <n v="0.2484903559088707"/>
    <n v="0.2482505738735199"/>
    <n v="0.24726311862468719"/>
    <n v="0.24627566337585449"/>
    <n v="0.24393682181835175"/>
    <n v="0.241597980260849"/>
    <n v="0.23983959853649139"/>
    <n v="0.23808121681213379"/>
    <n v="0.23661209642887115"/>
    <n v="0.23514297604560852"/>
    <n v="0.23566366732120514"/>
    <n v="0.23618435859680176"/>
    <n v="0.23708469793200493"/>
    <n v="0.2379850372672081"/>
    <n v="0.23888537660241127"/>
    <n v="0.23978571593761444"/>
    <n v="0.2394896075129509"/>
    <n v="0.23919349908828735"/>
    <n v="0.23889739066362381"/>
    <n v="0.23860128223896027"/>
    <n v="0.23968575894832611"/>
    <n v="0.24077023565769196"/>
    <n v="0.2418547123670578"/>
    <n v="0.24293918907642365"/>
    <n v="0.24387287721037865"/>
    <n v="0.24480656534433365"/>
    <n v="0.24574025347828865"/>
    <n v="0.24667394161224365"/>
    <n v="0.24764876067638397"/>
    <n v="0.24862357974052429"/>
    <n v="0.24959839880466461"/>
    <n v="0.25057321786880493"/>
    <n v="0.25025364011526108"/>
    <n v="0.24993406236171722"/>
    <n v="0.24961448460817337"/>
    <n v="0.24929490685462952"/>
    <n v="0.24923129379749298"/>
    <n v="0.24916768074035645"/>
    <n v="0.24910406768321991"/>
    <n v="0.24904045462608337"/>
    <n v="0.24874593690037727"/>
    <n v="0.24845141917467117"/>
    <n v="0.24815690144896507"/>
    <n v="0.24786238372325897"/>
    <n v="0.24819829314947128"/>
    <n v="0.24853420257568359"/>
    <n v="0.2488701120018959"/>
    <n v="0.24920602142810822"/>
    <n v="0.24956365302205086"/>
    <n v="0.2499212846159935"/>
    <n v="0.25027891620993614"/>
    <n v="0.25063654780387878"/>
    <n v="0.25015610456466675"/>
    <n v="0.24967566132545471"/>
    <n v="0.24919521808624268"/>
    <n v="0.24871477484703064"/>
    <n v="0.24949061125516891"/>
    <n v="0.25026644766330719"/>
    <n v="0.25104228407144547"/>
    <n v="0.25181812047958374"/>
    <n v="0.25156025588512421"/>
    <n v="0.25130239129066467"/>
    <n v="0.25104452669620514"/>
    <n v="0.25078666210174561"/>
    <n v="0.25019010156393051"/>
    <n v="0.24959354102611542"/>
    <n v="0.24899698048830032"/>
    <n v="0.24840041995048523"/>
    <n v="0.2486126184463501"/>
    <n v="0.24882481694221498"/>
    <n v="0.24903701543807982"/>
    <n v="0.24924921393394472"/>
    <n v="0.24946141242980957"/>
    <n v="0.24967361092567447"/>
    <n v="0.24988580942153932"/>
    <n v="0.25009800791740422"/>
    <n v="0.25031020641326907"/>
    <n v="0.25052240490913391"/>
    <n v="0.25057482123374941"/>
    <n v="0.25062723755836491"/>
    <n v="0.25067965388298036"/>
    <n v="0.25073207020759586"/>
    <n v="0.2507844865322113"/>
    <n v="0.2508369028568268"/>
    <n v="0.25088931918144225"/>
    <n v="0.25094173550605775"/>
    <n v="0.2509941518306732"/>
    <n v="0.2510465681552887"/>
    <n v="0.25105235278606414"/>
    <n v="0.25105813741683958"/>
    <n v="0.25106392204761507"/>
    <n v="0.25106970667839051"/>
    <n v="0.25107549130916595"/>
    <n v="0.25108127593994145"/>
    <n v="0.25108706057071684"/>
    <n v="0.25109284520149233"/>
    <n v="0.25109862983226777"/>
    <n v="0.25110441446304321"/>
    <n v="0.25094494670629502"/>
    <n v="0.25078547894954684"/>
    <n v="0.25062601119279859"/>
    <n v="0.25046654343605046"/>
    <n v="0.25030707567930222"/>
    <n v="0.25014760792255403"/>
    <n v="0.24998814016580581"/>
    <n v="0.24982867240905762"/>
    <n v="0.24966920465230941"/>
    <n v="0.24950973689556122"/>
    <n v="0.24927172809839249"/>
    <n v="0.24903371930122375"/>
    <n v="0.24879571050405502"/>
    <n v="0.24855770170688629"/>
    <n v="0.24831969290971756"/>
    <n v="0.24808168411254883"/>
    <n v="0.2478436753153801"/>
    <n v="0.24760566651821136"/>
    <n v="0.24736765772104263"/>
    <n v="0.2471296489238739"/>
    <n v="0.24695210158824921"/>
    <n v="0.24677455425262451"/>
    <n v="0.24659700691699982"/>
    <n v="0.24641945958137512"/>
    <n v="0.24624191224575043"/>
    <n v="0.24606436491012573"/>
    <n v="0.24588681757450104"/>
    <n v="0.24570927023887634"/>
    <n v="0.24553172290325165"/>
    <n v="0.24535417556762695"/>
    <n v="0.24511129111051561"/>
    <n v="0.24486840665340426"/>
    <n v="0.24462552219629288"/>
    <n v="0.24438263773918154"/>
    <n v="0.24413975328207016"/>
    <n v="0.24389686882495881"/>
    <n v="0.24365398436784746"/>
    <n v="0.24341109991073606"/>
    <n v="0.24316821545362474"/>
    <n v="0.24292533099651337"/>
    <n v="0.24262643009424212"/>
    <n v="0.24232752919197081"/>
    <n v="0.24202862828969957"/>
    <n v="0.24172972738742829"/>
    <n v="0.24143082648515701"/>
    <n v="0.24113192558288576"/>
    <n v="0.24083302468061446"/>
    <n v="0.24053412377834321"/>
    <n v="0.24023522287607196"/>
    <n v="0.23993632197380066"/>
    <n v="0.23984280526638033"/>
    <n v="0.23974928855895997"/>
    <n v="0.23965577185153963"/>
    <n v="0.23956225514411927"/>
    <n v="0.23946873843669891"/>
    <n v="0.23937522172927855"/>
    <n v="0.23928170502185822"/>
    <n v="0.23918818831443786"/>
    <n v="0.23909467160701753"/>
    <n v="0.23900115489959717"/>
    <n v="0.23908118009567261"/>
    <n v="0.23916120529174806"/>
    <n v="0.23924123048782348"/>
    <n v="0.23932125568389895"/>
    <n v="0.23940128087997437"/>
    <n v="0.23948130607604981"/>
    <n v="0.23956133127212523"/>
    <n v="0.23964135646820067"/>
    <n v="0.23972138166427612"/>
    <n v="0.23980140686035156"/>
    <n v="0.23966789990663528"/>
    <n v="0.23953439295291901"/>
    <n v="0.23940088599920273"/>
    <n v="0.23926737904548645"/>
    <n v="0.23913387209177017"/>
    <n v="0.23900036513805389"/>
    <n v="0.23886685818433762"/>
    <n v="0.23873335123062134"/>
    <n v="0.23859984427690506"/>
    <n v="0.23846633732318878"/>
    <n v="0.23848330974578857"/>
    <n v="0.23850028216838837"/>
    <n v="0.23851725459098816"/>
    <n v="0.23853422701358795"/>
    <n v="0.23855119943618774"/>
    <n v="0.23856817185878754"/>
    <n v="0.23858514428138733"/>
    <n v="0.23860211670398712"/>
    <n v="0.23861908912658691"/>
    <n v="0.23863606154918671"/>
    <n v="0.23839403390884401"/>
    <n v="0.2381520062685013"/>
    <n v="0.23790997862815857"/>
    <n v="0.23766795098781587"/>
    <n v="0.23742592334747314"/>
    <n v="0.23718389570713044"/>
    <n v="0.23694186806678774"/>
    <n v="0.23669984042644499"/>
    <n v="0.23645781278610231"/>
    <n v="0.23621578514575958"/>
    <n v="0.23613541424274445"/>
    <n v="0.23605504333972929"/>
    <n v="0.23597467243671416"/>
    <n v="0.23589430153369903"/>
    <n v="0.2358139306306839"/>
    <n v="0.23573355972766877"/>
    <n v="0.23565318882465364"/>
    <n v="0.23557281792163848"/>
    <n v="0.23549244701862337"/>
    <n v="0.23541207611560822"/>
    <n v="0.23587836772203447"/>
    <n v="0.23634465932846069"/>
    <n v="0.23681095093488694"/>
    <n v="0.23727724254131319"/>
    <n v="0.23774353414773941"/>
    <n v="0.23820982575416566"/>
    <n v="0.23867611736059188"/>
    <n v="0.23914240896701813"/>
    <n v="0.23960870057344436"/>
    <n v="0.24007499217987061"/>
    <n v="0.24001758396625519"/>
    <n v="0.23996017575263978"/>
    <n v="0.23990276753902434"/>
    <n v="0.23984535932540896"/>
    <n v="0.23978795111179352"/>
    <n v="0.23973054289817813"/>
    <n v="0.23967313468456269"/>
    <n v="0.23961572647094728"/>
    <n v="0.23955831825733187"/>
    <n v="0.23950091004371643"/>
    <n v="0.23908992409706117"/>
    <n v="0.23867893815040589"/>
    <n v="0.23826795220375063"/>
    <n v="0.23785696625709535"/>
    <n v="0.23744598031044006"/>
    <n v="0.23703499436378478"/>
    <n v="0.23662400841712952"/>
    <n v="0.23621302247047424"/>
    <n v="0.23580203652381898"/>
    <n v="0.2353910505771637"/>
    <n v="0.23524677604436875"/>
    <n v="0.2351025015115738"/>
    <n v="0.23495822697877883"/>
    <n v="0.23481395244598391"/>
    <n v="0.23466967791318893"/>
    <n v="0.23452540338039399"/>
    <n v="0.23438112884759901"/>
    <n v="0.23423685431480407"/>
    <n v="0.23409257978200912"/>
    <n v="0.23394830524921417"/>
    <n v="0.23410736173391342"/>
    <n v="0.23426641821861266"/>
    <n v="0.2344254747033119"/>
    <n v="0.23458453118801117"/>
    <n v="0.23474358767271042"/>
    <n v="0.23490264415740969"/>
    <n v="0.23506170064210891"/>
    <n v="0.23522075712680818"/>
    <n v="0.23537981361150742"/>
    <n v="0.23553887009620667"/>
    <n v="0.23522489666938784"/>
    <n v="0.23491092324256896"/>
    <n v="0.23459694981575013"/>
    <n v="0.23428297638893131"/>
    <n v="0.23396900296211243"/>
    <n v="0.2336550295352936"/>
    <n v="0.23334105610847475"/>
    <n v="0.23302708268165589"/>
    <n v="0.23271310925483707"/>
    <n v="0.23239913582801819"/>
    <n v="0.23190810978412629"/>
    <n v="0.23141708374023437"/>
    <n v="0.23092605769634247"/>
    <n v="0.23043503165245058"/>
    <n v="0.22994400560855865"/>
    <n v="0.22945297956466676"/>
    <n v="0.22896195352077484"/>
    <n v="0.22847092747688294"/>
    <n v="0.22797990143299102"/>
    <n v="0.22748887538909912"/>
    <m/>
    <n v="0.24223760807111164"/>
    <n v="83.241048812866211"/>
    <n v="75.214158700397661"/>
    <n v="-5.8131515979766846E-3"/>
    <n v="-9.6877972920606473E-2"/>
    <n v="-5.873141074278216E-2"/>
    <n v="-6.2320841188147062E-2"/>
    <x v="25"/>
    <x v="410"/>
  </r>
  <r>
    <x v="2"/>
    <n v="-5"/>
    <n v="-5"/>
    <s v="P195/75R14"/>
    <x v="0"/>
    <s v="620-0072"/>
    <n v="1031"/>
    <n v="35"/>
    <s v="APKAB3UU0720"/>
    <d v="2025-01-27T00:00:00"/>
    <n v="0.29096353054046631"/>
    <n v="0.30337297916412354"/>
    <n v="102.49369049072266"/>
    <n v="104.65898132324219"/>
    <n v="102.38777923583984"/>
    <n v="104.12059783935547"/>
    <n v="77"/>
    <m/>
    <n v="60"/>
    <n v="103.41526222229004"/>
    <m/>
    <m/>
    <m/>
    <m/>
    <m/>
    <m/>
    <m/>
    <m/>
    <m/>
    <m/>
    <m/>
    <n v="0.22350358963012695"/>
    <n v="0.24175848066806793"/>
    <n v="0.26001337170600891"/>
    <n v="0.26678295433521271"/>
    <n v="0.2735525369644165"/>
    <n v="0.27754661440849304"/>
    <n v="0.28154069185256958"/>
    <n v="0.2869240790605545"/>
    <n v="0.29230746626853943"/>
    <n v="0.2922850102186203"/>
    <n v="0.29226255416870117"/>
    <n v="0.29488193988800049"/>
    <n v="0.2975013256072998"/>
    <n v="0.29899486899375916"/>
    <n v="0.30048841238021851"/>
    <n v="0.29829573631286621"/>
    <n v="0.29610306024551392"/>
    <n v="0.29699121415615082"/>
    <n v="0.29787936806678772"/>
    <n v="0.30036817491054535"/>
    <n v="0.30285698175430298"/>
    <n v="0.30352801084518433"/>
    <n v="0.30419903993606567"/>
    <n v="0.3039129376411438"/>
    <n v="0.30362683534622192"/>
    <n v="0.28871524333953857"/>
    <n v="0.27380365133285522"/>
    <n v="0.28891120851039886"/>
    <n v="0.3040187656879425"/>
    <n v="0.304355189204216"/>
    <n v="0.3046916127204895"/>
    <n v="0.305028036236763"/>
    <n v="0.3053644597530365"/>
    <n v="0.30603078007698059"/>
    <n v="0.30669710040092468"/>
    <n v="0.30736342072486877"/>
    <n v="0.30802974104881287"/>
    <n v="0.30822669714689255"/>
    <n v="0.30842365324497223"/>
    <n v="0.30862060934305191"/>
    <n v="0.30881756544113159"/>
    <n v="0.308767169713974"/>
    <n v="0.30871677398681641"/>
    <n v="0.30866637825965881"/>
    <n v="0.30861598253250122"/>
    <n v="0.30903327465057373"/>
    <n v="0.30945056676864624"/>
    <n v="0.30986785888671875"/>
    <n v="0.31028515100479126"/>
    <n v="0.31112808734178543"/>
    <n v="0.3119710236787796"/>
    <n v="0.31281396001577377"/>
    <n v="0.31365689635276794"/>
    <n v="0.31289650499820709"/>
    <n v="0.31213611364364624"/>
    <n v="0.31137572228908539"/>
    <n v="0.31061533093452454"/>
    <n v="0.31055197864770889"/>
    <n v="0.31048862636089325"/>
    <n v="0.31042527407407761"/>
    <n v="0.31036192178726196"/>
    <n v="0.31088007241487503"/>
    <n v="0.3113982230424881"/>
    <n v="0.31191637367010117"/>
    <n v="0.31243452429771423"/>
    <n v="0.31231958419084549"/>
    <n v="0.31220464408397675"/>
    <n v="0.312089703977108"/>
    <n v="0.31197476387023926"/>
    <n v="0.31150235235691071"/>
    <n v="0.31102994084358215"/>
    <n v="0.3105575293302536"/>
    <n v="0.31008511781692505"/>
    <n v="0.3098120391368866"/>
    <n v="0.30953896045684814"/>
    <n v="0.30926588177680969"/>
    <n v="0.30899280309677124"/>
    <n v="0.30860358476638794"/>
    <n v="0.30821436643600464"/>
    <n v="0.30782514810562134"/>
    <n v="0.30743592977523804"/>
    <n v="0.30868089199066162"/>
    <n v="0.30992585420608521"/>
    <n v="0.31117081642150879"/>
    <n v="0.31241577863693237"/>
    <n v="0.31247064471244812"/>
    <n v="0.31252551078796387"/>
    <n v="0.31258037686347961"/>
    <n v="0.31263524293899542"/>
    <n v="0.31269010901451111"/>
    <n v="0.31274497509002691"/>
    <n v="0.3127998411655426"/>
    <n v="0.31285470724105835"/>
    <n v="0.31290957331657415"/>
    <n v="0.31296443939208984"/>
    <n v="0.31260067820549015"/>
    <n v="0.31223691701889034"/>
    <n v="0.31187315583229069"/>
    <n v="0.31150939464569094"/>
    <n v="0.31114563345909119"/>
    <n v="0.31078187227249143"/>
    <n v="0.31041811108589173"/>
    <n v="0.31005434989929198"/>
    <n v="0.30969058871269228"/>
    <n v="0.30932682752609253"/>
    <n v="0.30916445553302768"/>
    <n v="0.30900208353996278"/>
    <n v="0.30883971154689793"/>
    <n v="0.30867733955383303"/>
    <n v="0.30851496756076813"/>
    <n v="0.30835259556770328"/>
    <n v="0.30819022357463838"/>
    <n v="0.30802785158157348"/>
    <n v="0.30786547958850863"/>
    <n v="0.30770310759544373"/>
    <n v="0.30778563916683199"/>
    <n v="0.3078681707382202"/>
    <n v="0.30795070230960847"/>
    <n v="0.30803323388099674"/>
    <n v="0.30811576545238495"/>
    <n v="0.30819829702377322"/>
    <n v="0.30828082859516148"/>
    <n v="0.30836336016654969"/>
    <n v="0.30844589173793796"/>
    <n v="0.30852842330932617"/>
    <n v="0.30885200500488286"/>
    <n v="0.30917558670043943"/>
    <n v="0.30949916839599612"/>
    <n v="0.30982275009155275"/>
    <n v="0.31014633178710938"/>
    <n v="0.310469913482666"/>
    <n v="0.31079349517822263"/>
    <n v="0.31111707687377932"/>
    <n v="0.31144065856933595"/>
    <n v="0.31176424026489258"/>
    <n v="0.31159625649452211"/>
    <n v="0.31142827272415163"/>
    <n v="0.31126028895378111"/>
    <n v="0.31109230518341063"/>
    <n v="0.31092432141304016"/>
    <n v="0.31075633764266969"/>
    <n v="0.31058835387229922"/>
    <n v="0.31042037010192869"/>
    <n v="0.31025238633155827"/>
    <n v="0.31008440256118774"/>
    <n v="0.30996483862400059"/>
    <n v="0.30984527468681333"/>
    <n v="0.30972571074962618"/>
    <n v="0.30960614681243898"/>
    <n v="0.30948658287525177"/>
    <n v="0.30936701893806456"/>
    <n v="0.30924745500087736"/>
    <n v="0.30912789106369021"/>
    <n v="0.309008327126503"/>
    <n v="0.3088887631893158"/>
    <n v="0.30869761705398563"/>
    <n v="0.30850647091865541"/>
    <n v="0.30831532478332518"/>
    <n v="0.30812417864799502"/>
    <n v="0.30793303251266479"/>
    <n v="0.30774188637733463"/>
    <n v="0.30755074024200441"/>
    <n v="0.30735959410667418"/>
    <n v="0.30716844797134402"/>
    <n v="0.30697730183601379"/>
    <n v="0.30664096772670746"/>
    <n v="0.30630463361740112"/>
    <n v="0.30596829950809479"/>
    <n v="0.30563196539878845"/>
    <n v="0.30529563128948212"/>
    <n v="0.30495929718017578"/>
    <n v="0.30462296307086945"/>
    <n v="0.30428662896156311"/>
    <n v="0.30395029485225677"/>
    <n v="0.30361396074295044"/>
    <n v="0.30369591414928437"/>
    <n v="0.30377786755561831"/>
    <n v="0.30385982096195219"/>
    <n v="0.30394177436828618"/>
    <n v="0.30402372777462006"/>
    <n v="0.30410568118095399"/>
    <n v="0.30418763458728793"/>
    <n v="0.3042695879936218"/>
    <n v="0.30435154139995579"/>
    <n v="0.30443349480628967"/>
    <n v="0.30436145365238193"/>
    <n v="0.30428941249847413"/>
    <n v="0.30421737134456633"/>
    <n v="0.30414533019065859"/>
    <n v="0.30407328903675079"/>
    <n v="0.304001247882843"/>
    <n v="0.3039292067289352"/>
    <n v="0.30385716557502745"/>
    <n v="0.30378512442111971"/>
    <n v="0.30371308326721191"/>
    <n v="0.3035468250513077"/>
    <n v="0.30338056683540343"/>
    <n v="0.30321430861949916"/>
    <n v="0.30304805040359495"/>
    <n v="0.30288179218769073"/>
    <n v="0.30271553397178652"/>
    <n v="0.30254927575588225"/>
    <n v="0.30238301753997804"/>
    <n v="0.30221675932407382"/>
    <n v="0.30205050110816956"/>
    <n v="0.30176495313644414"/>
    <n v="0.30147940516471861"/>
    <n v="0.30119385719299319"/>
    <n v="0.30090830922126771"/>
    <n v="0.30062276124954224"/>
    <n v="0.30033721327781682"/>
    <n v="0.30005166530609129"/>
    <n v="0.29976611733436587"/>
    <n v="0.29948056936264039"/>
    <n v="0.29919502139091492"/>
    <n v="0.29904134571552277"/>
    <n v="0.29888767004013062"/>
    <n v="0.29873399436473846"/>
    <n v="0.29858031868934631"/>
    <n v="0.29842664301395416"/>
    <n v="0.29827296733856201"/>
    <n v="0.29811929166316986"/>
    <n v="0.29796561598777771"/>
    <n v="0.29781194031238556"/>
    <n v="0.29765826463699341"/>
    <n v="0.2974972903728485"/>
    <n v="0.29733631610870359"/>
    <n v="0.29717534184455874"/>
    <n v="0.29701436758041383"/>
    <n v="0.29685339331626892"/>
    <n v="0.29669241905212407"/>
    <n v="0.2965314447879791"/>
    <n v="0.29637047052383425"/>
    <n v="0.29620949625968934"/>
    <n v="0.29604852199554443"/>
    <n v="0.29507654607295991"/>
    <n v="0.29410457015037539"/>
    <n v="0.29313259422779081"/>
    <n v="0.29216061830520634"/>
    <n v="0.29118864238262177"/>
    <n v="0.29021666646003724"/>
    <n v="0.28924469053745272"/>
    <n v="0.28827271461486814"/>
    <n v="0.28730073869228362"/>
    <n v="0.2863287627696991"/>
    <n v="0.28530489504337309"/>
    <n v="0.28428102731704707"/>
    <n v="0.28325715959072112"/>
    <n v="0.28223329186439516"/>
    <n v="0.28120942413806915"/>
    <n v="0.28018555641174314"/>
    <n v="0.27916168868541719"/>
    <n v="0.27813782095909118"/>
    <n v="0.27711395323276522"/>
    <n v="0.27609008550643921"/>
    <n v="0.27598079144954685"/>
    <n v="0.27587149739265443"/>
    <n v="0.27576220333576207"/>
    <n v="0.27565290927886965"/>
    <n v="0.27554361522197723"/>
    <n v="0.27543432116508487"/>
    <n v="0.27532502710819245"/>
    <n v="0.27521573305130004"/>
    <n v="0.27510643899440768"/>
    <n v="0.27499714493751526"/>
    <n v="0.27468272447586062"/>
    <n v="0.27436830401420592"/>
    <n v="0.27405388355255128"/>
    <n v="0.27373946309089664"/>
    <n v="0.27342504262924194"/>
    <n v="0.2731106221675873"/>
    <n v="0.27279620170593266"/>
    <n v="0.27248178124427797"/>
    <n v="0.27216736078262332"/>
    <n v="0.27185294032096863"/>
    <n v="0.27183554470539095"/>
    <n v="0.27181814908981322"/>
    <n v="0.27180075347423555"/>
    <n v="0.27178335785865781"/>
    <n v="0.27176596224308014"/>
    <n v="0.27174856662750246"/>
    <n v="0.27173117101192473"/>
    <n v="0.271713775396347"/>
    <n v="0.27169637978076933"/>
    <n v="0.27167898416519165"/>
    <n v="0.27121324837207794"/>
    <n v="0.27074751257896423"/>
    <n v="0.27028177678585052"/>
    <n v="0.26981604099273682"/>
    <n v="0.26935030519962311"/>
    <n v="0.2688845694065094"/>
    <n v="0.26841883361339569"/>
    <n v="0.26795309782028198"/>
    <n v="0.26748736202716827"/>
    <n v="0.26702162623405457"/>
    <m/>
    <n v="0.30007444714524145"/>
    <n v="103.41526222229004"/>
    <n v="93.44298342896785"/>
    <n v="-1.2409448623657227E-2"/>
    <n v="-0.22592254492791555"/>
    <n v="-0.12532741531390731"/>
    <n v="4.2751633829780922E-3"/>
    <x v="25"/>
    <x v="411"/>
  </r>
  <r>
    <x v="2"/>
    <n v="-5"/>
    <n v="-5"/>
    <s v="P225/60R16"/>
    <x v="1"/>
    <s v="017-0240"/>
    <n v="1171"/>
    <n v="35"/>
    <s v="APX0B2UU3324"/>
    <d v="2025-01-27T00:00:00"/>
    <n v="0.27452722191810608"/>
    <n v="0.29306268692016602"/>
    <n v="100"/>
    <n v="100"/>
    <n v="100"/>
    <n v="100"/>
    <n v="77"/>
    <m/>
    <n v="960"/>
    <n v="100"/>
    <m/>
    <m/>
    <m/>
    <m/>
    <m/>
    <m/>
    <m/>
    <m/>
    <m/>
    <m/>
    <m/>
    <n v="0.23673601448535919"/>
    <n v="0.25445724278688431"/>
    <n v="0.27217847108840942"/>
    <n v="0.28062976896762848"/>
    <n v="0.28908106684684753"/>
    <n v="0.29425439238548279"/>
    <n v="0.29942771792411804"/>
    <n v="0.30190186202526093"/>
    <n v="0.30437600612640381"/>
    <n v="0.30693511664867401"/>
    <n v="0.30949422717094421"/>
    <n v="0.31047195196151733"/>
    <n v="0.31144967675209045"/>
    <n v="0.31462715566158295"/>
    <n v="0.31780463457107544"/>
    <n v="0.31920470297336578"/>
    <n v="0.32060477137565613"/>
    <n v="0.32186180353164673"/>
    <n v="0.32311883568763733"/>
    <n v="0.32271729409694672"/>
    <n v="0.3223157525062561"/>
    <n v="0.32117557525634766"/>
    <n v="0.32003539800643921"/>
    <n v="0.32082661986351013"/>
    <n v="0.32161784172058105"/>
    <n v="0.32221177220344543"/>
    <n v="0.32280570268630981"/>
    <n v="0.32402080297470093"/>
    <n v="0.32523590326309204"/>
    <n v="0.32535472512245178"/>
    <n v="0.32547354698181152"/>
    <n v="0.32559236884117126"/>
    <n v="0.32571119070053101"/>
    <n v="0.32495662569999695"/>
    <n v="0.32420206069946289"/>
    <n v="0.32344749569892883"/>
    <n v="0.32269293069839478"/>
    <n v="0.32215959578752518"/>
    <n v="0.32162626087665558"/>
    <n v="0.32109292596578598"/>
    <n v="0.32055959105491638"/>
    <n v="0.32042413949966431"/>
    <n v="0.32028868794441223"/>
    <n v="0.32015323638916016"/>
    <n v="0.32001778483390808"/>
    <n v="0.31906896084547043"/>
    <n v="0.31812013685703278"/>
    <n v="0.31717131286859512"/>
    <n v="0.31622248888015747"/>
    <n v="0.31535192579030991"/>
    <n v="0.31448136270046234"/>
    <n v="0.31361079961061478"/>
    <n v="0.31274023652076721"/>
    <n v="0.31211111694574356"/>
    <n v="0.31148199737071991"/>
    <n v="0.31085287779569626"/>
    <n v="0.31022375822067261"/>
    <n v="0.30981449037790298"/>
    <n v="0.30940522253513336"/>
    <n v="0.30899595469236374"/>
    <n v="0.30858668684959412"/>
    <n v="0.30896496027708054"/>
    <n v="0.30934323370456696"/>
    <n v="0.30972150713205338"/>
    <n v="0.31009978055953979"/>
    <n v="0.31013555824756622"/>
    <n v="0.31017133593559265"/>
    <n v="0.31020711362361908"/>
    <n v="0.31024289131164551"/>
    <n v="0.31102915853261948"/>
    <n v="0.31181542575359344"/>
    <n v="0.31260169297456741"/>
    <n v="0.31338796019554138"/>
    <n v="0.31343827396631241"/>
    <n v="0.31348858773708344"/>
    <n v="0.31353890150785446"/>
    <n v="0.31358921527862549"/>
    <n v="0.31147067248821259"/>
    <n v="0.30935212969779968"/>
    <n v="0.30723358690738678"/>
    <n v="0.30511504411697388"/>
    <n v="0.30587483197450638"/>
    <n v="0.30663461983203888"/>
    <n v="0.30739440768957138"/>
    <n v="0.30815419554710388"/>
    <n v="0.30819486081600189"/>
    <n v="0.3082355260848999"/>
    <n v="0.30827619135379791"/>
    <n v="0.30831685662269592"/>
    <n v="0.30835752189159393"/>
    <n v="0.30839818716049194"/>
    <n v="0.30843885242938995"/>
    <n v="0.30847951769828796"/>
    <n v="0.30852018296718597"/>
    <n v="0.30856084823608398"/>
    <n v="0.30852645337581636"/>
    <n v="0.30849205851554873"/>
    <n v="0.30845766365528104"/>
    <n v="0.30842326879501347"/>
    <n v="0.30838887393474579"/>
    <n v="0.30835447907447816"/>
    <n v="0.30832008421421053"/>
    <n v="0.30828568935394285"/>
    <n v="0.30825129449367528"/>
    <n v="0.30821689963340759"/>
    <n v="0.30784844756126406"/>
    <n v="0.30747999548912047"/>
    <n v="0.30711154341697694"/>
    <n v="0.30674309134483341"/>
    <n v="0.30637463927268982"/>
    <n v="0.30600618720054629"/>
    <n v="0.30563773512840275"/>
    <n v="0.30526928305625917"/>
    <n v="0.30490083098411563"/>
    <n v="0.30453237891197205"/>
    <n v="0.30411395132541658"/>
    <n v="0.30369552373886111"/>
    <n v="0.30327709615230558"/>
    <n v="0.30285866856575017"/>
    <n v="0.30244024097919464"/>
    <n v="0.30202181339263917"/>
    <n v="0.3016033858060837"/>
    <n v="0.30118495821952818"/>
    <n v="0.30076653063297271"/>
    <n v="0.30034810304641724"/>
    <n v="0.30038762688636778"/>
    <n v="0.30042715072631837"/>
    <n v="0.30046667456626891"/>
    <n v="0.3005061984062195"/>
    <n v="0.30054572224617004"/>
    <n v="0.30058524608612064"/>
    <n v="0.30062476992607118"/>
    <n v="0.30066429376602177"/>
    <n v="0.30070381760597231"/>
    <n v="0.30074334144592285"/>
    <n v="0.29971103072166444"/>
    <n v="0.29867871999740603"/>
    <n v="0.29764640927314756"/>
    <n v="0.29661409854888915"/>
    <n v="0.29558178782463074"/>
    <n v="0.29454947710037233"/>
    <n v="0.29351716637611391"/>
    <n v="0.29248485565185545"/>
    <n v="0.29145254492759709"/>
    <n v="0.29042023420333862"/>
    <n v="0.29004944562911988"/>
    <n v="0.28967865705490115"/>
    <n v="0.28930786848068235"/>
    <n v="0.28893707990646367"/>
    <n v="0.28856629133224487"/>
    <n v="0.28819550275802613"/>
    <n v="0.2878247141838074"/>
    <n v="0.2874539256095886"/>
    <n v="0.28708313703536986"/>
    <n v="0.28671234846115112"/>
    <n v="0.28646508753299715"/>
    <n v="0.28621782660484313"/>
    <n v="0.2859705656766891"/>
    <n v="0.28572330474853513"/>
    <n v="0.28547604382038116"/>
    <n v="0.2852287828922272"/>
    <n v="0.28498152196407317"/>
    <n v="0.2847342610359192"/>
    <n v="0.28448700010776523"/>
    <n v="0.28423973917961121"/>
    <n v="0.28424973487854005"/>
    <n v="0.28425973057746889"/>
    <n v="0.28426972627639768"/>
    <n v="0.28427972197532653"/>
    <n v="0.28428971767425537"/>
    <n v="0.28429971337318422"/>
    <n v="0.28430970907211306"/>
    <n v="0.28431970477104185"/>
    <n v="0.28432970046997075"/>
    <n v="0.28433969616889954"/>
    <n v="0.28415141105651859"/>
    <n v="0.28396312594413758"/>
    <n v="0.28377484083175658"/>
    <n v="0.28358655571937563"/>
    <n v="0.28339827060699463"/>
    <n v="0.28320998549461368"/>
    <n v="0.28302170038223268"/>
    <n v="0.28283341526985167"/>
    <n v="0.28264513015747073"/>
    <n v="0.28245684504508972"/>
    <n v="0.2827440142631531"/>
    <n v="0.28303118348121642"/>
    <n v="0.2833183526992798"/>
    <n v="0.28360552191734317"/>
    <n v="0.28389269113540649"/>
    <n v="0.28417986035346987"/>
    <n v="0.28446702957153319"/>
    <n v="0.28475419878959657"/>
    <n v="0.28504136800765995"/>
    <n v="0.28532853722572327"/>
    <n v="0.2852019637823105"/>
    <n v="0.28507539033889773"/>
    <n v="0.2849488168954849"/>
    <n v="0.28482224345207213"/>
    <n v="0.28469567000865936"/>
    <n v="0.28456909656524659"/>
    <n v="0.28444252312183382"/>
    <n v="0.284315949678421"/>
    <n v="0.28418937623500828"/>
    <n v="0.28406280279159546"/>
    <n v="0.28342844247817994"/>
    <n v="0.28279408216476443"/>
    <n v="0.28215972185134885"/>
    <n v="0.28152536153793339"/>
    <n v="0.28089100122451782"/>
    <n v="0.28025664091110231"/>
    <n v="0.27962228059768679"/>
    <n v="0.27898792028427122"/>
    <n v="0.2783535599708557"/>
    <n v="0.27771919965744019"/>
    <n v="0.27727168798446655"/>
    <n v="0.27682417631149292"/>
    <n v="0.27637666463851929"/>
    <n v="0.27592915296554565"/>
    <n v="0.27548164129257202"/>
    <n v="0.27503412961959839"/>
    <n v="0.27458661794662476"/>
    <n v="0.27413910627365112"/>
    <n v="0.27369159460067749"/>
    <n v="0.27324408292770386"/>
    <n v="0.27290515899658202"/>
    <n v="0.27256623506546018"/>
    <n v="0.2722273111343384"/>
    <n v="0.27188838720321656"/>
    <n v="0.27154946327209473"/>
    <n v="0.27121053934097294"/>
    <n v="0.27087161540985105"/>
    <n v="0.27053269147872927"/>
    <n v="0.27019376754760743"/>
    <n v="0.2698548436164856"/>
    <n v="0.26961753368377689"/>
    <n v="0.26938022375106813"/>
    <n v="0.26914291381835942"/>
    <n v="0.26890560388565066"/>
    <n v="0.26866829395294189"/>
    <n v="0.26843098402023319"/>
    <n v="0.26819367408752443"/>
    <n v="0.26795636415481566"/>
    <n v="0.26771905422210696"/>
    <n v="0.26748174428939819"/>
    <n v="0.26694796681404115"/>
    <n v="0.2664141893386841"/>
    <n v="0.265880411863327"/>
    <n v="0.26534663438796996"/>
    <n v="0.26481285691261292"/>
    <n v="0.26427907943725587"/>
    <n v="0.26374530196189883"/>
    <n v="0.26321152448654173"/>
    <n v="0.26267774701118474"/>
    <n v="0.26214396953582764"/>
    <n v="0.26223337054252627"/>
    <n v="0.2623227715492249"/>
    <n v="0.26241217255592347"/>
    <n v="0.2625015735626221"/>
    <n v="0.26259097456932068"/>
    <n v="0.26268037557601931"/>
    <n v="0.26276977658271788"/>
    <n v="0.26285917758941652"/>
    <n v="0.26294857859611509"/>
    <n v="0.26303797960281372"/>
    <n v="0.26269741356372833"/>
    <n v="0.26235684752464294"/>
    <n v="0.26201628148555756"/>
    <n v="0.26167571544647217"/>
    <n v="0.26133514940738678"/>
    <n v="0.26099458336830139"/>
    <n v="0.260654017329216"/>
    <n v="0.26031345129013062"/>
    <n v="0.25997288525104523"/>
    <n v="0.25963231921195984"/>
    <n v="0.25918817818164824"/>
    <n v="0.25874403715133665"/>
    <n v="0.25829989612102511"/>
    <n v="0.25785575509071351"/>
    <n v="0.25741161406040192"/>
    <n v="0.25696747303009038"/>
    <n v="0.25652333199977873"/>
    <n v="0.25607919096946719"/>
    <n v="0.25563504993915559"/>
    <n v="0.25519090890884399"/>
    <n v="0.2542744413018227"/>
    <n v="0.25335797369480134"/>
    <n v="0.25244150608778004"/>
    <n v="0.25152503848075869"/>
    <n v="0.25060857087373734"/>
    <n v="0.24969210326671604"/>
    <n v="0.24877563565969468"/>
    <n v="0.24785916805267333"/>
    <n v="0.24694270044565203"/>
    <n v="0.24602623283863068"/>
    <m/>
    <n v="0.29061587677201345"/>
    <n v="100"/>
    <n v="90.357053128302397"/>
    <n v="-1.8535465002059937E-2"/>
    <n v="-0.27923276722519269"/>
    <n v="-0.25710425196680375"/>
    <n v="0.13605200003587453"/>
    <x v="25"/>
    <x v="412"/>
  </r>
  <r>
    <x v="2"/>
    <n v="-5"/>
    <n v="-5"/>
    <s v="P225/60R16"/>
    <x v="1"/>
    <s v="017-0240"/>
    <n v="1171"/>
    <n v="35"/>
    <s v="APX0B2UU3324"/>
    <d v="2025-01-31T00:00:00"/>
    <n v="0.28121590614318848"/>
    <n v="0.28749072551727295"/>
    <n v="100"/>
    <n v="100"/>
    <n v="100"/>
    <n v="100"/>
    <n v="73"/>
    <m/>
    <n v="990"/>
    <n v="100"/>
    <m/>
    <m/>
    <m/>
    <m/>
    <m/>
    <m/>
    <m/>
    <m/>
    <m/>
    <m/>
    <m/>
    <n v="0.22593697905540466"/>
    <n v="0.24808821082115173"/>
    <n v="0.2702394425868988"/>
    <n v="0.27623569965362549"/>
    <n v="0.28223195672035217"/>
    <n v="0.28349451720714569"/>
    <n v="0.28475707769393921"/>
    <n v="0.28666704893112183"/>
    <n v="0.28857702016830444"/>
    <n v="0.28848980367183685"/>
    <n v="0.28840258717536926"/>
    <n v="0.28906814754009247"/>
    <n v="0.28973370790481567"/>
    <n v="0.28935939073562622"/>
    <n v="0.28898507356643677"/>
    <n v="0.28813160955905914"/>
    <n v="0.28727814555168152"/>
    <n v="0.28744910657405853"/>
    <n v="0.28762006759643555"/>
    <n v="0.28909537196159363"/>
    <n v="0.29057067632675171"/>
    <n v="0.28926154971122742"/>
    <n v="0.28795242309570313"/>
    <n v="0.28927150368690491"/>
    <n v="0.29059058427810669"/>
    <n v="0.2921435534954071"/>
    <n v="0.29369652271270752"/>
    <n v="0.29369224607944489"/>
    <n v="0.29368796944618225"/>
    <n v="0.29370556026697159"/>
    <n v="0.29372315108776093"/>
    <n v="0.29374074190855026"/>
    <n v="0.2937583327293396"/>
    <n v="0.29411670565605164"/>
    <n v="0.29447507858276367"/>
    <n v="0.29483345150947571"/>
    <n v="0.29519182443618774"/>
    <n v="0.29547391831874847"/>
    <n v="0.2957560122013092"/>
    <n v="0.29603810608386993"/>
    <n v="0.29632019996643066"/>
    <n v="0.29728622734546661"/>
    <n v="0.29825225472450256"/>
    <n v="0.29921828210353851"/>
    <n v="0.30018430948257446"/>
    <n v="0.3000338152050972"/>
    <n v="0.29988332092761993"/>
    <n v="0.29973282665014267"/>
    <n v="0.29958233237266541"/>
    <n v="0.29979251325130463"/>
    <n v="0.30000269412994385"/>
    <n v="0.30021287500858307"/>
    <n v="0.30042305588722229"/>
    <n v="0.30013711005449295"/>
    <n v="0.29985116422176361"/>
    <n v="0.29956521838903427"/>
    <n v="0.29927927255630493"/>
    <n v="0.29962203651666641"/>
    <n v="0.29996480047702789"/>
    <n v="0.30030756443738937"/>
    <n v="0.30065032839775085"/>
    <n v="0.3006414920091629"/>
    <n v="0.30063265562057495"/>
    <n v="0.300623819231987"/>
    <n v="0.30061498284339905"/>
    <n v="0.29935397952795029"/>
    <n v="0.29809297621250153"/>
    <n v="0.29683197289705276"/>
    <n v="0.295570969581604"/>
    <n v="0.29510156810283661"/>
    <n v="0.29463216662406921"/>
    <n v="0.29416276514530182"/>
    <n v="0.29369336366653442"/>
    <n v="0.29390598088502884"/>
    <n v="0.29411859810352325"/>
    <n v="0.29433121532201767"/>
    <n v="0.29454383254051208"/>
    <n v="0.29432404041290283"/>
    <n v="0.29410424828529358"/>
    <n v="0.29388445615768433"/>
    <n v="0.29366466403007507"/>
    <n v="0.29329406470060349"/>
    <n v="0.2929234653711319"/>
    <n v="0.29255286604166031"/>
    <n v="0.29218226671218872"/>
    <n v="0.29200852215290068"/>
    <n v="0.29183477759361265"/>
    <n v="0.29166103303432467"/>
    <n v="0.29148728847503663"/>
    <n v="0.2913135439157486"/>
    <n v="0.29113979935646062"/>
    <n v="0.29096605479717252"/>
    <n v="0.29079231023788454"/>
    <n v="0.29061856567859651"/>
    <n v="0.29044482111930847"/>
    <n v="0.2904973179101944"/>
    <n v="0.29054981470108032"/>
    <n v="0.29060231149196625"/>
    <n v="0.29065480828285217"/>
    <n v="0.2907073050737381"/>
    <n v="0.29075980186462402"/>
    <n v="0.29081229865550995"/>
    <n v="0.29086479544639587"/>
    <n v="0.2909172922372818"/>
    <n v="0.29096978902816772"/>
    <n v="0.29060459434986119"/>
    <n v="0.29023939967155454"/>
    <n v="0.28987420499324801"/>
    <n v="0.28950901031494142"/>
    <n v="0.28914381563663483"/>
    <n v="0.28877862095832824"/>
    <n v="0.28841342628002165"/>
    <n v="0.28804823160171511"/>
    <n v="0.28768303692340852"/>
    <n v="0.28731784224510193"/>
    <n v="0.28704940378665927"/>
    <n v="0.28678096532821656"/>
    <n v="0.28651252686977385"/>
    <n v="0.2862440884113312"/>
    <n v="0.28597564995288849"/>
    <n v="0.28570721149444583"/>
    <n v="0.28543877303600312"/>
    <n v="0.28517033457756041"/>
    <n v="0.28490189611911776"/>
    <n v="0.28463345766067505"/>
    <n v="0.28458863496780396"/>
    <n v="0.28454381227493286"/>
    <n v="0.28449898958206177"/>
    <n v="0.28445416688919067"/>
    <n v="0.28440934419631958"/>
    <n v="0.28436452150344849"/>
    <n v="0.28431969881057739"/>
    <n v="0.2842748761177063"/>
    <n v="0.28423005342483521"/>
    <n v="0.28418523073196411"/>
    <n v="0.28444243669509889"/>
    <n v="0.28469964265823366"/>
    <n v="0.28495684862136839"/>
    <n v="0.28521405458450322"/>
    <n v="0.28547126054763794"/>
    <n v="0.28572846651077272"/>
    <n v="0.28598567247390749"/>
    <n v="0.28624287843704221"/>
    <n v="0.28650008440017705"/>
    <n v="0.28675729036331177"/>
    <n v="0.28721056580543519"/>
    <n v="0.28766384124755862"/>
    <n v="0.28811711668968198"/>
    <n v="0.28857039213180541"/>
    <n v="0.28902366757392883"/>
    <n v="0.28947694301605226"/>
    <n v="0.28993021845817568"/>
    <n v="0.29038349390029905"/>
    <n v="0.29083676934242253"/>
    <n v="0.2912900447845459"/>
    <n v="0.29118782579898839"/>
    <n v="0.29108560681343076"/>
    <n v="0.29098338782787325"/>
    <n v="0.29088116884231568"/>
    <n v="0.29077894985675812"/>
    <n v="0.29067673087120055"/>
    <n v="0.29057451188564298"/>
    <n v="0.29047229290008547"/>
    <n v="0.2903700739145279"/>
    <n v="0.29026785492897034"/>
    <n v="0.28985093235969545"/>
    <n v="0.28943400979042055"/>
    <n v="0.28901708722114561"/>
    <n v="0.28860016465187072"/>
    <n v="0.28818324208259583"/>
    <n v="0.28776631951332093"/>
    <n v="0.28734939694404604"/>
    <n v="0.2869324743747711"/>
    <n v="0.28651555180549626"/>
    <n v="0.28609862923622131"/>
    <n v="0.2857611268758774"/>
    <n v="0.28542362451553349"/>
    <n v="0.28508612215518953"/>
    <n v="0.28474861979484561"/>
    <n v="0.28441111743450165"/>
    <n v="0.28407361507415774"/>
    <n v="0.28373611271381377"/>
    <n v="0.28339861035346986"/>
    <n v="0.28306110799312589"/>
    <n v="0.28272360563278198"/>
    <n v="0.28216103315353391"/>
    <n v="0.2815984606742859"/>
    <n v="0.28103588819503783"/>
    <n v="0.28047331571578982"/>
    <n v="0.27991074323654175"/>
    <n v="0.27934817075729373"/>
    <n v="0.27878559827804567"/>
    <n v="0.27822302579879765"/>
    <n v="0.27766045331954958"/>
    <n v="0.27709788084030151"/>
    <n v="0.27696848809719088"/>
    <n v="0.27683909535408024"/>
    <n v="0.27670970261096955"/>
    <n v="0.27658030986785892"/>
    <n v="0.27645091712474823"/>
    <n v="0.2763215243816376"/>
    <n v="0.27619213163852691"/>
    <n v="0.27606273889541627"/>
    <n v="0.27593334615230558"/>
    <n v="0.27580395340919495"/>
    <n v="0.27583253085613252"/>
    <n v="0.27586110830307009"/>
    <n v="0.27588968575000761"/>
    <n v="0.27591826319694523"/>
    <n v="0.27594684064388275"/>
    <n v="0.27597541809082032"/>
    <n v="0.2760039955377579"/>
    <n v="0.27603257298469541"/>
    <n v="0.27606115043163298"/>
    <n v="0.27608972787857056"/>
    <n v="0.27597066164016726"/>
    <n v="0.2758515954017639"/>
    <n v="0.27573252916336061"/>
    <n v="0.27561346292495731"/>
    <n v="0.27549439668655396"/>
    <n v="0.27537533044815066"/>
    <n v="0.2752562642097473"/>
    <n v="0.27513719797134401"/>
    <n v="0.27501813173294071"/>
    <n v="0.27489906549453735"/>
    <n v="0.27487956583499912"/>
    <n v="0.27486006617546083"/>
    <n v="0.27484056651592254"/>
    <n v="0.2748210668563843"/>
    <n v="0.27480156719684601"/>
    <n v="0.27478206753730777"/>
    <n v="0.27476256787776948"/>
    <n v="0.27474306821823119"/>
    <n v="0.27472356855869295"/>
    <n v="0.27470406889915466"/>
    <n v="0.27425165474414825"/>
    <n v="0.27379924058914185"/>
    <n v="0.27334682643413544"/>
    <n v="0.27289441227912903"/>
    <n v="0.27244199812412262"/>
    <n v="0.27198958396911621"/>
    <n v="0.2715371698141098"/>
    <n v="0.27108475565910339"/>
    <n v="0.27063234150409698"/>
    <n v="0.27017992734909058"/>
    <n v="0.27023534178733827"/>
    <n v="0.27029075622558596"/>
    <n v="0.2703461706638336"/>
    <n v="0.27040158510208134"/>
    <n v="0.27045699954032898"/>
    <n v="0.27051241397857667"/>
    <n v="0.27056782841682436"/>
    <n v="0.270623242855072"/>
    <n v="0.27067865729331975"/>
    <n v="0.27073407173156738"/>
    <n v="0.27085912525653844"/>
    <n v="0.27098417878150938"/>
    <n v="0.27110923230648043"/>
    <n v="0.27123428583145143"/>
    <n v="0.27135933935642242"/>
    <n v="0.27148439288139348"/>
    <n v="0.27160944640636442"/>
    <n v="0.27173449993133547"/>
    <n v="0.27185955345630647"/>
    <n v="0.27198460698127747"/>
    <n v="0.27192158401012423"/>
    <n v="0.27185856103897094"/>
    <n v="0.2717955380678177"/>
    <n v="0.27173251509666446"/>
    <n v="0.27166949212551117"/>
    <n v="0.27160646915435793"/>
    <n v="0.27154344618320464"/>
    <n v="0.2714804232120514"/>
    <n v="0.27141740024089817"/>
    <n v="0.27135437726974487"/>
    <n v="0.27162189483642579"/>
    <n v="0.27188941240310671"/>
    <n v="0.27215692996978758"/>
    <n v="0.27242444753646849"/>
    <n v="0.27269196510314941"/>
    <n v="0.27295948266983033"/>
    <n v="0.27322700023651125"/>
    <n v="0.27349451780319212"/>
    <n v="0.27376203536987309"/>
    <n v="0.27402955293655396"/>
    <n v="0.27319985628128052"/>
    <n v="0.27237015962600708"/>
    <n v="0.27154046297073364"/>
    <n v="0.27071076631546021"/>
    <n v="0.26988106966018677"/>
    <n v="0.26905137300491333"/>
    <n v="0.26822167634963989"/>
    <n v="0.26739197969436646"/>
    <n v="0.26656228303909302"/>
    <n v="0.26573258638381958"/>
    <m/>
    <n v="0.28422181960526732"/>
    <n v="100"/>
    <n v="96.353896499799816"/>
    <n v="-6.2748193740844727E-3"/>
    <n v="-0.11874287979226184"/>
    <n v="-0.10809023400472481"/>
    <n v="0.18113667188306426"/>
    <x v="26"/>
    <x v="413"/>
  </r>
  <r>
    <x v="2"/>
    <n v="-5"/>
    <n v="-5"/>
    <s v="P195/75R14"/>
    <x v="0"/>
    <s v="620-0072"/>
    <n v="1031"/>
    <n v="35"/>
    <s v="APKAB3UU0720"/>
    <d v="2025-01-31T00:00:00"/>
    <n v="0.28508508205413818"/>
    <n v="0.28100597858428955"/>
    <n v="103.73348236083984"/>
    <n v="103.36314392089844"/>
    <n v="100.72699737548828"/>
    <n v="99.63092041015625"/>
    <n v="73"/>
    <m/>
    <n v="70"/>
    <n v="101.8636360168457"/>
    <m/>
    <m/>
    <m/>
    <m/>
    <m/>
    <m/>
    <m/>
    <m/>
    <m/>
    <m/>
    <m/>
    <n v="0.20349237322807312"/>
    <n v="0.21751514077186584"/>
    <n v="0.23153790831565857"/>
    <n v="0.23635762929916382"/>
    <n v="0.24117735028266907"/>
    <n v="0.24393239617347717"/>
    <n v="0.24668744206428528"/>
    <n v="0.24845543503761292"/>
    <n v="0.25022342801094055"/>
    <n v="0.25281557440757751"/>
    <n v="0.25540772080421448"/>
    <n v="0.2560608983039856"/>
    <n v="0.25671407580375671"/>
    <n v="0.25676365196704865"/>
    <n v="0.25681322813034058"/>
    <n v="0.25740665197372437"/>
    <n v="0.25800007581710815"/>
    <n v="0.25992344319820404"/>
    <n v="0.26184681057929993"/>
    <n v="0.2624298483133316"/>
    <n v="0.26301288604736328"/>
    <n v="0.26148062944412231"/>
    <n v="0.25994837284088135"/>
    <n v="0.26215861737728119"/>
    <n v="0.26436886191368103"/>
    <n v="0.26977260410785675"/>
    <n v="0.27517634630203247"/>
    <n v="0.27349090576171875"/>
    <n v="0.27180546522140503"/>
    <n v="0.2714313268661499"/>
    <n v="0.27105718851089478"/>
    <n v="0.27068305015563965"/>
    <n v="0.27030891180038452"/>
    <n v="0.27044931799173355"/>
    <n v="0.27058972418308258"/>
    <n v="0.27073013037443161"/>
    <n v="0.27087053656578064"/>
    <n v="0.27174607664346695"/>
    <n v="0.27262161672115326"/>
    <n v="0.27349715679883957"/>
    <n v="0.27437269687652588"/>
    <n v="0.27470988780260086"/>
    <n v="0.27504707872867584"/>
    <n v="0.27538426965475082"/>
    <n v="0.27572146058082581"/>
    <n v="0.2762567326426506"/>
    <n v="0.2767920047044754"/>
    <n v="0.2773272767663002"/>
    <n v="0.277862548828125"/>
    <n v="0.27836590260267258"/>
    <n v="0.27886925637722015"/>
    <n v="0.27937261015176773"/>
    <n v="0.27987596392631531"/>
    <n v="0.27884084731340408"/>
    <n v="0.27780573070049286"/>
    <n v="0.27677061408758163"/>
    <n v="0.27573549747467041"/>
    <n v="0.27589737623929977"/>
    <n v="0.27605925500392914"/>
    <n v="0.2762211337685585"/>
    <n v="0.27638301253318787"/>
    <n v="0.27745655179023743"/>
    <n v="0.27853009104728699"/>
    <n v="0.27960363030433655"/>
    <n v="0.28067716956138611"/>
    <n v="0.28089126199483871"/>
    <n v="0.28110535442829132"/>
    <n v="0.28131944686174393"/>
    <n v="0.28153353929519653"/>
    <n v="0.28106243163347244"/>
    <n v="0.28059132397174835"/>
    <n v="0.28012021631002426"/>
    <n v="0.27964910864830017"/>
    <n v="0.2791791707277298"/>
    <n v="0.27870923280715942"/>
    <n v="0.27823929488658905"/>
    <n v="0.27776935696601868"/>
    <n v="0.2780122235417366"/>
    <n v="0.27825509011745453"/>
    <n v="0.27849795669317245"/>
    <n v="0.27874082326889038"/>
    <n v="0.27946764975786209"/>
    <n v="0.2801944762468338"/>
    <n v="0.28092130273580551"/>
    <n v="0.28164812922477722"/>
    <n v="0.28149542808532718"/>
    <n v="0.28134272694587709"/>
    <n v="0.28119002580642699"/>
    <n v="0.28103732466697695"/>
    <n v="0.28088462352752686"/>
    <n v="0.28073192238807676"/>
    <n v="0.28057922124862666"/>
    <n v="0.28042652010917662"/>
    <n v="0.28027381896972658"/>
    <n v="0.28012111783027649"/>
    <n v="0.27989307343959807"/>
    <n v="0.27966502904891966"/>
    <n v="0.27943698465824129"/>
    <n v="0.27920894026756288"/>
    <n v="0.27898089587688446"/>
    <n v="0.2787528514862061"/>
    <n v="0.27852480709552763"/>
    <n v="0.27829676270484927"/>
    <n v="0.27806871831417085"/>
    <n v="0.27784067392349243"/>
    <n v="0.27744653224945071"/>
    <n v="0.27705239057540892"/>
    <n v="0.2766582489013672"/>
    <n v="0.27626410722732542"/>
    <n v="0.27586996555328369"/>
    <n v="0.27547582387924197"/>
    <n v="0.27508168220520018"/>
    <n v="0.2746875405311584"/>
    <n v="0.27429339885711668"/>
    <n v="0.27389925718307495"/>
    <n v="0.27415304481983183"/>
    <n v="0.2744068324565887"/>
    <n v="0.27466062009334563"/>
    <n v="0.27491440773010256"/>
    <n v="0.27516819536685944"/>
    <n v="0.27542198300361631"/>
    <n v="0.27567577064037324"/>
    <n v="0.27592955827713012"/>
    <n v="0.27618334591388705"/>
    <n v="0.27643713355064392"/>
    <n v="0.27676668465137483"/>
    <n v="0.27709623575210574"/>
    <n v="0.27742578685283659"/>
    <n v="0.27775533795356755"/>
    <n v="0.2780848890542984"/>
    <n v="0.27841444015502931"/>
    <n v="0.27874399125576022"/>
    <n v="0.27907354235649107"/>
    <n v="0.27940309345722197"/>
    <n v="0.27973264455795288"/>
    <n v="0.27963925600051881"/>
    <n v="0.27954586744308474"/>
    <n v="0.27945247888565061"/>
    <n v="0.2793590903282166"/>
    <n v="0.27926570177078247"/>
    <n v="0.2791723132133484"/>
    <n v="0.27907892465591433"/>
    <n v="0.2789855360984802"/>
    <n v="0.27889214754104613"/>
    <n v="0.27879875898361206"/>
    <n v="0.27910063862800599"/>
    <n v="0.27940251827239992"/>
    <n v="0.2797043979167938"/>
    <n v="0.28000627756118779"/>
    <n v="0.28030815720558167"/>
    <n v="0.2806100368499756"/>
    <n v="0.28091191649436953"/>
    <n v="0.28121379613876341"/>
    <n v="0.28151567578315739"/>
    <n v="0.28181755542755127"/>
    <n v="0.28179448544979097"/>
    <n v="0.28177141547203066"/>
    <n v="0.2817483454942703"/>
    <n v="0.28172527551651"/>
    <n v="0.28170220553874969"/>
    <n v="0.28167913556098939"/>
    <n v="0.28165606558322909"/>
    <n v="0.28163299560546873"/>
    <n v="0.28160992562770848"/>
    <n v="0.28158685564994812"/>
    <n v="0.28149396181106567"/>
    <n v="0.28140106797218323"/>
    <n v="0.28130817413330078"/>
    <n v="0.28121528029441833"/>
    <n v="0.28112238645553589"/>
    <n v="0.28102949261665344"/>
    <n v="0.280936598777771"/>
    <n v="0.28084370493888855"/>
    <n v="0.2807508111000061"/>
    <n v="0.28065791726112366"/>
    <n v="0.2808084845542908"/>
    <n v="0.2809590518474579"/>
    <n v="0.28110961914062499"/>
    <n v="0.28126018643379214"/>
    <n v="0.28141075372695923"/>
    <n v="0.28156132102012638"/>
    <n v="0.28171188831329347"/>
    <n v="0.28186245560646056"/>
    <n v="0.28201302289962771"/>
    <n v="0.2821635901927948"/>
    <n v="0.28225376307964323"/>
    <n v="0.28234393596649165"/>
    <n v="0.28243410885334014"/>
    <n v="0.28252428174018862"/>
    <n v="0.28261445462703705"/>
    <n v="0.28270462751388548"/>
    <n v="0.28279480040073396"/>
    <n v="0.28288497328758239"/>
    <n v="0.28297514617443087"/>
    <n v="0.2830653190612793"/>
    <n v="0.28353105187416078"/>
    <n v="0.28399678468704226"/>
    <n v="0.28446251749992368"/>
    <n v="0.28492825031280522"/>
    <n v="0.28539398312568665"/>
    <n v="0.28585971593856813"/>
    <n v="0.28632544875144961"/>
    <n v="0.28679118156433103"/>
    <n v="0.28725691437721251"/>
    <n v="0.28772264719009399"/>
    <n v="0.28796663582324983"/>
    <n v="0.28821062445640566"/>
    <n v="0.28845461308956144"/>
    <n v="0.28869860172271733"/>
    <n v="0.28894259035587311"/>
    <n v="0.28918657898902894"/>
    <n v="0.28943056762218478"/>
    <n v="0.28967455625534055"/>
    <n v="0.28991854488849639"/>
    <n v="0.29016253352165222"/>
    <n v="0.29016493856906889"/>
    <n v="0.29016734361648555"/>
    <n v="0.29016974866390227"/>
    <n v="0.29017215371131899"/>
    <n v="0.29017455875873566"/>
    <n v="0.29017696380615232"/>
    <n v="0.29017936885356904"/>
    <n v="0.29018177390098571"/>
    <n v="0.29018417894840243"/>
    <n v="0.29018658399581909"/>
    <n v="0.29055575132369998"/>
    <n v="0.29092491865158082"/>
    <n v="0.29129408597946171"/>
    <n v="0.29166325330734255"/>
    <n v="0.29203242063522339"/>
    <n v="0.29240158796310428"/>
    <n v="0.29277075529098512"/>
    <n v="0.29313992261886596"/>
    <n v="0.29350908994674685"/>
    <n v="0.29387825727462769"/>
    <n v="0.29373567998409272"/>
    <n v="0.29359310269355776"/>
    <n v="0.29345052540302274"/>
    <n v="0.29330794811248778"/>
    <n v="0.29316537082195282"/>
    <n v="0.29302279353141786"/>
    <n v="0.2928802162408829"/>
    <n v="0.29273763895034788"/>
    <n v="0.29259506165981297"/>
    <n v="0.29245248436927795"/>
    <n v="0.29224704802036289"/>
    <n v="0.29204161167144777"/>
    <n v="0.29183617532253264"/>
    <n v="0.29163073897361758"/>
    <n v="0.29142530262470245"/>
    <n v="0.29121986627578739"/>
    <n v="0.29101442992687226"/>
    <n v="0.29080899357795714"/>
    <n v="0.29060355722904208"/>
    <n v="0.29039812088012695"/>
    <n v="0.29076932072639466"/>
    <n v="0.29114052057266238"/>
    <n v="0.29151172041893003"/>
    <n v="0.2918829202651978"/>
    <n v="0.29225412011146545"/>
    <n v="0.29262531995773317"/>
    <n v="0.29299651980400088"/>
    <n v="0.29336771965026853"/>
    <n v="0.2937389194965363"/>
    <n v="0.29411011934280396"/>
    <n v="0.29438230991363529"/>
    <n v="0.29465450048446656"/>
    <n v="0.29492669105529784"/>
    <n v="0.29519888162612917"/>
    <n v="0.29547107219696045"/>
    <n v="0.29574326276779173"/>
    <n v="0.296015453338623"/>
    <n v="0.29628764390945433"/>
    <n v="0.29655983448028567"/>
    <n v="0.29683202505111694"/>
    <n v="0.29699726998805998"/>
    <n v="0.29716251492500306"/>
    <n v="0.29732775986194609"/>
    <n v="0.29749300479888918"/>
    <n v="0.29765824973583221"/>
    <n v="0.2978234946727753"/>
    <n v="0.29798873960971833"/>
    <n v="0.29815398454666142"/>
    <n v="0.29831922948360445"/>
    <n v="0.29848447442054749"/>
    <n v="0.29856795966625216"/>
    <n v="0.29865144491195683"/>
    <n v="0.29873493015766145"/>
    <n v="0.29881841540336612"/>
    <n v="0.29890190064907074"/>
    <n v="0.29898538589477541"/>
    <n v="0.29906887114048003"/>
    <n v="0.2991523563861847"/>
    <n v="0.29923584163188932"/>
    <n v="0.29931932687759399"/>
    <m/>
    <n v="0.28286341405423937"/>
    <n v="101.8636360168457"/>
    <n v="98.149582418604325"/>
    <n v="4.0791034698486328E-3"/>
    <n v="0.12210159007478048"/>
    <n v="9.8517094251959966E-2"/>
    <n v="-2.5470656373620518E-2"/>
    <x v="26"/>
    <x v="414"/>
  </r>
  <r>
    <x v="2"/>
    <n v="-5"/>
    <n v="-5"/>
    <s v="P225/60R16"/>
    <x v="4"/>
    <s v="017-0257"/>
    <n v="1171"/>
    <n v="35"/>
    <s v="APX0B2UU3324"/>
    <d v="2025-01-31T00:00:00"/>
    <n v="0.26111277937889099"/>
    <n v="0.26312887668609619"/>
    <n v="95.010719299316406"/>
    <n v="96.564476013183594"/>
    <n v="94.318923950195313"/>
    <n v="95.128646850585938"/>
    <n v="73"/>
    <m/>
    <n v="30"/>
    <n v="95.255691528320313"/>
    <m/>
    <m/>
    <m/>
    <m/>
    <m/>
    <m/>
    <m/>
    <m/>
    <m/>
    <m/>
    <m/>
    <n v="0.23261816799640656"/>
    <n v="0.24191824346780777"/>
    <n v="0.25121831893920898"/>
    <n v="0.25741519033908844"/>
    <n v="0.2636120617389679"/>
    <n v="0.26795870065689087"/>
    <n v="0.27230533957481384"/>
    <n v="0.27244783937931061"/>
    <n v="0.27259033918380737"/>
    <n v="0.2737039178609848"/>
    <n v="0.27481749653816223"/>
    <n v="0.27744512259960175"/>
    <n v="0.28007274866104126"/>
    <n v="0.27793444693088531"/>
    <n v="0.27579614520072937"/>
    <n v="0.27686163783073425"/>
    <n v="0.27792713046073914"/>
    <n v="0.27869512140750885"/>
    <n v="0.27946311235427856"/>
    <n v="0.28115648031234741"/>
    <n v="0.28284984827041626"/>
    <n v="0.28202003240585327"/>
    <n v="0.28119021654129028"/>
    <n v="0.28064651787281036"/>
    <n v="0.28010281920433044"/>
    <n v="0.26813988387584686"/>
    <n v="0.25617694854736328"/>
    <n v="0.26910768449306488"/>
    <n v="0.28203842043876648"/>
    <n v="0.28188519924879074"/>
    <n v="0.281731978058815"/>
    <n v="0.28157875686883926"/>
    <n v="0.28142553567886353"/>
    <n v="0.28135553002357483"/>
    <n v="0.28128552436828613"/>
    <n v="0.28121551871299744"/>
    <n v="0.28114551305770874"/>
    <n v="0.27993565797805786"/>
    <n v="0.27872580289840698"/>
    <n v="0.2775159478187561"/>
    <n v="0.27630609273910522"/>
    <n v="0.27551833540201187"/>
    <n v="0.27473057806491852"/>
    <n v="0.27394282072782516"/>
    <n v="0.27315506339073181"/>
    <n v="0.27404385060071945"/>
    <n v="0.27493263781070709"/>
    <n v="0.27582142502069473"/>
    <n v="0.27671021223068237"/>
    <n v="0.27655065059661865"/>
    <n v="0.27639108896255493"/>
    <n v="0.27623152732849121"/>
    <n v="0.27607196569442749"/>
    <n v="0.2745702862739563"/>
    <n v="0.27306860685348511"/>
    <n v="0.27156692743301392"/>
    <n v="0.27006524801254272"/>
    <n v="0.26907863467931747"/>
    <n v="0.26809202134609222"/>
    <n v="0.26710540801286697"/>
    <n v="0.26611879467964172"/>
    <n v="0.26662964373826981"/>
    <n v="0.26714049279689789"/>
    <n v="0.26765134185552597"/>
    <n v="0.26816219091415405"/>
    <n v="0.26957910507917404"/>
    <n v="0.27099601924419403"/>
    <n v="0.27241293340921402"/>
    <n v="0.27382984757423401"/>
    <n v="0.27388184517621994"/>
    <n v="0.27393384277820587"/>
    <n v="0.2739858403801918"/>
    <n v="0.27403783798217773"/>
    <n v="0.27411761879920959"/>
    <n v="0.27419739961624146"/>
    <n v="0.27427718043327332"/>
    <n v="0.27435696125030518"/>
    <n v="0.27413766086101532"/>
    <n v="0.27391836047172546"/>
    <n v="0.27369906008243561"/>
    <n v="0.27347975969314575"/>
    <n v="0.27351805567741394"/>
    <n v="0.27355635166168213"/>
    <n v="0.27359464764595032"/>
    <n v="0.27363294363021851"/>
    <n v="0.27345623373985295"/>
    <n v="0.27327952384948728"/>
    <n v="0.27310281395912173"/>
    <n v="0.27292610406875611"/>
    <n v="0.2727493941783905"/>
    <n v="0.27257268428802495"/>
    <n v="0.27239597439765928"/>
    <n v="0.27221926450729372"/>
    <n v="0.27204255461692811"/>
    <n v="0.2718658447265625"/>
    <n v="0.27186703383922578"/>
    <n v="0.27186822295188906"/>
    <n v="0.27186941206455228"/>
    <n v="0.27187060117721562"/>
    <n v="0.27187179028987885"/>
    <n v="0.27187297940254213"/>
    <n v="0.27187416851520541"/>
    <n v="0.27187535762786863"/>
    <n v="0.27187654674053197"/>
    <n v="0.27187773585319519"/>
    <n v="0.27171469032764439"/>
    <n v="0.27155164480209348"/>
    <n v="0.27138859927654269"/>
    <n v="0.27122555375099183"/>
    <n v="0.27106250822544098"/>
    <n v="0.27089946269989018"/>
    <n v="0.27073641717433927"/>
    <n v="0.27057337164878847"/>
    <n v="0.27041032612323762"/>
    <n v="0.27024728059768677"/>
    <n v="0.26971087455749509"/>
    <n v="0.26917446851730342"/>
    <n v="0.26863806247711181"/>
    <n v="0.26810165643692019"/>
    <n v="0.26756525039672852"/>
    <n v="0.26702884435653684"/>
    <n v="0.26649243831634523"/>
    <n v="0.26595603227615355"/>
    <n v="0.26541962623596194"/>
    <n v="0.26488322019577026"/>
    <n v="0.26476436257362368"/>
    <n v="0.26464550495147704"/>
    <n v="0.26452664732933046"/>
    <n v="0.26440778970718382"/>
    <n v="0.26428893208503723"/>
    <n v="0.26417007446289065"/>
    <n v="0.26405121684074401"/>
    <n v="0.26393235921859737"/>
    <n v="0.26381350159645078"/>
    <n v="0.2636946439743042"/>
    <n v="0.26374613940715791"/>
    <n v="0.26379763484001162"/>
    <n v="0.26384913027286527"/>
    <n v="0.26390062570571904"/>
    <n v="0.26395212113857269"/>
    <n v="0.2640036165714264"/>
    <n v="0.26405511200428011"/>
    <n v="0.26410660743713377"/>
    <n v="0.26415810286998753"/>
    <n v="0.26420959830284119"/>
    <n v="0.26386546194553379"/>
    <n v="0.26352132558822633"/>
    <n v="0.26317718923091887"/>
    <n v="0.26283305287361147"/>
    <n v="0.26248891651630402"/>
    <n v="0.26214478015899656"/>
    <n v="0.2618006438016891"/>
    <n v="0.2614565074443817"/>
    <n v="0.2611123710870743"/>
    <n v="0.26076823472976685"/>
    <n v="0.26037639379501343"/>
    <n v="0.25998455286026001"/>
    <n v="0.25959271192550659"/>
    <n v="0.25920087099075317"/>
    <n v="0.25880903005599976"/>
    <n v="0.25841718912124634"/>
    <n v="0.25802534818649292"/>
    <n v="0.2576335072517395"/>
    <n v="0.25724166631698608"/>
    <n v="0.25684982538223267"/>
    <n v="0.25679416358470919"/>
    <n v="0.25673850178718566"/>
    <n v="0.25668283998966213"/>
    <n v="0.25662717819213865"/>
    <n v="0.25657151639461517"/>
    <n v="0.2565158545970917"/>
    <n v="0.25646019279956817"/>
    <n v="0.25640453100204469"/>
    <n v="0.25634886920452121"/>
    <n v="0.25629320740699768"/>
    <n v="0.25644830465316776"/>
    <n v="0.25660340189933778"/>
    <n v="0.2567584991455078"/>
    <n v="0.25691359639167788"/>
    <n v="0.2570686936378479"/>
    <n v="0.25722379088401792"/>
    <n v="0.25737888813018794"/>
    <n v="0.25753398537635802"/>
    <n v="0.2576890826225281"/>
    <n v="0.25784417986869812"/>
    <n v="0.25766245722770692"/>
    <n v="0.25748073458671572"/>
    <n v="0.25729901194572447"/>
    <n v="0.25711728930473332"/>
    <n v="0.25693556666374207"/>
    <n v="0.25675384402275087"/>
    <n v="0.25657212138175967"/>
    <n v="0.25639039874076841"/>
    <n v="0.25620867609977721"/>
    <n v="0.25602695345878601"/>
    <n v="0.25651440918445589"/>
    <n v="0.25700186491012572"/>
    <n v="0.2574893206357956"/>
    <n v="0.25797677636146549"/>
    <n v="0.25846423208713531"/>
    <n v="0.2589516878128052"/>
    <n v="0.25943914353847503"/>
    <n v="0.25992659926414491"/>
    <n v="0.26041405498981479"/>
    <n v="0.26090151071548462"/>
    <n v="0.26111289262771609"/>
    <n v="0.26132427453994755"/>
    <n v="0.26153565645217897"/>
    <n v="0.26174703836441043"/>
    <n v="0.26195842027664185"/>
    <n v="0.26216980218887331"/>
    <n v="0.26238118410110473"/>
    <n v="0.26259256601333619"/>
    <n v="0.2628039479255676"/>
    <n v="0.26301532983779907"/>
    <n v="0.26231485605239868"/>
    <n v="0.26161438226699829"/>
    <n v="0.2609139084815979"/>
    <n v="0.26021343469619751"/>
    <n v="0.25951296091079712"/>
    <n v="0.25881248712539673"/>
    <n v="0.25811201333999634"/>
    <n v="0.25741153955459595"/>
    <n v="0.25671106576919556"/>
    <n v="0.25601059198379517"/>
    <n v="0.25602693557739259"/>
    <n v="0.25604327917099001"/>
    <n v="0.25605962276458738"/>
    <n v="0.25607596635818486"/>
    <n v="0.25609230995178223"/>
    <n v="0.25610865354537965"/>
    <n v="0.25612499713897707"/>
    <n v="0.25614134073257444"/>
    <n v="0.25615768432617186"/>
    <n v="0.25617402791976929"/>
    <n v="0.25615503489971159"/>
    <n v="0.25613604187965389"/>
    <n v="0.25611704885959624"/>
    <n v="0.2560980558395386"/>
    <n v="0.2560790628194809"/>
    <n v="0.2560600697994232"/>
    <n v="0.25604107677936555"/>
    <n v="0.25602208375930785"/>
    <n v="0.25600309073925021"/>
    <n v="0.2559840977191925"/>
    <n v="0.25586847960948944"/>
    <n v="0.25575286149978638"/>
    <n v="0.25563724339008331"/>
    <n v="0.25552162528038025"/>
    <n v="0.25540600717067719"/>
    <n v="0.25529038906097412"/>
    <n v="0.25517477095127106"/>
    <n v="0.25505915284156799"/>
    <n v="0.25494353473186493"/>
    <n v="0.25482791662216187"/>
    <n v="0.25470930635929112"/>
    <n v="0.25459069609642027"/>
    <n v="0.25447208583354952"/>
    <n v="0.25435347557067872"/>
    <n v="0.25423486530780792"/>
    <n v="0.25411625504493712"/>
    <n v="0.25399764478206632"/>
    <n v="0.25387903451919558"/>
    <n v="0.25376042425632478"/>
    <n v="0.25364181399345398"/>
    <n v="0.2535531580448151"/>
    <n v="0.25346450209617616"/>
    <n v="0.25337584614753722"/>
    <n v="0.25328719019889834"/>
    <n v="0.2531985342502594"/>
    <n v="0.25310987830162052"/>
    <n v="0.25302122235298158"/>
    <n v="0.25293256640434264"/>
    <n v="0.25284391045570376"/>
    <n v="0.25275525450706482"/>
    <n v="0.25298756062984468"/>
    <n v="0.25321986675262453"/>
    <n v="0.25345217287540434"/>
    <n v="0.25368447899818425"/>
    <n v="0.25391678512096405"/>
    <n v="0.25414909124374391"/>
    <n v="0.25438139736652376"/>
    <n v="0.25461370348930357"/>
    <n v="0.25484600961208348"/>
    <n v="0.25507831573486328"/>
    <n v="0.25522905588150024"/>
    <n v="0.25537979602813721"/>
    <n v="0.25553053617477417"/>
    <n v="0.25568127632141113"/>
    <n v="0.2558320164680481"/>
    <n v="0.25598275661468506"/>
    <n v="0.25613349676132202"/>
    <n v="0.25628423690795898"/>
    <n v="0.25643497705459595"/>
    <n v="0.25658571720123291"/>
    <m/>
    <n v="0.26402433312024087"/>
    <n v="95.255691528320313"/>
    <n v="91.782570425366345"/>
    <n v="-2.0160973072052002E-3"/>
    <n v="-8.1285818281634517E-2"/>
    <n v="-9.666099950322557E-2"/>
    <n v="0.16970743738156502"/>
    <x v="26"/>
    <x v="415"/>
  </r>
  <r>
    <x v="2"/>
    <n v="-5"/>
    <n v="-5"/>
    <s v="P225/60R16"/>
    <x v="1"/>
    <s v="017-0240"/>
    <n v="1171"/>
    <n v="35"/>
    <s v="APX0B2UU3324"/>
    <d v="2025-01-31T00:00:00"/>
    <n v="0.26499584317207336"/>
    <n v="0.27115944027900696"/>
    <n v="100"/>
    <n v="100"/>
    <n v="100"/>
    <n v="100"/>
    <n v="73"/>
    <m/>
    <n v="1000"/>
    <n v="100"/>
    <m/>
    <m/>
    <m/>
    <m/>
    <m/>
    <m/>
    <m/>
    <m/>
    <m/>
    <m/>
    <m/>
    <n v="0.21378341317176819"/>
    <n v="0.22639620304107666"/>
    <n v="0.23900899291038513"/>
    <n v="0.24492037296295166"/>
    <n v="0.25083175301551819"/>
    <n v="0.25318792462348938"/>
    <n v="0.25554409623146057"/>
    <n v="0.25510787963867188"/>
    <n v="0.25467166304588318"/>
    <n v="0.25588972866535187"/>
    <n v="0.25710779428482056"/>
    <n v="0.26024025678634644"/>
    <n v="0.26337271928787231"/>
    <n v="0.26462098956108093"/>
    <n v="0.26586925983428955"/>
    <n v="0.26366418600082397"/>
    <n v="0.2614591121673584"/>
    <n v="0.26188907027244568"/>
    <n v="0.26231902837753296"/>
    <n v="0.26323355734348297"/>
    <n v="0.26414808630943298"/>
    <n v="0.26556368172168732"/>
    <n v="0.26697927713394165"/>
    <n v="0.26598498225212097"/>
    <n v="0.26499068737030029"/>
    <n v="0.26592433452606201"/>
    <n v="0.26685798168182373"/>
    <n v="0.26863572001457214"/>
    <n v="0.27041345834732056"/>
    <n v="0.27074924856424332"/>
    <n v="0.27108503878116608"/>
    <n v="0.27142082899808884"/>
    <n v="0.2717566192150116"/>
    <n v="0.27281299978494644"/>
    <n v="0.27386938035488129"/>
    <n v="0.27492576092481613"/>
    <n v="0.27598214149475098"/>
    <n v="0.27603447437286377"/>
    <n v="0.27608680725097656"/>
    <n v="0.27613914012908936"/>
    <n v="0.27619147300720215"/>
    <n v="0.27576553076505661"/>
    <n v="0.27533958852291107"/>
    <n v="0.27491364628076553"/>
    <n v="0.27448770403862"/>
    <n v="0.27372424304485321"/>
    <n v="0.27296078205108643"/>
    <n v="0.27219732105731964"/>
    <n v="0.27143386006355286"/>
    <n v="0.27144975960254669"/>
    <n v="0.27146565914154053"/>
    <n v="0.27148155868053436"/>
    <n v="0.2714974582195282"/>
    <n v="0.27216773480176926"/>
    <n v="0.27283801138401031"/>
    <n v="0.27350828796625137"/>
    <n v="0.27417856454849243"/>
    <n v="0.27533950656652451"/>
    <n v="0.27650044858455658"/>
    <n v="0.27766139060258865"/>
    <n v="0.27882233262062073"/>
    <n v="0.27925682067871094"/>
    <n v="0.27969130873680115"/>
    <n v="0.28012579679489136"/>
    <n v="0.28056028485298157"/>
    <n v="0.28089787811040878"/>
    <n v="0.281235471367836"/>
    <n v="0.28157306462526321"/>
    <n v="0.28191065788269043"/>
    <n v="0.28198305517435074"/>
    <n v="0.28205545246601105"/>
    <n v="0.28212784975767136"/>
    <n v="0.28220024704933167"/>
    <n v="0.28097090870141983"/>
    <n v="0.279741570353508"/>
    <n v="0.27851223200559616"/>
    <n v="0.27728289365768433"/>
    <n v="0.27749768644571304"/>
    <n v="0.27771247923374176"/>
    <n v="0.27792727202177048"/>
    <n v="0.27814206480979919"/>
    <n v="0.2785165011882782"/>
    <n v="0.2788909375667572"/>
    <n v="0.27926537394523621"/>
    <n v="0.27963981032371521"/>
    <n v="0.27955285608768465"/>
    <n v="0.27946590185165404"/>
    <n v="0.27937894761562343"/>
    <n v="0.27929199337959287"/>
    <n v="0.27920503914356232"/>
    <n v="0.27911808490753176"/>
    <n v="0.27903113067150115"/>
    <n v="0.27894417643547059"/>
    <n v="0.27885722219944004"/>
    <n v="0.27877026796340942"/>
    <n v="0.27857207059860234"/>
    <n v="0.27837387323379514"/>
    <n v="0.27817567586898806"/>
    <n v="0.27797747850418092"/>
    <n v="0.27777928113937378"/>
    <n v="0.27758108377456669"/>
    <n v="0.2773828864097595"/>
    <n v="0.27718468904495241"/>
    <n v="0.27698649168014527"/>
    <n v="0.27678829431533813"/>
    <n v="0.27622386217117312"/>
    <n v="0.27565943002700805"/>
    <n v="0.27509499788284303"/>
    <n v="0.27453056573867801"/>
    <n v="0.27396613359451294"/>
    <n v="0.27340170145034792"/>
    <n v="0.27283726930618285"/>
    <n v="0.27227283716201783"/>
    <n v="0.27170840501785282"/>
    <n v="0.27114397287368774"/>
    <n v="0.27120990455150606"/>
    <n v="0.27127583622932439"/>
    <n v="0.27134176790714265"/>
    <n v="0.27140769958496097"/>
    <n v="0.27147363126277924"/>
    <n v="0.27153956294059756"/>
    <n v="0.27160549461841582"/>
    <n v="0.27167142629623414"/>
    <n v="0.27173735797405241"/>
    <n v="0.27180328965187073"/>
    <n v="0.27146314084529877"/>
    <n v="0.27112299203872681"/>
    <n v="0.27078284323215485"/>
    <n v="0.27044269442558289"/>
    <n v="0.27010254561901093"/>
    <n v="0.26976239681243896"/>
    <n v="0.269422248005867"/>
    <n v="0.26908209919929504"/>
    <n v="0.26874195039272308"/>
    <n v="0.26840180158615112"/>
    <n v="0.26833810806274416"/>
    <n v="0.26827441453933715"/>
    <n v="0.26821072101593013"/>
    <n v="0.26814702749252317"/>
    <n v="0.26808333396911621"/>
    <n v="0.26801964044570925"/>
    <n v="0.26795594692230223"/>
    <n v="0.26789225339889527"/>
    <n v="0.26782855987548831"/>
    <n v="0.2677648663520813"/>
    <n v="0.26728302836418155"/>
    <n v="0.26680119037628175"/>
    <n v="0.26631935238838195"/>
    <n v="0.2658375144004822"/>
    <n v="0.2653556764125824"/>
    <n v="0.26487383842468259"/>
    <n v="0.26439200043678279"/>
    <n v="0.26391016244888305"/>
    <n v="0.2634283244609833"/>
    <n v="0.2629464864730835"/>
    <n v="0.26264055669307707"/>
    <n v="0.26233462691307069"/>
    <n v="0.26202869713306426"/>
    <n v="0.26172276735305788"/>
    <n v="0.26141683757305145"/>
    <n v="0.26111090779304508"/>
    <n v="0.26080497801303865"/>
    <n v="0.26049904823303227"/>
    <n v="0.26019311845302584"/>
    <n v="0.25988718867301941"/>
    <n v="0.26013480722904209"/>
    <n v="0.26038242578506471"/>
    <n v="0.26063004434108733"/>
    <n v="0.26087766289711001"/>
    <n v="0.26112528145313263"/>
    <n v="0.26137290000915531"/>
    <n v="0.26162051856517793"/>
    <n v="0.26186813712120055"/>
    <n v="0.26211575567722323"/>
    <n v="0.26236337423324585"/>
    <n v="0.26248590350151063"/>
    <n v="0.26260843276977541"/>
    <n v="0.26273096203804014"/>
    <n v="0.26285349130630498"/>
    <n v="0.2629760205745697"/>
    <n v="0.26309854984283448"/>
    <n v="0.26322107911109927"/>
    <n v="0.26334360837936399"/>
    <n v="0.26346613764762883"/>
    <n v="0.26358866691589355"/>
    <n v="0.26385057866573336"/>
    <n v="0.26411249041557311"/>
    <n v="0.26437440216541291"/>
    <n v="0.26463631391525272"/>
    <n v="0.26489822566509247"/>
    <n v="0.26516013741493227"/>
    <n v="0.26542204916477208"/>
    <n v="0.26568396091461183"/>
    <n v="0.26594587266445163"/>
    <n v="0.26620778441429138"/>
    <n v="0.26657887995243074"/>
    <n v="0.26694997549057009"/>
    <n v="0.26732107102870939"/>
    <n v="0.2676921665668488"/>
    <n v="0.2680632621049881"/>
    <n v="0.26843435764312745"/>
    <n v="0.26880545318126681"/>
    <n v="0.26917654871940611"/>
    <n v="0.26954764425754546"/>
    <n v="0.26991873979568481"/>
    <n v="0.26960378587245942"/>
    <n v="0.26928883194923403"/>
    <n v="0.26897387802600858"/>
    <n v="0.26865892410278325"/>
    <n v="0.2683439701795578"/>
    <n v="0.26802901625633241"/>
    <n v="0.26771406233310702"/>
    <n v="0.26739910840988157"/>
    <n v="0.26708415448665618"/>
    <n v="0.26676920056343079"/>
    <n v="0.26650294065475466"/>
    <n v="0.26623668074607848"/>
    <n v="0.26597042083740235"/>
    <n v="0.26570416092872623"/>
    <n v="0.26543790102005005"/>
    <n v="0.26517164111137392"/>
    <n v="0.26490538120269774"/>
    <n v="0.26463912129402162"/>
    <n v="0.26437286138534549"/>
    <n v="0.26410660147666931"/>
    <n v="0.26385952532291412"/>
    <n v="0.26361244916915894"/>
    <n v="0.26336537301540375"/>
    <n v="0.26311829686164856"/>
    <n v="0.26287122070789337"/>
    <n v="0.26262414455413818"/>
    <n v="0.262377068400383"/>
    <n v="0.26212999224662781"/>
    <n v="0.26188291609287262"/>
    <n v="0.26163583993911743"/>
    <n v="0.26131646335124969"/>
    <n v="0.26099708676338196"/>
    <n v="0.26067771017551422"/>
    <n v="0.26035833358764648"/>
    <n v="0.26003895699977875"/>
    <n v="0.25971958041191101"/>
    <n v="0.25940020382404327"/>
    <n v="0.25908082723617554"/>
    <n v="0.2587614506483078"/>
    <n v="0.25844207406044006"/>
    <n v="0.25848962962627414"/>
    <n v="0.25853718519210817"/>
    <n v="0.25858474075794219"/>
    <n v="0.25863229632377627"/>
    <n v="0.25867985188961029"/>
    <n v="0.25872740745544437"/>
    <n v="0.25877496302127839"/>
    <n v="0.25882251858711242"/>
    <n v="0.25887007415294649"/>
    <n v="0.25891762971878052"/>
    <n v="0.25894925296306609"/>
    <n v="0.25898087620735166"/>
    <n v="0.25901249945163729"/>
    <n v="0.25904412269592286"/>
    <n v="0.25907574594020844"/>
    <n v="0.25910736918449406"/>
    <n v="0.25913899242877958"/>
    <n v="0.25917061567306521"/>
    <n v="0.25920223891735078"/>
    <n v="0.25923386216163635"/>
    <n v="0.25922599732875823"/>
    <n v="0.2592181324958801"/>
    <n v="0.25921026766300204"/>
    <n v="0.25920240283012391"/>
    <n v="0.25919453799724579"/>
    <n v="0.25918667316436772"/>
    <n v="0.25917880833148954"/>
    <n v="0.25917094349861147"/>
    <n v="0.25916307866573335"/>
    <n v="0.25915521383285522"/>
    <n v="0.25877838134765629"/>
    <n v="0.25840154886245725"/>
    <n v="0.25802471637725832"/>
    <n v="0.25764788389205934"/>
    <n v="0.25727105140686035"/>
    <n v="0.25689421892166137"/>
    <n v="0.25651738643646238"/>
    <n v="0.25614055395126345"/>
    <n v="0.25576372146606446"/>
    <n v="0.25538688898086548"/>
    <n v="0.25515168905258179"/>
    <n v="0.2549164891242981"/>
    <n v="0.2546812891960144"/>
    <n v="0.25444608926773071"/>
    <n v="0.25421088933944702"/>
    <n v="0.25397568941116333"/>
    <n v="0.25374048948287964"/>
    <n v="0.25350528955459595"/>
    <n v="0.25327008962631226"/>
    <n v="0.25303488969802856"/>
    <m/>
    <n v="0.26741220221400686"/>
    <n v="100"/>
    <n v="96.353896499799816"/>
    <n v="-6.1635971069335938E-3"/>
    <n v="-8.789250342271987E-2"/>
    <n v="-7.1500515444328783E-2"/>
    <n v="0.14454695332266823"/>
    <x v="26"/>
    <x v="416"/>
  </r>
  <r>
    <x v="2"/>
    <n v="-5"/>
    <n v="-5"/>
    <s v="P225/60R16"/>
    <x v="5"/>
    <s v="017-0255"/>
    <n v="1171"/>
    <n v="35"/>
    <s v="APX0B2UU3324"/>
    <d v="2025-01-31T00:00:00"/>
    <n v="0.2840314507484436"/>
    <n v="0.28248798847198486"/>
    <n v="103.35009765625"/>
    <n v="106.38825225830078"/>
    <n v="101.25822448730469"/>
    <n v="104.13972473144531"/>
    <n v="73"/>
    <s v="rev"/>
    <n v="10"/>
    <n v="103.7840747833252"/>
    <m/>
    <m/>
    <m/>
    <m/>
    <m/>
    <m/>
    <m/>
    <m/>
    <m/>
    <m/>
    <m/>
    <n v="0.22200329601764679"/>
    <n v="0.23375415802001953"/>
    <n v="0.24550502002239227"/>
    <n v="0.24923699349164963"/>
    <n v="0.25296896696090698"/>
    <n v="0.25652623176574707"/>
    <n v="0.26008349657058716"/>
    <n v="0.26294055581092834"/>
    <n v="0.26579761505126953"/>
    <n v="0.26617684960365295"/>
    <n v="0.26655608415603638"/>
    <n v="0.26704496145248413"/>
    <n v="0.26753383874893188"/>
    <n v="0.26788575947284698"/>
    <n v="0.26823768019676208"/>
    <n v="0.26905013620853424"/>
    <n v="0.2698625922203064"/>
    <n v="0.27192863821983337"/>
    <n v="0.27399468421936035"/>
    <n v="0.27341602742671967"/>
    <n v="0.27283737063407898"/>
    <n v="0.27049504220485687"/>
    <n v="0.26815271377563477"/>
    <n v="0.26924024522304535"/>
    <n v="0.27032777667045593"/>
    <n v="0.27043034136295319"/>
    <n v="0.27053290605545044"/>
    <n v="0.2710978090763092"/>
    <n v="0.27166271209716797"/>
    <n v="0.27212986350059509"/>
    <n v="0.27259701490402222"/>
    <n v="0.27306416630744934"/>
    <n v="0.27353131771087646"/>
    <n v="0.27337048947811127"/>
    <n v="0.27320966124534607"/>
    <n v="0.27304883301258087"/>
    <n v="0.27288800477981567"/>
    <n v="0.27210903167724609"/>
    <n v="0.27133005857467651"/>
    <n v="0.27055108547210693"/>
    <n v="0.26977211236953735"/>
    <n v="0.27067844569683075"/>
    <n v="0.27158477902412415"/>
    <n v="0.27249111235141754"/>
    <n v="0.27339744567871094"/>
    <n v="0.27406434714794159"/>
    <n v="0.27473124861717224"/>
    <n v="0.27539815008640289"/>
    <n v="0.27606505155563354"/>
    <n v="0.27765356749296188"/>
    <n v="0.27924208343029022"/>
    <n v="0.28083059936761856"/>
    <n v="0.2824191153049469"/>
    <n v="0.28154225647449493"/>
    <n v="0.28066539764404297"/>
    <n v="0.279788538813591"/>
    <n v="0.27891167998313904"/>
    <n v="0.27812754362821579"/>
    <n v="0.27734340727329254"/>
    <n v="0.27655927091836929"/>
    <n v="0.27577513456344604"/>
    <n v="0.27810680866241455"/>
    <n v="0.28043848276138306"/>
    <n v="0.28277015686035156"/>
    <n v="0.28510183095932007"/>
    <n v="0.2855382040143013"/>
    <n v="0.28597457706928253"/>
    <n v="0.28641095012426376"/>
    <n v="0.286847323179245"/>
    <n v="0.28794661909341812"/>
    <n v="0.28904591500759125"/>
    <n v="0.29014521092176437"/>
    <n v="0.2912445068359375"/>
    <n v="0.2914142832159996"/>
    <n v="0.29158405959606171"/>
    <n v="0.29175383597612381"/>
    <n v="0.29192361235618591"/>
    <n v="0.29094623774290085"/>
    <n v="0.28996886312961578"/>
    <n v="0.28899148851633072"/>
    <n v="0.28801411390304565"/>
    <n v="0.28747731447219849"/>
    <n v="0.28694051504135132"/>
    <n v="0.28640371561050415"/>
    <n v="0.28586691617965698"/>
    <n v="0.28566397726535797"/>
    <n v="0.28546103835105896"/>
    <n v="0.28525809943675995"/>
    <n v="0.28505516052246094"/>
    <n v="0.28485222160816193"/>
    <n v="0.28464928269386292"/>
    <n v="0.2844463437795639"/>
    <n v="0.28424340486526489"/>
    <n v="0.28404046595096588"/>
    <n v="0.28383752703666687"/>
    <n v="0.28359275460243227"/>
    <n v="0.28334798216819768"/>
    <n v="0.28310320973396302"/>
    <n v="0.28285843729972843"/>
    <n v="0.28261366486549377"/>
    <n v="0.28236889243125918"/>
    <n v="0.28212411999702453"/>
    <n v="0.28187934756278993"/>
    <n v="0.28163457512855528"/>
    <n v="0.28138980269432068"/>
    <n v="0.28132960796356199"/>
    <n v="0.28126941323280336"/>
    <n v="0.28120921850204467"/>
    <n v="0.28114902377128603"/>
    <n v="0.28108882904052734"/>
    <n v="0.28102863430976871"/>
    <n v="0.28096843957901002"/>
    <n v="0.28090824484825139"/>
    <n v="0.2808480501174927"/>
    <n v="0.28078785538673401"/>
    <n v="0.28077677786350252"/>
    <n v="0.28076570034027104"/>
    <n v="0.2807546228170395"/>
    <n v="0.28074354529380802"/>
    <n v="0.28073246777057648"/>
    <n v="0.28072139024734499"/>
    <n v="0.28071031272411345"/>
    <n v="0.28069923520088197"/>
    <n v="0.28068815767765043"/>
    <n v="0.28067708015441895"/>
    <n v="0.28077338635921478"/>
    <n v="0.28086969256401062"/>
    <n v="0.28096599876880646"/>
    <n v="0.28106230497360229"/>
    <n v="0.28115861117839813"/>
    <n v="0.28125491738319397"/>
    <n v="0.28135122358798981"/>
    <n v="0.28144752979278564"/>
    <n v="0.28154383599758148"/>
    <n v="0.28164014220237732"/>
    <n v="0.28170619010925291"/>
    <n v="0.28177223801612855"/>
    <n v="0.28183828592300414"/>
    <n v="0.28190433382987978"/>
    <n v="0.28197038173675537"/>
    <n v="0.28203642964363101"/>
    <n v="0.2821024775505066"/>
    <n v="0.28216852545738225"/>
    <n v="0.28223457336425783"/>
    <n v="0.28230062127113342"/>
    <n v="0.28225353658199315"/>
    <n v="0.28220645189285276"/>
    <n v="0.28215936720371249"/>
    <n v="0.28211228251457215"/>
    <n v="0.28206519782543182"/>
    <n v="0.28201811313629149"/>
    <n v="0.28197102844715116"/>
    <n v="0.28192394375801089"/>
    <n v="0.28187685906887056"/>
    <n v="0.28182977437973022"/>
    <n v="0.28147714734077456"/>
    <n v="0.28112452030181884"/>
    <n v="0.28077189326286317"/>
    <n v="0.2804192662239075"/>
    <n v="0.28006663918495178"/>
    <n v="0.27971401214599612"/>
    <n v="0.27936138510704045"/>
    <n v="0.27900875806808473"/>
    <n v="0.27865613102912906"/>
    <n v="0.27830350399017334"/>
    <n v="0.27901842296123508"/>
    <n v="0.27973334193229676"/>
    <n v="0.2804482609033585"/>
    <n v="0.28116317987442019"/>
    <n v="0.28187809884548187"/>
    <n v="0.28259301781654361"/>
    <n v="0.2833079367876053"/>
    <n v="0.28402285575866698"/>
    <n v="0.28473777472972872"/>
    <n v="0.28545269370079041"/>
    <n v="0.28587024509906772"/>
    <n v="0.28628779649734498"/>
    <n v="0.28670534789562224"/>
    <n v="0.28712289929389956"/>
    <n v="0.28754045069217682"/>
    <n v="0.28795800209045408"/>
    <n v="0.28837555348873134"/>
    <n v="0.28879310488700866"/>
    <n v="0.28921065628528597"/>
    <n v="0.28962820768356323"/>
    <n v="0.2897748976945877"/>
    <n v="0.28992158770561216"/>
    <n v="0.29006827771663668"/>
    <n v="0.29021496772766114"/>
    <n v="0.29036165773868561"/>
    <n v="0.29050834774971013"/>
    <n v="0.29065503776073454"/>
    <n v="0.29080172777175906"/>
    <n v="0.29094841778278352"/>
    <n v="0.29109510779380798"/>
    <n v="0.29069990515708927"/>
    <n v="0.29030470252037049"/>
    <n v="0.28990949988365178"/>
    <n v="0.28951429724693301"/>
    <n v="0.28911909461021423"/>
    <n v="0.28872389197349552"/>
    <n v="0.28832868933677674"/>
    <n v="0.28793348670005797"/>
    <n v="0.28753828406333926"/>
    <n v="0.28714308142662048"/>
    <n v="0.28714398145675663"/>
    <n v="0.28714488148689271"/>
    <n v="0.2871457815170288"/>
    <n v="0.28714668154716494"/>
    <n v="0.28714758157730103"/>
    <n v="0.28714848160743711"/>
    <n v="0.2871493816375732"/>
    <n v="0.28715028166770934"/>
    <n v="0.28715118169784548"/>
    <n v="0.28715208172798157"/>
    <n v="0.2876563757658005"/>
    <n v="0.28816066980361937"/>
    <n v="0.28866496384143825"/>
    <n v="0.28916925787925718"/>
    <n v="0.28967355191707611"/>
    <n v="0.29017784595489504"/>
    <n v="0.29068213999271392"/>
    <n v="0.29118643403053285"/>
    <n v="0.29169072806835178"/>
    <n v="0.29219502210617065"/>
    <n v="0.29221675992012025"/>
    <n v="0.29223849773406985"/>
    <n v="0.29226023554801939"/>
    <n v="0.29228197336196898"/>
    <n v="0.29230371117591858"/>
    <n v="0.29232544898986818"/>
    <n v="0.29234718680381777"/>
    <n v="0.29236892461776731"/>
    <n v="0.29239066243171696"/>
    <n v="0.2924124002456665"/>
    <n v="0.29207082390785222"/>
    <n v="0.29172924757003782"/>
    <n v="0.29138767123222353"/>
    <n v="0.29104609489440919"/>
    <n v="0.29070451855659485"/>
    <n v="0.29036294221878051"/>
    <n v="0.29002136588096616"/>
    <n v="0.28967978954315188"/>
    <n v="0.28933821320533754"/>
    <n v="0.28899663686752319"/>
    <n v="0.28914599418640141"/>
    <n v="0.28929535150527952"/>
    <n v="0.28944470882415774"/>
    <n v="0.2895940661430359"/>
    <n v="0.28974342346191406"/>
    <n v="0.28989278078079228"/>
    <n v="0.29004213809967039"/>
    <n v="0.29019149541854861"/>
    <n v="0.29034085273742677"/>
    <n v="0.29049021005630493"/>
    <n v="0.29121253788471224"/>
    <n v="0.2919348657131195"/>
    <n v="0.29265719354152681"/>
    <n v="0.29337952136993412"/>
    <n v="0.29410184919834137"/>
    <n v="0.29482417702674868"/>
    <n v="0.29554650485515593"/>
    <n v="0.29626883268356324"/>
    <n v="0.29699116051197055"/>
    <n v="0.29771348834037781"/>
    <n v="0.29770739376544952"/>
    <n v="0.29770129919052124"/>
    <n v="0.29769520461559296"/>
    <n v="0.29768911004066467"/>
    <n v="0.29768301546573639"/>
    <n v="0.29767692089080811"/>
    <n v="0.29767082631587982"/>
    <n v="0.29766473174095154"/>
    <n v="0.29765863716602325"/>
    <n v="0.29765254259109497"/>
    <n v="0.29711133837699893"/>
    <n v="0.29657013416290284"/>
    <n v="0.29602892994880675"/>
    <n v="0.29548772573471072"/>
    <n v="0.29494652152061462"/>
    <n v="0.29440531730651859"/>
    <n v="0.2938641130924225"/>
    <n v="0.2933229088783264"/>
    <n v="0.29278170466423037"/>
    <n v="0.29224050045013428"/>
    <n v="0.29225877821445467"/>
    <n v="0.29227705597877501"/>
    <n v="0.29229533374309541"/>
    <n v="0.2923136115074158"/>
    <n v="0.29233188927173615"/>
    <n v="0.29235016703605654"/>
    <n v="0.29236844480037688"/>
    <n v="0.29238672256469728"/>
    <n v="0.29240500032901767"/>
    <n v="0.29242327809333801"/>
    <s v="WITNESS SRTT FWD-1"/>
    <n v="0.28502172592271691"/>
    <n v="103.7840747833252"/>
    <n v="100"/>
    <n v="1.5434622764587402E-3"/>
    <n v="8.4104153885171243E-2"/>
    <n v="7.3046437878339449E-2"/>
    <n v="0"/>
    <x v="26"/>
    <x v="417"/>
  </r>
  <r>
    <x v="2"/>
    <n v="-5"/>
    <n v="-5"/>
    <s v="225/45R17"/>
    <x v="6"/>
    <s v="620-0071"/>
    <n v="1093"/>
    <n v="42"/>
    <s v="1N48A0A5X3424"/>
    <d v="2025-01-31T00:00:00"/>
    <n v="0.31625911593437195"/>
    <n v="0.30795624852180481"/>
    <n v="115.07672882080078"/>
    <n v="117.58731842041016"/>
    <n v="110.38736724853516"/>
    <n v="113.48714447021484"/>
    <n v="73"/>
    <m/>
    <n v="120"/>
    <n v="114.13463973999023"/>
    <m/>
    <m/>
    <m/>
    <m/>
    <m/>
    <m/>
    <m/>
    <m/>
    <m/>
    <m/>
    <m/>
    <n v="0.19458107650279999"/>
    <n v="0.20890545845031738"/>
    <n v="0.22322984039783478"/>
    <n v="0.22926300764083862"/>
    <n v="0.23529617488384247"/>
    <n v="0.24043037742376328"/>
    <n v="0.24556457996368408"/>
    <n v="0.25035044550895691"/>
    <n v="0.25513631105422974"/>
    <n v="0.25830534100532532"/>
    <n v="0.2614743709564209"/>
    <n v="0.26387982070446014"/>
    <n v="0.26628527045249939"/>
    <n v="0.26670397818088531"/>
    <n v="0.26712268590927124"/>
    <n v="0.26818840205669403"/>
    <n v="0.26925411820411682"/>
    <n v="0.26924853026866913"/>
    <n v="0.26924294233322144"/>
    <n v="0.26864343881607056"/>
    <n v="0.26804393529891968"/>
    <n v="0.26965883374214172"/>
    <n v="0.27127373218536377"/>
    <n v="0.27317443490028381"/>
    <n v="0.27507513761520386"/>
    <n v="0.27527107298374176"/>
    <n v="0.27546700835227966"/>
    <n v="0.27630592882633209"/>
    <n v="0.27714484930038452"/>
    <n v="0.27769272774457932"/>
    <n v="0.27824060618877411"/>
    <n v="0.2787884846329689"/>
    <n v="0.2793363630771637"/>
    <n v="0.28040993958711624"/>
    <n v="0.28148351609706879"/>
    <n v="0.28255709260702133"/>
    <n v="0.28363066911697388"/>
    <n v="0.28432052582502365"/>
    <n v="0.28501038253307343"/>
    <n v="0.2857002392411232"/>
    <n v="0.28639009594917297"/>
    <n v="0.28659199178218842"/>
    <n v="0.28679388761520386"/>
    <n v="0.2869957834482193"/>
    <n v="0.28719767928123474"/>
    <n v="0.28712555766105652"/>
    <n v="0.2870534360408783"/>
    <n v="0.28698131442070007"/>
    <n v="0.28690919280052185"/>
    <n v="0.28738262504339218"/>
    <n v="0.28785605728626251"/>
    <n v="0.28832948952913284"/>
    <n v="0.28880292177200317"/>
    <n v="0.28945359587669373"/>
    <n v="0.29010426998138428"/>
    <n v="0.29075494408607483"/>
    <n v="0.29140561819076538"/>
    <n v="0.29136327654123306"/>
    <n v="0.29132093489170074"/>
    <n v="0.29127859324216843"/>
    <n v="0.29123625159263611"/>
    <n v="0.29258162528276443"/>
    <n v="0.29392699897289276"/>
    <n v="0.29527237266302109"/>
    <n v="0.29661774635314941"/>
    <n v="0.29837765544652939"/>
    <n v="0.30013756453990936"/>
    <n v="0.30189747363328934"/>
    <n v="0.30365738272666931"/>
    <n v="0.30417885631322861"/>
    <n v="0.3047003298997879"/>
    <n v="0.3052218034863472"/>
    <n v="0.30574327707290649"/>
    <n v="0.3056342601776123"/>
    <n v="0.30552524328231812"/>
    <n v="0.30541622638702393"/>
    <n v="0.30530720949172974"/>
    <n v="0.3048582449555397"/>
    <n v="0.30440928041934967"/>
    <n v="0.30396031588315964"/>
    <n v="0.3035113513469696"/>
    <n v="0.30366509407758713"/>
    <n v="0.30381883680820465"/>
    <n v="0.30397257953882217"/>
    <n v="0.3041263222694397"/>
    <n v="0.30413193702697755"/>
    <n v="0.3041375517845154"/>
    <n v="0.3041431665420532"/>
    <n v="0.30414878129959111"/>
    <n v="0.30415439605712891"/>
    <n v="0.30416001081466676"/>
    <n v="0.30416562557220461"/>
    <n v="0.30417124032974241"/>
    <n v="0.30417685508728026"/>
    <n v="0.30418246984481812"/>
    <n v="0.30402276515960691"/>
    <n v="0.30386306047439576"/>
    <n v="0.30370335578918456"/>
    <n v="0.30354365110397341"/>
    <n v="0.30338394641876221"/>
    <n v="0.30322424173355106"/>
    <n v="0.30306453704833985"/>
    <n v="0.30290483236312871"/>
    <n v="0.3027451276779175"/>
    <n v="0.3025854229927063"/>
    <n v="0.302471536397934"/>
    <n v="0.3023576498031616"/>
    <n v="0.3022437632083893"/>
    <n v="0.30212987661361695"/>
    <n v="0.3020159900188446"/>
    <n v="0.30190210342407225"/>
    <n v="0.3017882168292999"/>
    <n v="0.30167433023452761"/>
    <n v="0.30156044363975526"/>
    <n v="0.30144655704498291"/>
    <n v="0.30186901390552523"/>
    <n v="0.30229147076606749"/>
    <n v="0.30271392762660981"/>
    <n v="0.30313638448715213"/>
    <n v="0.3035588413476944"/>
    <n v="0.30398129820823672"/>
    <n v="0.30440375506877904"/>
    <n v="0.3048262119293213"/>
    <n v="0.30524866878986362"/>
    <n v="0.30567112565040588"/>
    <n v="0.30628411769866948"/>
    <n v="0.30689710974693296"/>
    <n v="0.30751010179519656"/>
    <n v="0.30812309384346009"/>
    <n v="0.30873608589172363"/>
    <n v="0.30934907793998717"/>
    <n v="0.30996206998825071"/>
    <n v="0.3105750620365143"/>
    <n v="0.31118805408477784"/>
    <n v="0.31180104613304138"/>
    <n v="0.31236566901206975"/>
    <n v="0.312930291891098"/>
    <n v="0.31349491477012636"/>
    <n v="0.31405953764915467"/>
    <n v="0.31462416052818298"/>
    <n v="0.31518878340721129"/>
    <n v="0.3157534062862396"/>
    <n v="0.31631802916526797"/>
    <n v="0.31688265204429628"/>
    <n v="0.31744727492332458"/>
    <n v="0.31758760213851933"/>
    <n v="0.31772792935371397"/>
    <n v="0.31786825656890871"/>
    <n v="0.3180085837841034"/>
    <n v="0.3181489109992981"/>
    <n v="0.31828923821449284"/>
    <n v="0.31842956542968748"/>
    <n v="0.31856989264488222"/>
    <n v="0.31871021986007697"/>
    <n v="0.31885054707527161"/>
    <n v="0.31931045651435858"/>
    <n v="0.31977036595344543"/>
    <n v="0.32023027539253235"/>
    <n v="0.32069018483161932"/>
    <n v="0.32115009427070618"/>
    <n v="0.32161000370979315"/>
    <n v="0.32206991314888"/>
    <n v="0.32252982258796692"/>
    <n v="0.32298973202705389"/>
    <n v="0.32344964146614075"/>
    <n v="0.32369844615459448"/>
    <n v="0.3239472508430481"/>
    <n v="0.32419605553150177"/>
    <n v="0.3244448602199555"/>
    <n v="0.32469366490840912"/>
    <n v="0.32494246959686285"/>
    <n v="0.32519127428531647"/>
    <n v="0.32544007897377014"/>
    <n v="0.32568888366222387"/>
    <n v="0.32593768835067749"/>
    <n v="0.32601809203624732"/>
    <n v="0.32609849572181704"/>
    <n v="0.32617889940738676"/>
    <n v="0.32625930309295659"/>
    <n v="0.32633970677852631"/>
    <n v="0.32642011046409608"/>
    <n v="0.32650051414966585"/>
    <n v="0.32658091783523557"/>
    <n v="0.3266613215208054"/>
    <n v="0.32674172520637512"/>
    <n v="0.32671440839767457"/>
    <n v="0.32668709158897402"/>
    <n v="0.32665977478027342"/>
    <n v="0.32663245797157286"/>
    <n v="0.32660514116287231"/>
    <n v="0.32657782435417176"/>
    <n v="0.32655050754547121"/>
    <n v="0.32652319073677061"/>
    <n v="0.32649587392807006"/>
    <n v="0.32646855711936951"/>
    <n v="0.32671257555484773"/>
    <n v="0.32695659399032595"/>
    <n v="0.32720061242580412"/>
    <n v="0.32744463086128239"/>
    <n v="0.32768864929676056"/>
    <n v="0.32793266773223884"/>
    <n v="0.328176686167717"/>
    <n v="0.32842070460319517"/>
    <n v="0.32866472303867345"/>
    <n v="0.32890874147415161"/>
    <n v="0.32886800765991214"/>
    <n v="0.32882727384567256"/>
    <n v="0.32878654003143315"/>
    <n v="0.32874580621719363"/>
    <n v="0.3287050724029541"/>
    <n v="0.32866433858871458"/>
    <n v="0.32862360477447511"/>
    <n v="0.32858287096023558"/>
    <n v="0.32854213714599612"/>
    <n v="0.32850140333175659"/>
    <n v="0.32885333597660066"/>
    <n v="0.32920526862144472"/>
    <n v="0.32955720126628874"/>
    <n v="0.3299091339111328"/>
    <n v="0.33026106655597687"/>
    <n v="0.33061299920082093"/>
    <n v="0.330964931845665"/>
    <n v="0.33131686449050901"/>
    <n v="0.33166879713535308"/>
    <n v="0.33202072978019714"/>
    <n v="0.33270280659198759"/>
    <n v="0.33338488340377809"/>
    <n v="0.33406696021556853"/>
    <n v="0.33474903702735903"/>
    <n v="0.33543111383914948"/>
    <n v="0.33611319065093997"/>
    <n v="0.33679526746273042"/>
    <n v="0.33747734427452086"/>
    <n v="0.33815942108631136"/>
    <n v="0.33884149789810181"/>
    <n v="0.33757337331771853"/>
    <n v="0.33630524873733519"/>
    <n v="0.33503712415695192"/>
    <n v="0.33376899957656864"/>
    <n v="0.3325008749961853"/>
    <n v="0.33123275041580202"/>
    <n v="0.32996462583541869"/>
    <n v="0.32869650125503541"/>
    <n v="0.32742837667465208"/>
    <n v="0.3261602520942688"/>
    <n v="0.32577204406261445"/>
    <n v="0.32538383603096011"/>
    <n v="0.3249956279993057"/>
    <n v="0.32460741996765141"/>
    <n v="0.32421921193599701"/>
    <n v="0.32383100390434272"/>
    <n v="0.32344279587268832"/>
    <n v="0.32305458784103391"/>
    <n v="0.32266637980937962"/>
    <n v="0.32227817177772522"/>
    <n v="0.32256284356117249"/>
    <n v="0.32284751534461975"/>
    <n v="0.32313218712806702"/>
    <n v="0.32341685891151428"/>
    <n v="0.32370153069496155"/>
    <n v="0.32398620247840881"/>
    <n v="0.32427087426185608"/>
    <n v="0.32455554604530334"/>
    <n v="0.32484021782875061"/>
    <n v="0.32512488961219788"/>
    <n v="0.32480705678462984"/>
    <n v="0.32448922395706176"/>
    <n v="0.32417139112949372"/>
    <n v="0.32385355830192564"/>
    <n v="0.3235357254743576"/>
    <n v="0.32321789264678957"/>
    <n v="0.32290005981922154"/>
    <n v="0.3225822269916534"/>
    <n v="0.32226439416408542"/>
    <n v="0.32194656133651733"/>
    <n v="0.32213684916496282"/>
    <n v="0.3223271369934082"/>
    <n v="0.32251742482185364"/>
    <n v="0.32270771265029913"/>
    <n v="0.32289800047874451"/>
    <n v="0.32308828830719"/>
    <n v="0.32327857613563538"/>
    <n v="0.32346886396408081"/>
    <n v="0.3236591517925263"/>
    <n v="0.32384943962097168"/>
    <n v="0.32449948191642763"/>
    <n v="0.32514952421188353"/>
    <n v="0.32579956650733949"/>
    <n v="0.32644960880279544"/>
    <n v="0.32709965109825134"/>
    <n v="0.3277496933937073"/>
    <n v="0.3283997356891632"/>
    <n v="0.32904977798461915"/>
    <n v="0.32969982028007505"/>
    <n v="0.33034986257553101"/>
    <m/>
    <n v="0.31244043162709029"/>
    <n v="114.13463973999023"/>
    <n v="109.97317264548958"/>
    <n v="8.3028674125671387E-3"/>
    <n v="0.12569155107489421"/>
    <n v="0.19240745495011169"/>
    <n v="-0.11936101707177224"/>
    <x v="26"/>
    <x v="418"/>
  </r>
  <r>
    <x v="2"/>
    <n v="-5"/>
    <n v="-5"/>
    <s v="P225/60R16"/>
    <x v="1"/>
    <s v="017-0240"/>
    <n v="1171"/>
    <n v="35"/>
    <s v="APX0B2UU3324"/>
    <d v="2025-01-31T00:00:00"/>
    <n v="0.27093732357025146"/>
    <n v="0.2714570164680481"/>
    <n v="100"/>
    <n v="100"/>
    <n v="100"/>
    <n v="100"/>
    <n v="73"/>
    <m/>
    <n v="1010"/>
    <n v="100"/>
    <m/>
    <m/>
    <m/>
    <m/>
    <m/>
    <m/>
    <m/>
    <m/>
    <m/>
    <m/>
    <m/>
    <n v="0.22048571705818176"/>
    <n v="0.22921980917453766"/>
    <n v="0.23795390129089355"/>
    <n v="0.24163167178630829"/>
    <n v="0.24530944228172302"/>
    <n v="0.24580542743206024"/>
    <n v="0.24630141258239746"/>
    <n v="0.24867981672286987"/>
    <n v="0.25105822086334229"/>
    <n v="0.25231157243251801"/>
    <n v="0.25356492400169373"/>
    <n v="0.25589710474014282"/>
    <n v="0.25822928547859192"/>
    <n v="0.2608858048915863"/>
    <n v="0.26354232430458069"/>
    <n v="0.26252956688404083"/>
    <n v="0.26151680946350098"/>
    <n v="0.2600933313369751"/>
    <n v="0.25866985321044922"/>
    <n v="0.25947703421115875"/>
    <n v="0.26028421521186829"/>
    <n v="0.26195895671844482"/>
    <n v="0.26363369822502136"/>
    <n v="0.26487690210342407"/>
    <n v="0.26612010598182678"/>
    <n v="0.26562844216823578"/>
    <n v="0.26513677835464478"/>
    <n v="0.26603418588638306"/>
    <n v="0.26693159341812134"/>
    <n v="0.26644305884838104"/>
    <n v="0.26595452427864075"/>
    <n v="0.26546598970890045"/>
    <n v="0.26497745513916016"/>
    <n v="0.26594822108745575"/>
    <n v="0.26691898703575134"/>
    <n v="0.26788975298404694"/>
    <n v="0.26886051893234253"/>
    <n v="0.26825326681137085"/>
    <n v="0.26764601469039917"/>
    <n v="0.26703876256942749"/>
    <n v="0.26643151044845581"/>
    <n v="0.2664601132273674"/>
    <n v="0.26648871600627899"/>
    <n v="0.26651731878519058"/>
    <n v="0.26654592156410217"/>
    <n v="0.2662726417183876"/>
    <n v="0.26599936187267303"/>
    <n v="0.26572608202695847"/>
    <n v="0.2654528021812439"/>
    <n v="0.26560111343860626"/>
    <n v="0.26574942469596863"/>
    <n v="0.26589773595333099"/>
    <n v="0.26604604721069336"/>
    <n v="0.26611326634883881"/>
    <n v="0.26618048548698425"/>
    <n v="0.2662477046251297"/>
    <n v="0.26631492376327515"/>
    <n v="0.2677464485168457"/>
    <n v="0.26917797327041626"/>
    <n v="0.27060949802398682"/>
    <n v="0.27204102277755737"/>
    <n v="0.27214000374078751"/>
    <n v="0.27223898470401764"/>
    <n v="0.27233796566724777"/>
    <n v="0.27243694663047791"/>
    <n v="0.27195872366428375"/>
    <n v="0.2714805006980896"/>
    <n v="0.27100227773189545"/>
    <n v="0.27052405476570129"/>
    <n v="0.27215161919593811"/>
    <n v="0.27377918362617493"/>
    <n v="0.27540674805641174"/>
    <n v="0.27703431248664856"/>
    <n v="0.27729702740907669"/>
    <n v="0.27755974233150482"/>
    <n v="0.27782245725393295"/>
    <n v="0.27808517217636108"/>
    <n v="0.27688410133123398"/>
    <n v="0.27568303048610687"/>
    <n v="0.27448195964097977"/>
    <n v="0.27328088879585266"/>
    <n v="0.27327104657888412"/>
    <n v="0.27326120436191559"/>
    <n v="0.27325136214494705"/>
    <n v="0.27324151992797852"/>
    <n v="0.27330653965473173"/>
    <n v="0.27337155938148494"/>
    <n v="0.27343657910823821"/>
    <n v="0.27350159883499148"/>
    <n v="0.27356661856174469"/>
    <n v="0.2736316382884979"/>
    <n v="0.27369665801525117"/>
    <n v="0.27376167774200438"/>
    <n v="0.27382669746875765"/>
    <n v="0.27389171719551086"/>
    <n v="0.27382117509841919"/>
    <n v="0.27375063300132751"/>
    <n v="0.27368009090423584"/>
    <n v="0.27360954880714417"/>
    <n v="0.27353900671005249"/>
    <n v="0.27346846461296082"/>
    <n v="0.27339792251586914"/>
    <n v="0.27332738041877747"/>
    <n v="0.27325683832168579"/>
    <n v="0.27318629622459412"/>
    <n v="0.27307589948177341"/>
    <n v="0.27296550273895265"/>
    <n v="0.27285510599613194"/>
    <n v="0.27274470925331118"/>
    <n v="0.27263431251049042"/>
    <n v="0.27252391576766971"/>
    <n v="0.27241351902484895"/>
    <n v="0.27230312228202819"/>
    <n v="0.27219272553920748"/>
    <n v="0.27208232879638672"/>
    <n v="0.27170770168304448"/>
    <n v="0.27133307456970213"/>
    <n v="0.27095844745635989"/>
    <n v="0.27058382034301759"/>
    <n v="0.27020919322967529"/>
    <n v="0.26983456611633305"/>
    <n v="0.2694599390029907"/>
    <n v="0.26908531188964846"/>
    <n v="0.26871068477630616"/>
    <n v="0.26833605766296387"/>
    <n v="0.26828872859477998"/>
    <n v="0.26824139952659609"/>
    <n v="0.26819407045841215"/>
    <n v="0.26814674139022832"/>
    <n v="0.26809941232204437"/>
    <n v="0.26805208325386048"/>
    <n v="0.2680047541856766"/>
    <n v="0.26795742511749265"/>
    <n v="0.26791009604930882"/>
    <n v="0.26786276698112488"/>
    <n v="0.26837176680564884"/>
    <n v="0.26888076663017274"/>
    <n v="0.26938976645469664"/>
    <n v="0.2698987662792206"/>
    <n v="0.27040776610374451"/>
    <n v="0.27091676592826841"/>
    <n v="0.27142576575279231"/>
    <n v="0.27193476557731627"/>
    <n v="0.27244376540184023"/>
    <n v="0.27295276522636414"/>
    <n v="0.27291866242885587"/>
    <n v="0.27288455963134767"/>
    <n v="0.27285045683383941"/>
    <n v="0.2728163540363312"/>
    <n v="0.27278225123882294"/>
    <n v="0.27274814844131473"/>
    <n v="0.27271404564380647"/>
    <n v="0.27267994284629826"/>
    <n v="0.27264584004879"/>
    <n v="0.27261173725128174"/>
    <n v="0.27254634499549868"/>
    <n v="0.27248095273971562"/>
    <n v="0.27241556048393251"/>
    <n v="0.27235016822814945"/>
    <n v="0.27228477597236633"/>
    <n v="0.27221938371658327"/>
    <n v="0.27215399146080016"/>
    <n v="0.2720885992050171"/>
    <n v="0.27202320694923399"/>
    <n v="0.27195781469345093"/>
    <n v="0.27206400632858274"/>
    <n v="0.27217019796371461"/>
    <n v="0.27227638959884642"/>
    <n v="0.27238258123397829"/>
    <n v="0.27248877286911011"/>
    <n v="0.27259496450424198"/>
    <n v="0.27270115613937379"/>
    <n v="0.27280734777450566"/>
    <n v="0.27291353940963747"/>
    <n v="0.27301973104476929"/>
    <n v="0.27310982644557957"/>
    <n v="0.27319992184638975"/>
    <n v="0.27329001724720003"/>
    <n v="0.27338011264801027"/>
    <n v="0.2734702080488205"/>
    <n v="0.27356030344963073"/>
    <n v="0.27365039885044096"/>
    <n v="0.27374049425125124"/>
    <n v="0.27383058965206147"/>
    <n v="0.2739206850528717"/>
    <n v="0.27361902296543122"/>
    <n v="0.27331736087799074"/>
    <n v="0.27301569879055021"/>
    <n v="0.27271403670310973"/>
    <n v="0.27241237461566925"/>
    <n v="0.27211071252822877"/>
    <n v="0.27180905044078829"/>
    <n v="0.27150738835334776"/>
    <n v="0.27120572626590733"/>
    <n v="0.2709040641784668"/>
    <n v="0.27067553997039795"/>
    <n v="0.2704470157623291"/>
    <n v="0.27021849155426025"/>
    <n v="0.26998996734619141"/>
    <n v="0.26976144313812256"/>
    <n v="0.26953291893005371"/>
    <n v="0.26930439472198486"/>
    <n v="0.26907587051391602"/>
    <n v="0.26884734630584717"/>
    <n v="0.26861882209777832"/>
    <n v="0.26812918782234196"/>
    <n v="0.2676395535469055"/>
    <n v="0.26714991927146914"/>
    <n v="0.26666028499603273"/>
    <n v="0.26617065072059631"/>
    <n v="0.2656810164451599"/>
    <n v="0.26519138216972349"/>
    <n v="0.26470174789428713"/>
    <n v="0.26421211361885072"/>
    <n v="0.26372247934341431"/>
    <n v="0.26387828588485718"/>
    <n v="0.26403409242630005"/>
    <n v="0.26418989896774292"/>
    <n v="0.26434570550918579"/>
    <n v="0.26450151205062866"/>
    <n v="0.26465731859207153"/>
    <n v="0.2648131251335144"/>
    <n v="0.26496893167495728"/>
    <n v="0.26512473821640015"/>
    <n v="0.26528054475784302"/>
    <n v="0.26526444554328921"/>
    <n v="0.26524834632873534"/>
    <n v="0.26523224711418153"/>
    <n v="0.26521614789962772"/>
    <n v="0.26520004868507385"/>
    <n v="0.26518394947052004"/>
    <n v="0.26516785025596623"/>
    <n v="0.26515175104141236"/>
    <n v="0.26513565182685855"/>
    <n v="0.26511955261230469"/>
    <n v="0.26522274017333985"/>
    <n v="0.26532592773437502"/>
    <n v="0.26542911529541013"/>
    <n v="0.26553230285644536"/>
    <n v="0.26563549041748047"/>
    <n v="0.26573867797851564"/>
    <n v="0.2658418655395508"/>
    <n v="0.26594505310058592"/>
    <n v="0.26604824066162108"/>
    <n v="0.26615142822265625"/>
    <n v="0.26651943624019625"/>
    <n v="0.26688744425773619"/>
    <n v="0.26725545227527614"/>
    <n v="0.26762346029281614"/>
    <n v="0.26799146831035614"/>
    <n v="0.26835947632789614"/>
    <n v="0.26872748434543609"/>
    <n v="0.26909549236297609"/>
    <n v="0.26946350038051609"/>
    <n v="0.26983150839805603"/>
    <n v="0.26996180713176732"/>
    <n v="0.27009210586547849"/>
    <n v="0.27022240459918978"/>
    <n v="0.27035270333290101"/>
    <n v="0.27048300206661224"/>
    <n v="0.27061330080032353"/>
    <n v="0.27074359953403471"/>
    <n v="0.27087389826774599"/>
    <n v="0.27100419700145723"/>
    <n v="0.27113449573516846"/>
    <n v="0.27037686705589292"/>
    <n v="0.26961923837661739"/>
    <n v="0.26886160969734191"/>
    <n v="0.26810398101806643"/>
    <n v="0.26734635233879089"/>
    <n v="0.26658872365951536"/>
    <n v="0.26583109498023988"/>
    <n v="0.26507346630096434"/>
    <n v="0.26431583762168886"/>
    <n v="0.26355820894241333"/>
    <n v="0.26329035460948946"/>
    <n v="0.26302250027656554"/>
    <n v="0.26275464594364167"/>
    <n v="0.26248679161071775"/>
    <n v="0.26221893727779388"/>
    <n v="0.26195108294487002"/>
    <n v="0.26168322861194609"/>
    <n v="0.26141537427902217"/>
    <n v="0.26114751994609831"/>
    <n v="0.26087966561317444"/>
    <n v="0.26112595200538635"/>
    <n v="0.26137223839759827"/>
    <n v="0.26161852478981018"/>
    <n v="0.26186481118202209"/>
    <n v="0.26211109757423401"/>
    <n v="0.26235738396644592"/>
    <n v="0.26260367035865784"/>
    <n v="0.26284995675086975"/>
    <n v="0.26309624314308167"/>
    <n v="0.26334252953529358"/>
    <m/>
    <n v="0.26900447952789763"/>
    <n v="100"/>
    <n v="96.353896499799816"/>
    <n v="-5.1969289779663086E-4"/>
    <n v="-4.6066888611479166E-2"/>
    <n v="-1.2992983825079163E-2"/>
    <n v="8.6039421703418606E-2"/>
    <x v="26"/>
    <x v="419"/>
  </r>
  <r>
    <x v="2"/>
    <n v="-5"/>
    <n v="-5"/>
    <s v="P195/75R14"/>
    <x v="0"/>
    <s v="620-0072"/>
    <n v="1031"/>
    <n v="35"/>
    <s v="APKAB3UU0720"/>
    <d v="2025-01-31T00:00:00"/>
    <n v="0.27402135729789734"/>
    <n v="0.27282616496086121"/>
    <n v="99.707740783691406"/>
    <n v="99.506355285644531"/>
    <n v="97.794929504394531"/>
    <n v="98.638809204101563"/>
    <n v="73"/>
    <m/>
    <n v="80"/>
    <n v="98.911958694458008"/>
    <m/>
    <m/>
    <m/>
    <m/>
    <m/>
    <m/>
    <m/>
    <m/>
    <m/>
    <m/>
    <m/>
    <n v="0.20514431595802307"/>
    <n v="0.21413859724998474"/>
    <n v="0.22313287854194641"/>
    <n v="0.22817819565534592"/>
    <n v="0.23322351276874542"/>
    <n v="0.23470731824636459"/>
    <n v="0.23619112372398376"/>
    <n v="0.23876459151506424"/>
    <n v="0.24133805930614471"/>
    <n v="0.24015885591506958"/>
    <n v="0.23897965252399445"/>
    <n v="0.24201726913452148"/>
    <n v="0.24505488574504852"/>
    <n v="0.24681542813777924"/>
    <n v="0.24857597053050995"/>
    <n v="0.24892369657754898"/>
    <n v="0.24927142262458801"/>
    <n v="0.24794140458106995"/>
    <n v="0.24661138653755188"/>
    <n v="0.24604102969169617"/>
    <n v="0.24547067284584045"/>
    <n v="0.24827222526073456"/>
    <n v="0.25107377767562866"/>
    <n v="0.25343096256256104"/>
    <n v="0.25578814744949341"/>
    <n v="0.2558785080909729"/>
    <n v="0.25596886873245239"/>
    <n v="0.25686381757259369"/>
    <n v="0.25775876641273499"/>
    <n v="0.25908726453781128"/>
    <n v="0.26041576266288757"/>
    <n v="0.26174426078796387"/>
    <n v="0.26307275891304016"/>
    <n v="0.26355894654989243"/>
    <n v="0.26404513418674469"/>
    <n v="0.26453132182359695"/>
    <n v="0.26501750946044922"/>
    <n v="0.26538045704364777"/>
    <n v="0.26574340462684631"/>
    <n v="0.26610635221004486"/>
    <n v="0.26646929979324341"/>
    <n v="0.26691403985023499"/>
    <n v="0.26735877990722656"/>
    <n v="0.26780351996421814"/>
    <n v="0.26824826002120972"/>
    <n v="0.26786747574806213"/>
    <n v="0.26748669147491455"/>
    <n v="0.26710590720176697"/>
    <n v="0.26672512292861938"/>
    <n v="0.2670101597905159"/>
    <n v="0.26729519665241241"/>
    <n v="0.26758023351430893"/>
    <n v="0.26786527037620544"/>
    <n v="0.26746834069490433"/>
    <n v="0.26707141101360321"/>
    <n v="0.26667448133230209"/>
    <n v="0.26627755165100098"/>
    <n v="0.2668558806180954"/>
    <n v="0.26743420958518982"/>
    <n v="0.26801253855228424"/>
    <n v="0.26859086751937866"/>
    <n v="0.26790083199739456"/>
    <n v="0.26721079647541046"/>
    <n v="0.26652076095342636"/>
    <n v="0.26583072543144226"/>
    <n v="0.26565641164779663"/>
    <n v="0.265482097864151"/>
    <n v="0.26530778408050537"/>
    <n v="0.26513347029685974"/>
    <n v="0.26550532132387161"/>
    <n v="0.26587717235088348"/>
    <n v="0.26624902337789536"/>
    <n v="0.26662087440490723"/>
    <n v="0.26708440482616425"/>
    <n v="0.26754793524742126"/>
    <n v="0.26801146566867828"/>
    <n v="0.2684749960899353"/>
    <n v="0.26798796653747559"/>
    <n v="0.26750093698501587"/>
    <n v="0.26701390743255615"/>
    <n v="0.26652687788009644"/>
    <n v="0.26725082844495773"/>
    <n v="0.26797477900981903"/>
    <n v="0.26869872957468033"/>
    <n v="0.26942268013954163"/>
    <n v="0.2693971782922745"/>
    <n v="0.26937167644500731"/>
    <n v="0.26934617459774013"/>
    <n v="0.269320672750473"/>
    <n v="0.26929517090320587"/>
    <n v="0.26926966905593874"/>
    <n v="0.26924416720867156"/>
    <n v="0.26921866536140443"/>
    <n v="0.2691931635141373"/>
    <n v="0.26916766166687012"/>
    <n v="0.26905868947505951"/>
    <n v="0.2689497172832489"/>
    <n v="0.26884074509143829"/>
    <n v="0.26873177289962769"/>
    <n v="0.26862280070781708"/>
    <n v="0.26851382851600647"/>
    <n v="0.26840485632419586"/>
    <n v="0.26829588413238525"/>
    <n v="0.26818691194057465"/>
    <n v="0.26807793974876404"/>
    <n v="0.26793647110462193"/>
    <n v="0.26779500246047971"/>
    <n v="0.26765353381633761"/>
    <n v="0.26751206517219545"/>
    <n v="0.26737059652805328"/>
    <n v="0.26722912788391118"/>
    <n v="0.26708765923976896"/>
    <n v="0.26694619059562685"/>
    <n v="0.26680472195148469"/>
    <n v="0.26666325330734253"/>
    <n v="0.26700774133205413"/>
    <n v="0.26735222935676572"/>
    <n v="0.26769671738147738"/>
    <n v="0.26804120540618898"/>
    <n v="0.26838569343090057"/>
    <n v="0.26873018145561223"/>
    <n v="0.26907466948032377"/>
    <n v="0.26941915750503542"/>
    <n v="0.26976364552974702"/>
    <n v="0.27010813355445862"/>
    <n v="0.27005033493041991"/>
    <n v="0.2699925363063812"/>
    <n v="0.26993473768234255"/>
    <n v="0.26987693905830384"/>
    <n v="0.26981914043426514"/>
    <n v="0.26976134181022648"/>
    <n v="0.26970354318618772"/>
    <n v="0.26964574456214907"/>
    <n v="0.26958794593811036"/>
    <n v="0.26953014731407166"/>
    <n v="0.26934827566146852"/>
    <n v="0.26916640400886538"/>
    <n v="0.26898453235626218"/>
    <n v="0.2688026607036591"/>
    <n v="0.26862078905105591"/>
    <n v="0.26843891739845277"/>
    <n v="0.26825704574584963"/>
    <n v="0.26807517409324644"/>
    <n v="0.2678933024406433"/>
    <n v="0.26771143078804016"/>
    <n v="0.26782562136650084"/>
    <n v="0.26793981194496153"/>
    <n v="0.26805400252342226"/>
    <n v="0.26816819310188295"/>
    <n v="0.26828238368034363"/>
    <n v="0.26839657425880437"/>
    <n v="0.26851076483726499"/>
    <n v="0.26862495541572573"/>
    <n v="0.26873914599418641"/>
    <n v="0.26885333657264709"/>
    <n v="0.26881316602230076"/>
    <n v="0.26877299547195432"/>
    <n v="0.26873282492160799"/>
    <n v="0.26869265437126161"/>
    <n v="0.26865248382091522"/>
    <n v="0.26861231327056884"/>
    <n v="0.26857214272022245"/>
    <n v="0.26853197216987612"/>
    <n v="0.26849180161952974"/>
    <n v="0.26845163106918335"/>
    <n v="0.26831790208816531"/>
    <n v="0.26818417310714726"/>
    <n v="0.26805044412612916"/>
    <n v="0.26791671514511112"/>
    <n v="0.26778298616409302"/>
    <n v="0.26764925718307497"/>
    <n v="0.26751552820205687"/>
    <n v="0.26738179922103883"/>
    <n v="0.26724807024002073"/>
    <n v="0.26711434125900269"/>
    <n v="0.26750407218933103"/>
    <n v="0.26789380311965943"/>
    <n v="0.26828353404998778"/>
    <n v="0.26867326498031618"/>
    <n v="0.26906299591064453"/>
    <n v="0.26945272684097293"/>
    <n v="0.26984245777130128"/>
    <n v="0.27023218870162968"/>
    <n v="0.27062191963195803"/>
    <n v="0.27101165056228638"/>
    <n v="0.27154035866260529"/>
    <n v="0.27206906676292419"/>
    <n v="0.2725977748632431"/>
    <n v="0.27312648296356201"/>
    <n v="0.27365519106388092"/>
    <n v="0.27418389916419983"/>
    <n v="0.27471260726451874"/>
    <n v="0.27524131536483765"/>
    <n v="0.27577002346515656"/>
    <n v="0.27629873156547546"/>
    <n v="0.27677816152572632"/>
    <n v="0.27725759148597717"/>
    <n v="0.27773702144622803"/>
    <n v="0.27821645140647888"/>
    <n v="0.27869588136672974"/>
    <n v="0.27917531132698059"/>
    <n v="0.27965474128723145"/>
    <n v="0.2801341712474823"/>
    <n v="0.28061360120773315"/>
    <n v="0.28109303116798401"/>
    <n v="0.28106629550457002"/>
    <n v="0.28103955984115603"/>
    <n v="0.28101282417774198"/>
    <n v="0.28098608851432799"/>
    <n v="0.280959352850914"/>
    <n v="0.28093261718750001"/>
    <n v="0.28090588152408602"/>
    <n v="0.28087914586067197"/>
    <n v="0.28085241019725804"/>
    <n v="0.28082567453384399"/>
    <n v="0.28116960823535919"/>
    <n v="0.28151354193687439"/>
    <n v="0.28185747563838959"/>
    <n v="0.28220140933990479"/>
    <n v="0.28254534304141998"/>
    <n v="0.28288927674293518"/>
    <n v="0.28323321044445038"/>
    <n v="0.28357714414596558"/>
    <n v="0.28392107784748077"/>
    <n v="0.28426501154899597"/>
    <n v="0.2846634775400162"/>
    <n v="0.28506194353103637"/>
    <n v="0.28546040952205659"/>
    <n v="0.28585887551307676"/>
    <n v="0.28625734150409698"/>
    <n v="0.28665580749511721"/>
    <n v="0.28705427348613738"/>
    <n v="0.28745273947715755"/>
    <n v="0.28785120546817777"/>
    <n v="0.288249671459198"/>
    <n v="0.28818192780017854"/>
    <n v="0.28811418414115908"/>
    <n v="0.28804644048213957"/>
    <n v="0.28797869682312016"/>
    <n v="0.28791095316410065"/>
    <n v="0.28784320950508119"/>
    <n v="0.28777546584606173"/>
    <n v="0.28770772218704221"/>
    <n v="0.28763997852802281"/>
    <n v="0.2875722348690033"/>
    <n v="0.28721566200256349"/>
    <n v="0.28685908913612368"/>
    <n v="0.28650251626968382"/>
    <n v="0.28614594340324401"/>
    <n v="0.2857893705368042"/>
    <n v="0.28543279767036439"/>
    <n v="0.28507622480392458"/>
    <n v="0.28471965193748472"/>
    <n v="0.28436307907104497"/>
    <n v="0.2840065062046051"/>
    <n v="0.28362318575382234"/>
    <n v="0.28323986530303957"/>
    <n v="0.28285654485225675"/>
    <n v="0.28247322440147399"/>
    <n v="0.28208990395069122"/>
    <n v="0.28170658349990846"/>
    <n v="0.28132326304912569"/>
    <n v="0.28093994259834287"/>
    <n v="0.28055662214756016"/>
    <n v="0.28017330169677734"/>
    <n v="0.28033070266246796"/>
    <n v="0.28048810362815857"/>
    <n v="0.28064550459384918"/>
    <n v="0.28080290555953979"/>
    <n v="0.28096030652523041"/>
    <n v="0.28111770749092102"/>
    <n v="0.28127510845661163"/>
    <n v="0.28143250942230225"/>
    <n v="0.28158991038799286"/>
    <n v="0.28174731135368347"/>
    <n v="0.28201335966587071"/>
    <n v="0.28227940797805784"/>
    <n v="0.28254545629024508"/>
    <n v="0.28281150460243226"/>
    <n v="0.28307755291461945"/>
    <n v="0.28334360122680663"/>
    <n v="0.28360964953899381"/>
    <n v="0.28387569785118105"/>
    <n v="0.28414174616336824"/>
    <n v="0.28440779447555542"/>
    <n v="0.28441555202007296"/>
    <n v="0.2844233095645905"/>
    <n v="0.28443106710910798"/>
    <n v="0.28443882465362552"/>
    <n v="0.28444658219814301"/>
    <n v="0.28445433974266054"/>
    <n v="0.28446209728717803"/>
    <n v="0.28446985483169557"/>
    <n v="0.28447761237621305"/>
    <n v="0.28448536992073059"/>
    <m/>
    <n v="0.27266135013718623"/>
    <n v="98.911958694458008"/>
    <n v="95.305526306382816"/>
    <n v="1.1951923370361328E-3"/>
    <n v="0.11356716555807077"/>
    <n v="0.10006182921014782"/>
    <n v="-2.7015391331808372E-2"/>
    <x v="26"/>
    <x v="420"/>
  </r>
  <r>
    <x v="2"/>
    <n v="-5"/>
    <n v="-5"/>
    <s v="205/55R16"/>
    <x v="7"/>
    <s v="620-0074"/>
    <n v="1093"/>
    <n v="42"/>
    <s v="16Y2X7YAA4024"/>
    <d v="2025-01-31T00:00:00"/>
    <n v="0.32206016778945923"/>
    <n v="0.32029217481613159"/>
    <n v="117.18754577636719"/>
    <n v="115.09375762939453"/>
    <n v="114.80918884277344"/>
    <n v="113.68958282470703"/>
    <n v="73"/>
    <m/>
    <n v="30"/>
    <n v="115.19501876831055"/>
    <m/>
    <m/>
    <m/>
    <m/>
    <m/>
    <m/>
    <m/>
    <m/>
    <m/>
    <m/>
    <m/>
    <n v="0.21914906799793243"/>
    <n v="0.23797760158777237"/>
    <n v="0.2568061351776123"/>
    <n v="0.26079776883125305"/>
    <n v="0.2647894024848938"/>
    <n v="0.26738515496253967"/>
    <n v="0.26998090744018555"/>
    <n v="0.27172774076461792"/>
    <n v="0.27347457408905029"/>
    <n v="0.27444574236869812"/>
    <n v="0.27541691064834595"/>
    <n v="0.27884370088577271"/>
    <n v="0.28227049112319946"/>
    <n v="0.28487056493759155"/>
    <n v="0.28747063875198364"/>
    <n v="0.28934723138809204"/>
    <n v="0.29122382402420044"/>
    <n v="0.29382508993148804"/>
    <n v="0.29642635583877563"/>
    <n v="0.29529623687267303"/>
    <n v="0.29416611790657043"/>
    <n v="0.29347603023052216"/>
    <n v="0.29278594255447388"/>
    <n v="0.29635928571224213"/>
    <n v="0.29993262887001038"/>
    <n v="0.29984948039054871"/>
    <n v="0.29976633191108704"/>
    <n v="0.30115093290805817"/>
    <n v="0.3025355339050293"/>
    <n v="0.30334243923425674"/>
    <n v="0.30414934456348419"/>
    <n v="0.30495624989271164"/>
    <n v="0.30576315522193909"/>
    <n v="0.30622668564319611"/>
    <n v="0.30669021606445313"/>
    <n v="0.30715374648571014"/>
    <n v="0.30761727690696716"/>
    <n v="0.30808647722005844"/>
    <n v="0.30855567753314972"/>
    <n v="0.309024877846241"/>
    <n v="0.30949407815933228"/>
    <n v="0.30883067101240158"/>
    <n v="0.30816726386547089"/>
    <n v="0.30750385671854019"/>
    <n v="0.3068404495716095"/>
    <n v="0.30809463560581207"/>
    <n v="0.30934882164001465"/>
    <n v="0.31060300767421722"/>
    <n v="0.3118571937084198"/>
    <n v="0.31220176070928574"/>
    <n v="0.31254632771015167"/>
    <n v="0.31289089471101761"/>
    <n v="0.31323546171188354"/>
    <n v="0.31402979791164398"/>
    <n v="0.31482413411140442"/>
    <n v="0.31561847031116486"/>
    <n v="0.31641280651092529"/>
    <n v="0.31602872163057327"/>
    <n v="0.31564463675022125"/>
    <n v="0.31526055186986923"/>
    <n v="0.31487646698951721"/>
    <n v="0.31445948779582977"/>
    <n v="0.31404250860214233"/>
    <n v="0.3136255294084549"/>
    <n v="0.31320855021476746"/>
    <n v="0.31361765414476395"/>
    <n v="0.31402675807476044"/>
    <n v="0.31443586200475693"/>
    <n v="0.31484496593475342"/>
    <n v="0.31611283123493195"/>
    <n v="0.31738069653511047"/>
    <n v="0.318648561835289"/>
    <n v="0.31991642713546753"/>
    <n v="0.32047947496175766"/>
    <n v="0.32104252278804779"/>
    <n v="0.32160557061433792"/>
    <n v="0.32216861844062805"/>
    <n v="0.3223634734749794"/>
    <n v="0.32255832850933075"/>
    <n v="0.3227531835436821"/>
    <n v="0.32294803857803345"/>
    <n v="0.32297331839799881"/>
    <n v="0.32299859821796417"/>
    <n v="0.32302387803792953"/>
    <n v="0.3230491578578949"/>
    <n v="0.3226779490709305"/>
    <n v="0.32230674028396605"/>
    <n v="0.32193553149700166"/>
    <n v="0.32156432271003721"/>
    <n v="0.32119311392307281"/>
    <n v="0.32082190513610842"/>
    <n v="0.32045069634914403"/>
    <n v="0.32007948756217952"/>
    <n v="0.31970827877521518"/>
    <n v="0.31933706998825073"/>
    <n v="0.31915651559829716"/>
    <n v="0.31897596120834348"/>
    <n v="0.31879540681838991"/>
    <n v="0.31861485242843629"/>
    <n v="0.31843429803848267"/>
    <n v="0.31825374364852904"/>
    <n v="0.31807318925857542"/>
    <n v="0.31789263486862185"/>
    <n v="0.31771208047866822"/>
    <n v="0.3175315260887146"/>
    <n v="0.31791743636131287"/>
    <n v="0.31830334663391113"/>
    <n v="0.3186892569065094"/>
    <n v="0.31907516717910767"/>
    <n v="0.31946107745170593"/>
    <n v="0.3198469877243042"/>
    <n v="0.32023289799690247"/>
    <n v="0.32061880826950073"/>
    <n v="0.321004718542099"/>
    <n v="0.32139062881469727"/>
    <n v="0.32164940834045408"/>
    <n v="0.32190818786621095"/>
    <n v="0.32216696739196776"/>
    <n v="0.32242574691772463"/>
    <n v="0.32268452644348145"/>
    <n v="0.32294330596923831"/>
    <n v="0.32320208549499507"/>
    <n v="0.323460865020752"/>
    <n v="0.32371964454650881"/>
    <n v="0.32397842407226563"/>
    <n v="0.32430526912212371"/>
    <n v="0.32463211417198179"/>
    <n v="0.32495895922183993"/>
    <n v="0.32528580427169801"/>
    <n v="0.32561264932155609"/>
    <n v="0.32593949437141417"/>
    <n v="0.32626633942127226"/>
    <n v="0.32659318447113039"/>
    <n v="0.32692002952098848"/>
    <n v="0.32724687457084656"/>
    <n v="0.32734104990959167"/>
    <n v="0.32743522524833679"/>
    <n v="0.32752940058708191"/>
    <n v="0.32762357592582703"/>
    <n v="0.32771775126457214"/>
    <n v="0.32781192660331726"/>
    <n v="0.32790610194206238"/>
    <n v="0.3280002772808075"/>
    <n v="0.32809445261955261"/>
    <n v="0.32818862795829773"/>
    <n v="0.32831939756870271"/>
    <n v="0.32845016717910769"/>
    <n v="0.32858093678951261"/>
    <n v="0.32871170639991759"/>
    <n v="0.32884247601032257"/>
    <n v="0.32897324562072755"/>
    <n v="0.32910401523113253"/>
    <n v="0.32923478484153745"/>
    <n v="0.32936555445194243"/>
    <n v="0.32949632406234741"/>
    <n v="0.32941868901252747"/>
    <n v="0.32934105396270752"/>
    <n v="0.32926341891288757"/>
    <n v="0.32918578386306763"/>
    <n v="0.32910814881324768"/>
    <n v="0.32903051376342773"/>
    <n v="0.32895287871360779"/>
    <n v="0.32887524366378784"/>
    <n v="0.3287976086139679"/>
    <n v="0.32871997356414795"/>
    <n v="0.32873485386371615"/>
    <n v="0.32874973416328435"/>
    <n v="0.32876461446285243"/>
    <n v="0.32877949476242069"/>
    <n v="0.32879437506198883"/>
    <n v="0.32880925536155703"/>
    <n v="0.32882413566112517"/>
    <n v="0.32883901596069337"/>
    <n v="0.32885389626026151"/>
    <n v="0.32886877655982971"/>
    <n v="0.32908037602901458"/>
    <n v="0.32929197549819944"/>
    <n v="0.32950357496738436"/>
    <n v="0.32971517443656922"/>
    <n v="0.32992677390575409"/>
    <n v="0.33013837337493901"/>
    <n v="0.33034997284412382"/>
    <n v="0.33056157231330874"/>
    <n v="0.3307731717824936"/>
    <n v="0.33098477125167847"/>
    <n v="0.33075709939002995"/>
    <n v="0.33052942752838133"/>
    <n v="0.33030175566673281"/>
    <n v="0.3300740838050843"/>
    <n v="0.32984641194343567"/>
    <n v="0.32961874008178715"/>
    <n v="0.32939106822013853"/>
    <n v="0.32916339635849001"/>
    <n v="0.32893572449684144"/>
    <n v="0.32870805263519287"/>
    <n v="0.32896937429904938"/>
    <n v="0.32923069596290588"/>
    <n v="0.32949201762676239"/>
    <n v="0.3297533392906189"/>
    <n v="0.3300146609544754"/>
    <n v="0.33027598261833191"/>
    <n v="0.33053730428218842"/>
    <n v="0.33079862594604492"/>
    <n v="0.33105994760990143"/>
    <n v="0.33132126927375793"/>
    <n v="0.33132745921611784"/>
    <n v="0.33133364915847779"/>
    <n v="0.3313398391008377"/>
    <n v="0.33134602904319765"/>
    <n v="0.33135221898555756"/>
    <n v="0.33135840892791751"/>
    <n v="0.33136459887027742"/>
    <n v="0.33137078881263732"/>
    <n v="0.33137697875499728"/>
    <n v="0.33138316869735718"/>
    <n v="0.33120695650577547"/>
    <n v="0.33103074431419371"/>
    <n v="0.33085453212261201"/>
    <n v="0.33067831993103031"/>
    <n v="0.33050210773944855"/>
    <n v="0.33032589554786684"/>
    <n v="0.33014968335628508"/>
    <n v="0.32997347116470338"/>
    <n v="0.32979725897312162"/>
    <n v="0.32962104678153992"/>
    <n v="0.32972353100776675"/>
    <n v="0.32982601523399357"/>
    <n v="0.32992849946022029"/>
    <n v="0.33003098368644718"/>
    <n v="0.33013346791267395"/>
    <n v="0.33023595213890078"/>
    <n v="0.33033843636512755"/>
    <n v="0.33044092059135438"/>
    <n v="0.33054340481758115"/>
    <n v="0.33064588904380798"/>
    <n v="0.33037045300006868"/>
    <n v="0.33009501695632937"/>
    <n v="0.32981958091259"/>
    <n v="0.3295441448688507"/>
    <n v="0.32926870882511139"/>
    <n v="0.32899327278137208"/>
    <n v="0.32871783673763277"/>
    <n v="0.32844240069389341"/>
    <n v="0.32816696465015416"/>
    <n v="0.32789152860641479"/>
    <n v="0.32771068811416632"/>
    <n v="0.32752984762191772"/>
    <n v="0.32734900712966919"/>
    <n v="0.32716816663742071"/>
    <n v="0.32698732614517212"/>
    <n v="0.32680648565292364"/>
    <n v="0.32662564516067505"/>
    <n v="0.32644480466842651"/>
    <n v="0.32626396417617803"/>
    <n v="0.32608312368392944"/>
    <n v="0.32669424116611484"/>
    <n v="0.32730535864830013"/>
    <n v="0.32791647613048558"/>
    <n v="0.32852759361267092"/>
    <n v="0.32913871109485626"/>
    <n v="0.3297498285770416"/>
    <n v="0.330360946059227"/>
    <n v="0.33097206354141234"/>
    <n v="0.33158318102359774"/>
    <n v="0.33219429850578308"/>
    <n v="0.33218507766723637"/>
    <n v="0.33217585682868955"/>
    <n v="0.33216663599014284"/>
    <n v="0.33215741515159614"/>
    <n v="0.33214819431304932"/>
    <n v="0.33213897347450261"/>
    <n v="0.33212975263595579"/>
    <n v="0.33212053179740908"/>
    <n v="0.33211131095886232"/>
    <n v="0.33210209012031555"/>
    <n v="0.33199457228183749"/>
    <n v="0.33188705444335942"/>
    <n v="0.33177953660488124"/>
    <n v="0.33167201876640323"/>
    <n v="0.33156450092792511"/>
    <n v="0.33145698308944704"/>
    <n v="0.33134946525096892"/>
    <n v="0.33124194741249086"/>
    <n v="0.33113442957401273"/>
    <n v="0.33102691173553467"/>
    <n v="0.33073412179946898"/>
    <n v="0.3304413318634033"/>
    <n v="0.33014854192733767"/>
    <n v="0.32985575199127198"/>
    <n v="0.3295629620552063"/>
    <n v="0.32927017211914067"/>
    <n v="0.32897738218307493"/>
    <n v="0.3286845922470093"/>
    <n v="0.32839180231094361"/>
    <n v="0.32809901237487793"/>
    <m/>
    <n v="0.32326420409823653"/>
    <n v="115.19501876831055"/>
    <n v="110.99488915694292"/>
    <n v="1.7679929733276367E-3"/>
    <n v="4.6638836224004804E-2"/>
    <n v="9.8835081846870343E-2"/>
    <n v="-2.5788643968530894E-2"/>
    <x v="26"/>
    <x v="421"/>
  </r>
  <r>
    <x v="2"/>
    <n v="-5"/>
    <n v="-5"/>
    <s v="P225/60R16"/>
    <x v="1"/>
    <s v="017-0240"/>
    <n v="1171"/>
    <n v="35"/>
    <s v="APX0B2UU3324"/>
    <d v="2025-01-31T00:00:00"/>
    <n v="0.2842676043510437"/>
    <n v="0.28685924410820007"/>
    <n v="100"/>
    <n v="100"/>
    <n v="100"/>
    <n v="100"/>
    <n v="73"/>
    <m/>
    <n v="1020"/>
    <n v="100"/>
    <m/>
    <m/>
    <m/>
    <m/>
    <m/>
    <m/>
    <m/>
    <m/>
    <m/>
    <m/>
    <m/>
    <n v="0.23992884159088135"/>
    <n v="0.24802741408348083"/>
    <n v="0.25612598657608032"/>
    <n v="0.26144275069236755"/>
    <n v="0.26675951480865479"/>
    <n v="0.26892884075641632"/>
    <n v="0.27109816670417786"/>
    <n v="0.27311956882476807"/>
    <n v="0.27514097094535828"/>
    <n v="0.2776484489440918"/>
    <n v="0.28015592694282532"/>
    <n v="0.28172548115253448"/>
    <n v="0.28329503536224365"/>
    <n v="0.28419400751590729"/>
    <n v="0.28509297966957092"/>
    <n v="0.28576640784740448"/>
    <n v="0.28643983602523804"/>
    <n v="0.28610067069530487"/>
    <n v="0.2857615053653717"/>
    <n v="0.28659017384052277"/>
    <n v="0.28741884231567383"/>
    <n v="0.28660157322883606"/>
    <n v="0.28578430414199829"/>
    <n v="0.2860632985830307"/>
    <n v="0.28634229302406311"/>
    <n v="0.28648108243942261"/>
    <n v="0.2866198718547821"/>
    <n v="0.28773832321166992"/>
    <n v="0.28885677456855774"/>
    <n v="0.28846872597932816"/>
    <n v="0.28808067739009857"/>
    <n v="0.28769262880086899"/>
    <n v="0.2873045802116394"/>
    <n v="0.28665068000555038"/>
    <n v="0.28599677979946136"/>
    <n v="0.28534287959337234"/>
    <n v="0.28468897938728333"/>
    <n v="0.28559945523738861"/>
    <n v="0.2865099310874939"/>
    <n v="0.28742040693759918"/>
    <n v="0.28833088278770447"/>
    <n v="0.28843024373054504"/>
    <n v="0.28852960467338562"/>
    <n v="0.2886289656162262"/>
    <n v="0.28872832655906677"/>
    <n v="0.28831610828638077"/>
    <n v="0.28790389001369476"/>
    <n v="0.28749167174100876"/>
    <n v="0.28707945346832275"/>
    <n v="0.28649121522903442"/>
    <n v="0.28590297698974609"/>
    <n v="0.28531473875045776"/>
    <n v="0.28472650051116943"/>
    <n v="0.28444401919841766"/>
    <n v="0.28416153788566589"/>
    <n v="0.28387905657291412"/>
    <n v="0.28359657526016235"/>
    <n v="0.28414396196603775"/>
    <n v="0.28469134867191315"/>
    <n v="0.28523873537778854"/>
    <n v="0.28578612208366394"/>
    <n v="0.28578240424394608"/>
    <n v="0.28577868640422821"/>
    <n v="0.28577496856451035"/>
    <n v="0.28577125072479248"/>
    <n v="0.28544612973928452"/>
    <n v="0.28512100875377655"/>
    <n v="0.28479588776826859"/>
    <n v="0.28447076678276062"/>
    <n v="0.2847549244761467"/>
    <n v="0.28503908216953278"/>
    <n v="0.28532323986291885"/>
    <n v="0.28560739755630493"/>
    <n v="0.28571942448616028"/>
    <n v="0.28583145141601563"/>
    <n v="0.28594347834587097"/>
    <n v="0.28605550527572632"/>
    <n v="0.28646556288003922"/>
    <n v="0.28687562048435211"/>
    <n v="0.28728567808866501"/>
    <n v="0.28769573569297791"/>
    <n v="0.28714334219694138"/>
    <n v="0.28659094870090485"/>
    <n v="0.28603855520486832"/>
    <n v="0.28548616170883179"/>
    <n v="0.28533697426319127"/>
    <n v="0.28518778681755064"/>
    <n v="0.28503859937191012"/>
    <n v="0.28488941192626954"/>
    <n v="0.28474022448062897"/>
    <n v="0.28459103703498839"/>
    <n v="0.28444184958934782"/>
    <n v="0.2842926621437073"/>
    <n v="0.28414347469806672"/>
    <n v="0.28399428725242615"/>
    <n v="0.28353995382785802"/>
    <n v="0.28308562040328977"/>
    <n v="0.28263128697872164"/>
    <n v="0.28217695355415345"/>
    <n v="0.28172262012958527"/>
    <n v="0.28126828670501708"/>
    <n v="0.28081395328044889"/>
    <n v="0.28035961985588076"/>
    <n v="0.27990528643131257"/>
    <n v="0.27945095300674438"/>
    <n v="0.27950113415718081"/>
    <n v="0.27955131530761718"/>
    <n v="0.2796014964580536"/>
    <n v="0.27965167760849002"/>
    <n v="0.27970185875892639"/>
    <n v="0.27975203990936282"/>
    <n v="0.27980222105979924"/>
    <n v="0.27985240221023561"/>
    <n v="0.27990258336067203"/>
    <n v="0.2799527645111084"/>
    <n v="0.28046912550926212"/>
    <n v="0.28098548650741578"/>
    <n v="0.2815018475055695"/>
    <n v="0.28201820850372317"/>
    <n v="0.28253456950187683"/>
    <n v="0.28305093050003055"/>
    <n v="0.28356729149818422"/>
    <n v="0.28408365249633788"/>
    <n v="0.2846000134944916"/>
    <n v="0.28511637449264526"/>
    <n v="0.28517059683799745"/>
    <n v="0.28522481918334963"/>
    <n v="0.28527904152870176"/>
    <n v="0.28533326387405394"/>
    <n v="0.28538748621940613"/>
    <n v="0.28544170856475831"/>
    <n v="0.2854959309101105"/>
    <n v="0.28555015325546262"/>
    <n v="0.28560437560081486"/>
    <n v="0.28565859794616699"/>
    <n v="0.2856118589639664"/>
    <n v="0.28556511998176576"/>
    <n v="0.28551838099956511"/>
    <n v="0.28547164201736452"/>
    <n v="0.28542490303516388"/>
    <n v="0.28537816405296329"/>
    <n v="0.28533142507076265"/>
    <n v="0.285284686088562"/>
    <n v="0.28523794710636141"/>
    <n v="0.28519120812416077"/>
    <n v="0.28520008027553556"/>
    <n v="0.28520895242691036"/>
    <n v="0.28521782457828521"/>
    <n v="0.28522669672966006"/>
    <n v="0.28523556888103485"/>
    <n v="0.28524444103240965"/>
    <n v="0.2852533131837845"/>
    <n v="0.28526218533515929"/>
    <n v="0.28527105748653414"/>
    <n v="0.28527992963790894"/>
    <n v="0.28541362285614014"/>
    <n v="0.28554731607437134"/>
    <n v="0.28568100929260254"/>
    <n v="0.28581470251083374"/>
    <n v="0.28594839572906494"/>
    <n v="0.28608208894729614"/>
    <n v="0.28621578216552734"/>
    <n v="0.28634947538375854"/>
    <n v="0.28648316860198975"/>
    <n v="0.28661686182022095"/>
    <n v="0.28657529950141908"/>
    <n v="0.28653373718261721"/>
    <n v="0.28649217486381529"/>
    <n v="0.28645061254501347"/>
    <n v="0.28640905022621155"/>
    <n v="0.28636748790740968"/>
    <n v="0.28632592558860781"/>
    <n v="0.28628436326980589"/>
    <n v="0.28624280095100402"/>
    <n v="0.28620123863220215"/>
    <n v="0.28632654249668121"/>
    <n v="0.28645184636116028"/>
    <n v="0.28657715022563934"/>
    <n v="0.28670245409011841"/>
    <n v="0.28682775795459747"/>
    <n v="0.28695306181907654"/>
    <n v="0.2870783656835556"/>
    <n v="0.28720366954803467"/>
    <n v="0.28732897341251373"/>
    <n v="0.2874542772769928"/>
    <n v="0.28756344616413115"/>
    <n v="0.28767261505126951"/>
    <n v="0.28778178393840792"/>
    <n v="0.28789095282554628"/>
    <n v="0.28800012171268463"/>
    <n v="0.28810929059982304"/>
    <n v="0.28821845948696134"/>
    <n v="0.28832762837409975"/>
    <n v="0.28843679726123811"/>
    <n v="0.28854596614837646"/>
    <n v="0.28828871846199039"/>
    <n v="0.28803147077560426"/>
    <n v="0.28777422308921818"/>
    <n v="0.28751697540283205"/>
    <n v="0.28725972771644592"/>
    <n v="0.28700248003005985"/>
    <n v="0.28674523234367372"/>
    <n v="0.28648798465728759"/>
    <n v="0.28623073697090151"/>
    <n v="0.28597348928451538"/>
    <n v="0.28536663353443148"/>
    <n v="0.28475977778434752"/>
    <n v="0.28415292203426362"/>
    <n v="0.28354606628417972"/>
    <n v="0.28293921053409576"/>
    <n v="0.28233235478401186"/>
    <n v="0.28172549903392796"/>
    <n v="0.28111864328384401"/>
    <n v="0.2805117875337601"/>
    <n v="0.27990493178367615"/>
    <n v="0.27962867617607118"/>
    <n v="0.27935242056846621"/>
    <n v="0.27907616496086118"/>
    <n v="0.27879990935325627"/>
    <n v="0.27852365374565125"/>
    <n v="0.27824739813804628"/>
    <n v="0.27797114253044131"/>
    <n v="0.27769488692283628"/>
    <n v="0.27741863131523131"/>
    <n v="0.27714237570762634"/>
    <n v="0.27714085578918457"/>
    <n v="0.2771393358707428"/>
    <n v="0.27713781595230103"/>
    <n v="0.27713629603385925"/>
    <n v="0.27713477611541748"/>
    <n v="0.27713325619697571"/>
    <n v="0.27713173627853394"/>
    <n v="0.27713021636009216"/>
    <n v="0.27712869644165039"/>
    <n v="0.27712717652320862"/>
    <n v="0.27701823115348817"/>
    <n v="0.27690928578376772"/>
    <n v="0.27680034041404722"/>
    <n v="0.27669139504432683"/>
    <n v="0.27658244967460632"/>
    <n v="0.27647350430488588"/>
    <n v="0.27636455893516543"/>
    <n v="0.27625561356544492"/>
    <n v="0.27614666819572448"/>
    <n v="0.27603772282600403"/>
    <n v="0.27637817561626432"/>
    <n v="0.27671862840652461"/>
    <n v="0.27705908119678496"/>
    <n v="0.27739953398704531"/>
    <n v="0.2777399867773056"/>
    <n v="0.2780804395675659"/>
    <n v="0.27842089235782624"/>
    <n v="0.27876134514808654"/>
    <n v="0.27910179793834688"/>
    <n v="0.27944225072860718"/>
    <n v="0.27925258874893188"/>
    <n v="0.27906292676925659"/>
    <n v="0.2788732647895813"/>
    <n v="0.27868360280990601"/>
    <n v="0.27849394083023071"/>
    <n v="0.27830427885055542"/>
    <n v="0.27811461687088013"/>
    <n v="0.27792495489120483"/>
    <n v="0.27773529291152954"/>
    <n v="0.27754563093185425"/>
    <n v="0.2775416374206543"/>
    <n v="0.27753764390945435"/>
    <n v="0.27753365039825439"/>
    <n v="0.27752965688705444"/>
    <n v="0.27752566337585449"/>
    <n v="0.27752166986465454"/>
    <n v="0.27751767635345459"/>
    <n v="0.27751368284225464"/>
    <n v="0.27750968933105469"/>
    <n v="0.27750569581985474"/>
    <n v="0.27759375870227815"/>
    <n v="0.27768182158470156"/>
    <n v="0.27776988446712492"/>
    <n v="0.27785794734954838"/>
    <n v="0.27794601023197174"/>
    <n v="0.27803407311439515"/>
    <n v="0.27812213599681856"/>
    <n v="0.27821019887924192"/>
    <n v="0.27829826176166533"/>
    <n v="0.27838632464408875"/>
    <n v="0.27833004295825958"/>
    <n v="0.27827376127243042"/>
    <n v="0.27821747958660126"/>
    <n v="0.27816119790077209"/>
    <n v="0.27810491621494293"/>
    <n v="0.27804863452911377"/>
    <n v="0.27799235284328461"/>
    <n v="0.27793607115745544"/>
    <n v="0.27787978947162628"/>
    <n v="0.27782350778579712"/>
    <m/>
    <n v="0.28313887686703976"/>
    <n v="100"/>
    <n v="96.353896499799816"/>
    <n v="-2.5916397571563721E-3"/>
    <n v="-4.0379473984955006E-2"/>
    <n v="-3.3219709756598742E-2"/>
    <n v="0.10626614763493819"/>
    <x v="26"/>
    <x v="422"/>
  </r>
  <r>
    <x v="2"/>
    <n v="-5"/>
    <n v="-5"/>
    <s v="LT245/75R16"/>
    <x v="8"/>
    <s v="620-0073"/>
    <n v="1502"/>
    <n v="45"/>
    <s v="1KABMD39R2924"/>
    <d v="2025-01-31T00:00:00"/>
    <n v="0.22094796597957611"/>
    <n v="0.22807537019252777"/>
    <n v="80.396003723144531"/>
    <n v="78.793540954589844"/>
    <n v="81.753944396972656"/>
    <n v="80.342056274414063"/>
    <n v="73"/>
    <m/>
    <n v="30"/>
    <n v="80.321386337280273"/>
    <m/>
    <m/>
    <m/>
    <m/>
    <m/>
    <m/>
    <m/>
    <m/>
    <m/>
    <m/>
    <m/>
    <n v="0.18195658922195435"/>
    <n v="0.19091775268316269"/>
    <n v="0.19987891614437103"/>
    <n v="0.20461256057024002"/>
    <n v="0.20934620499610901"/>
    <n v="0.21299341320991516"/>
    <n v="0.21664062142372131"/>
    <n v="0.21947971731424332"/>
    <n v="0.22231881320476532"/>
    <n v="0.22505359351634979"/>
    <n v="0.22778837382793427"/>
    <n v="0.22913249582052231"/>
    <n v="0.23047661781311035"/>
    <n v="0.23302729427814484"/>
    <n v="0.23557797074317932"/>
    <n v="0.23703413456678391"/>
    <n v="0.23849029839038849"/>
    <n v="0.23781311511993408"/>
    <n v="0.23713593184947968"/>
    <n v="0.23677842319011688"/>
    <n v="0.23642091453075409"/>
    <n v="0.23688817769289017"/>
    <n v="0.23735544085502625"/>
    <n v="0.23698036372661591"/>
    <n v="0.23660528659820557"/>
    <n v="0.23609224706888199"/>
    <n v="0.23557920753955841"/>
    <n v="0.23510830849409103"/>
    <n v="0.23463740944862366"/>
    <n v="0.23521334305405617"/>
    <n v="0.23578927665948868"/>
    <n v="0.23636521026492119"/>
    <n v="0.2369411438703537"/>
    <n v="0.23790793120861053"/>
    <n v="0.23887471854686737"/>
    <n v="0.23984150588512421"/>
    <n v="0.24080829322338104"/>
    <n v="0.24155326932668686"/>
    <n v="0.24229824542999268"/>
    <n v="0.24304322153329849"/>
    <n v="0.24378819763660431"/>
    <n v="0.24372850358486176"/>
    <n v="0.2436688095331192"/>
    <n v="0.24360911548137665"/>
    <n v="0.24354942142963409"/>
    <n v="0.24371321871876717"/>
    <n v="0.24387701600790024"/>
    <n v="0.24404081329703331"/>
    <n v="0.24420461058616638"/>
    <n v="0.24428482726216316"/>
    <n v="0.24436504393815994"/>
    <n v="0.24444526061415672"/>
    <n v="0.2445254772901535"/>
    <n v="0.24446925148367882"/>
    <n v="0.24441302567720413"/>
    <n v="0.24435679987072945"/>
    <n v="0.24430057406425476"/>
    <n v="0.24345391616225243"/>
    <n v="0.24260725826025009"/>
    <n v="0.24176060035824776"/>
    <n v="0.24091394245624542"/>
    <n v="0.24080300703644753"/>
    <n v="0.24069207161664963"/>
    <n v="0.24058113619685173"/>
    <n v="0.24047020077705383"/>
    <n v="0.24098249524831772"/>
    <n v="0.2414947897195816"/>
    <n v="0.24200708419084549"/>
    <n v="0.24251937866210938"/>
    <n v="0.24345545098185539"/>
    <n v="0.24439152330160141"/>
    <n v="0.24532759562134743"/>
    <n v="0.24626366794109344"/>
    <n v="0.24602784216403961"/>
    <n v="0.24579201638698578"/>
    <n v="0.24555619060993195"/>
    <n v="0.24532036483287811"/>
    <n v="0.24459289014339447"/>
    <n v="0.24386541545391083"/>
    <n v="0.24313794076442719"/>
    <n v="0.24241046607494354"/>
    <n v="0.24206742271780968"/>
    <n v="0.24172437936067581"/>
    <n v="0.24138133600354195"/>
    <n v="0.24103829264640808"/>
    <n v="0.24115000963211061"/>
    <n v="0.24126172661781312"/>
    <n v="0.24137344360351562"/>
    <n v="0.24148516058921815"/>
    <n v="0.24159687757492065"/>
    <n v="0.24170859456062319"/>
    <n v="0.24182031154632566"/>
    <n v="0.24193202853202819"/>
    <n v="0.24204374551773072"/>
    <n v="0.24215546250343323"/>
    <n v="0.24171838760375977"/>
    <n v="0.24128131270408629"/>
    <n v="0.24084423780441283"/>
    <n v="0.24040716290473937"/>
    <n v="0.23997008800506592"/>
    <n v="0.23953301310539246"/>
    <n v="0.23909593820571901"/>
    <n v="0.23865886330604552"/>
    <n v="0.23822178840637209"/>
    <n v="0.23778471350669861"/>
    <n v="0.23694376200437547"/>
    <n v="0.23610281050205228"/>
    <n v="0.23526185899972915"/>
    <n v="0.23442090749740602"/>
    <n v="0.23357995599508286"/>
    <n v="0.23273900449275972"/>
    <n v="0.23189805299043653"/>
    <n v="0.23105710148811343"/>
    <n v="0.23021614998579026"/>
    <n v="0.2293751984834671"/>
    <n v="0.22925056070089342"/>
    <n v="0.22912592291831971"/>
    <n v="0.22900128513574602"/>
    <n v="0.22887664735317231"/>
    <n v="0.2287520095705986"/>
    <n v="0.22862737178802489"/>
    <n v="0.22850273400545121"/>
    <n v="0.2283780962228775"/>
    <n v="0.22825345844030381"/>
    <n v="0.2281288206577301"/>
    <n v="0.22836091369390488"/>
    <n v="0.22859300673007965"/>
    <n v="0.22882509976625443"/>
    <n v="0.2290571928024292"/>
    <n v="0.22928928583860397"/>
    <n v="0.22952137887477875"/>
    <n v="0.22975347191095352"/>
    <n v="0.2299855649471283"/>
    <n v="0.23021765798330307"/>
    <n v="0.23044975101947784"/>
    <n v="0.23046879023313524"/>
    <n v="0.23048782944679261"/>
    <n v="0.23050686866044998"/>
    <n v="0.23052590787410737"/>
    <n v="0.23054494708776474"/>
    <n v="0.23056398630142214"/>
    <n v="0.23058302551507948"/>
    <n v="0.23060206472873687"/>
    <n v="0.23062110394239427"/>
    <n v="0.23064014315605164"/>
    <n v="0.22982044219970704"/>
    <n v="0.22900074124336242"/>
    <n v="0.2281810402870178"/>
    <n v="0.22736133933067323"/>
    <n v="0.22654163837432861"/>
    <n v="0.22572193741798402"/>
    <n v="0.2249022364616394"/>
    <n v="0.22408253550529481"/>
    <n v="0.22326283454895021"/>
    <n v="0.22244313359260559"/>
    <n v="0.22231829017400742"/>
    <n v="0.22219344675540925"/>
    <n v="0.22206860333681105"/>
    <n v="0.22194375991821291"/>
    <n v="0.22181891649961472"/>
    <n v="0.22169407308101655"/>
    <n v="0.22156922966241835"/>
    <n v="0.22144438624382018"/>
    <n v="0.22131954282522201"/>
    <n v="0.22119469940662384"/>
    <n v="0.2213789016008377"/>
    <n v="0.22156310379505156"/>
    <n v="0.22174730598926543"/>
    <n v="0.22193150818347931"/>
    <n v="0.22211571037769318"/>
    <n v="0.22229991257190707"/>
    <n v="0.2224841147661209"/>
    <n v="0.22266831696033479"/>
    <n v="0.22285251915454865"/>
    <n v="0.22303672134876251"/>
    <n v="0.22265046834945679"/>
    <n v="0.22226421535015106"/>
    <n v="0.22187796235084534"/>
    <n v="0.22149170935153961"/>
    <n v="0.22110545635223389"/>
    <n v="0.22071920335292816"/>
    <n v="0.22033295035362244"/>
    <n v="0.21994669735431671"/>
    <n v="0.21956044435501099"/>
    <n v="0.21917419135570526"/>
    <n v="0.21893570125102998"/>
    <n v="0.21869721114635468"/>
    <n v="0.21845872104167938"/>
    <n v="0.2182202309370041"/>
    <n v="0.2179817408323288"/>
    <n v="0.21774325072765352"/>
    <n v="0.21750476062297819"/>
    <n v="0.21726627051830291"/>
    <n v="0.21702778041362764"/>
    <n v="0.21678929030895233"/>
    <n v="0.21713776588439943"/>
    <n v="0.21748624145984649"/>
    <n v="0.21783471703529356"/>
    <n v="0.21818319261074068"/>
    <n v="0.21853166818618774"/>
    <n v="0.21888014376163484"/>
    <n v="0.2192286193370819"/>
    <n v="0.219577094912529"/>
    <n v="0.21992557048797609"/>
    <n v="0.22027404606342316"/>
    <n v="0.22033675760030746"/>
    <n v="0.22039946913719177"/>
    <n v="0.22046218067407608"/>
    <n v="0.22052489221096039"/>
    <n v="0.2205876037478447"/>
    <n v="0.220650315284729"/>
    <n v="0.22071302682161331"/>
    <n v="0.22077573835849762"/>
    <n v="0.22083844989538193"/>
    <n v="0.22090116143226624"/>
    <n v="0.22099869549274445"/>
    <n v="0.22109622955322267"/>
    <n v="0.22119376361370086"/>
    <n v="0.2212912976741791"/>
    <n v="0.22138883173465729"/>
    <n v="0.2214863657951355"/>
    <n v="0.22158389985561369"/>
    <n v="0.22168143391609191"/>
    <n v="0.22177896797657012"/>
    <n v="0.22187650203704834"/>
    <n v="0.22152563780546189"/>
    <n v="0.22117477357387544"/>
    <n v="0.22082390934228896"/>
    <n v="0.22047304511070254"/>
    <n v="0.22012218087911606"/>
    <n v="0.21977131664752964"/>
    <n v="0.21942045241594316"/>
    <n v="0.21906958818435671"/>
    <n v="0.21871872395277026"/>
    <n v="0.21836785972118378"/>
    <n v="0.21804537475109104"/>
    <n v="0.21772288978099824"/>
    <n v="0.21740040481090545"/>
    <n v="0.21707791984081271"/>
    <n v="0.21675543487071991"/>
    <n v="0.21643294990062714"/>
    <n v="0.21611046493053437"/>
    <n v="0.21578797996044158"/>
    <n v="0.21546549499034884"/>
    <n v="0.21514301002025604"/>
    <n v="0.21474169641733171"/>
    <n v="0.21434038281440734"/>
    <n v="0.21393906921148298"/>
    <n v="0.21353775560855867"/>
    <n v="0.21313644200563431"/>
    <n v="0.21273512840270997"/>
    <n v="0.21233381479978561"/>
    <n v="0.21193250119686127"/>
    <n v="0.21153118759393694"/>
    <n v="0.21112987399101257"/>
    <n v="0.21118837296962739"/>
    <n v="0.21124687194824218"/>
    <n v="0.211305370926857"/>
    <n v="0.21136386990547179"/>
    <n v="0.21142236888408661"/>
    <n v="0.21148086786270143"/>
    <n v="0.21153936684131625"/>
    <n v="0.21159786581993104"/>
    <n v="0.21165636479854585"/>
    <n v="0.21171486377716064"/>
    <n v="0.21159911602735521"/>
    <n v="0.21148336827754977"/>
    <n v="0.21136762052774427"/>
    <n v="0.21125187277793886"/>
    <n v="0.21113612502813339"/>
    <n v="0.21102037727832795"/>
    <n v="0.21090462952852249"/>
    <n v="0.21078888177871702"/>
    <n v="0.21067313402891161"/>
    <n v="0.21055738627910614"/>
    <n v="0.21072084605693819"/>
    <n v="0.21088430583477019"/>
    <n v="0.21104776561260224"/>
    <n v="0.21121122539043427"/>
    <n v="0.2113746851682663"/>
    <n v="0.21153814494609832"/>
    <n v="0.21170160472393035"/>
    <n v="0.21186506450176237"/>
    <n v="0.21202852427959443"/>
    <n v="0.21219198405742645"/>
    <n v="0.21212854385375979"/>
    <n v="0.21206510365009307"/>
    <n v="0.2120016634464264"/>
    <n v="0.21193822324275971"/>
    <n v="0.21187478303909302"/>
    <n v="0.21181134283542635"/>
    <n v="0.21174790263175963"/>
    <n v="0.21168446242809297"/>
    <n v="0.2116210222244263"/>
    <n v="0.21155758202075958"/>
    <m/>
    <n v="0.22707700774444803"/>
    <n v="80.321386337280273"/>
    <n v="77.392785458627387"/>
    <n v="-7.1274042129516602E-3"/>
    <n v="-0.12854238714154645"/>
    <n v="-0.13136998624295207"/>
    <n v="0.20441642412129152"/>
    <x v="26"/>
    <x v="423"/>
  </r>
  <r>
    <x v="2"/>
    <n v="-5"/>
    <n v="-5"/>
    <s v="P195/75R14"/>
    <x v="0"/>
    <s v="620-0072"/>
    <n v="1031"/>
    <n v="35"/>
    <s v="APKAB3UU0720"/>
    <d v="2025-01-31T00:00:00"/>
    <n v="0.27902865409851074"/>
    <n v="0.27734673023223877"/>
    <n v="101.52973937988281"/>
    <n v="100.89262390136719"/>
    <n v="99.415336608886719"/>
    <n v="98.734481811523438"/>
    <n v="73"/>
    <m/>
    <n v="90"/>
    <n v="100.14304542541504"/>
    <m/>
    <m/>
    <m/>
    <m/>
    <m/>
    <m/>
    <m/>
    <m/>
    <m/>
    <m/>
    <m/>
    <n v="0.22316727042198181"/>
    <n v="0.22990068048238754"/>
    <n v="0.23663409054279327"/>
    <n v="0.23939012736082077"/>
    <n v="0.24214616417884827"/>
    <n v="0.24610097706317902"/>
    <n v="0.25005578994750977"/>
    <n v="0.25075295567512512"/>
    <n v="0.25145012140274048"/>
    <n v="0.25436054170131683"/>
    <n v="0.25727096199989319"/>
    <n v="0.25858452916145325"/>
    <n v="0.25989809632301331"/>
    <n v="0.26224760711193085"/>
    <n v="0.26459711790084839"/>
    <n v="0.2670096755027771"/>
    <n v="0.26942223310470581"/>
    <n v="0.2401127889752388"/>
    <n v="0.21080334484577179"/>
    <n v="0.23981747776269913"/>
    <n v="0.26883161067962646"/>
    <n v="0.26745916903018951"/>
    <n v="0.26608672738075256"/>
    <n v="0.2651299387216568"/>
    <n v="0.26417315006256104"/>
    <n v="0.26505719125270844"/>
    <n v="0.26594123244285583"/>
    <n v="0.26834982633590698"/>
    <n v="0.27075842022895813"/>
    <n v="0.27142874151468277"/>
    <n v="0.27209906280040741"/>
    <n v="0.27276938408613205"/>
    <n v="0.27343970537185669"/>
    <n v="0.27405501157045364"/>
    <n v="0.2746703177690506"/>
    <n v="0.27528562396764755"/>
    <n v="0.27590093016624451"/>
    <n v="0.27677473425865173"/>
    <n v="0.27764853835105896"/>
    <n v="0.27852234244346619"/>
    <n v="0.27939614653587341"/>
    <n v="0.27921237051486969"/>
    <n v="0.27902859449386597"/>
    <n v="0.27884481847286224"/>
    <n v="0.27866104245185852"/>
    <n v="0.27663388103246689"/>
    <n v="0.27460671961307526"/>
    <n v="0.27257955819368362"/>
    <n v="0.27055239677429199"/>
    <n v="0.27043906599283218"/>
    <n v="0.27032573521137238"/>
    <n v="0.27021240442991257"/>
    <n v="0.27009907364845276"/>
    <n v="0.27043917030096054"/>
    <n v="0.27077926695346832"/>
    <n v="0.2711193636059761"/>
    <n v="0.27145946025848389"/>
    <n v="0.27204560488462448"/>
    <n v="0.27263174951076508"/>
    <n v="0.27321789413690567"/>
    <n v="0.27380403876304626"/>
    <n v="0.27376111596822739"/>
    <n v="0.27371819317340851"/>
    <n v="0.27367527037858963"/>
    <n v="0.27363234758377075"/>
    <n v="0.27361986041069031"/>
    <n v="0.27360737323760986"/>
    <n v="0.27359488606452942"/>
    <n v="0.27358239889144897"/>
    <n v="0.27361461520195007"/>
    <n v="0.27364683151245117"/>
    <n v="0.27367904782295227"/>
    <n v="0.27371126413345337"/>
    <n v="0.27354097366333008"/>
    <n v="0.27337068319320679"/>
    <n v="0.2732003927230835"/>
    <n v="0.27303010225296021"/>
    <n v="0.27275102585554123"/>
    <n v="0.27247194945812225"/>
    <n v="0.27219287306070328"/>
    <n v="0.2719137966632843"/>
    <n v="0.2731333002448082"/>
    <n v="0.27435280382633209"/>
    <n v="0.27557230740785599"/>
    <n v="0.27679181098937988"/>
    <n v="0.27647921144962312"/>
    <n v="0.27616661190986636"/>
    <n v="0.27585401237010954"/>
    <n v="0.27554141283035277"/>
    <n v="0.27522881329059601"/>
    <n v="0.27491621375083924"/>
    <n v="0.27460361421108248"/>
    <n v="0.27429101467132566"/>
    <n v="0.27397841513156895"/>
    <n v="0.27366581559181213"/>
    <n v="0.27337383925914766"/>
    <n v="0.27308186292648318"/>
    <n v="0.27278988659381864"/>
    <n v="0.27249791026115422"/>
    <n v="0.27220593392848969"/>
    <n v="0.27191395759582521"/>
    <n v="0.27162198126316073"/>
    <n v="0.27133000493049619"/>
    <n v="0.27103802859783171"/>
    <n v="0.27074605226516724"/>
    <n v="0.27060305774211885"/>
    <n v="0.27046006321907046"/>
    <n v="0.27031706869602201"/>
    <n v="0.27017407417297368"/>
    <n v="0.27003107964992523"/>
    <n v="0.26988808512687684"/>
    <n v="0.26974509060382845"/>
    <n v="0.26960209608078001"/>
    <n v="0.26945910155773162"/>
    <n v="0.26931610703468323"/>
    <n v="0.26942414045333862"/>
    <n v="0.26953217387199402"/>
    <n v="0.26964020729064941"/>
    <n v="0.26974824070930481"/>
    <n v="0.26985627412796021"/>
    <n v="0.2699643075466156"/>
    <n v="0.270072340965271"/>
    <n v="0.27018037438392639"/>
    <n v="0.27028840780258179"/>
    <n v="0.27039644122123718"/>
    <n v="0.27072370350360869"/>
    <n v="0.2710509657859802"/>
    <n v="0.27137822806835177"/>
    <n v="0.27170549035072328"/>
    <n v="0.27203275263309479"/>
    <n v="0.27236001491546635"/>
    <n v="0.27268727719783781"/>
    <n v="0.27301453948020937"/>
    <n v="0.27334180176258088"/>
    <n v="0.27366906404495239"/>
    <n v="0.27398160099983215"/>
    <n v="0.27429413795471191"/>
    <n v="0.27460667490959167"/>
    <n v="0.27491921186447144"/>
    <n v="0.2752317488193512"/>
    <n v="0.27554428577423096"/>
    <n v="0.27585682272911072"/>
    <n v="0.27616935968399048"/>
    <n v="0.27648189663887024"/>
    <n v="0.27679443359375"/>
    <n v="0.2772300451993942"/>
    <n v="0.27766565680503846"/>
    <n v="0.27810126841068267"/>
    <n v="0.27853688001632693"/>
    <n v="0.27897249162197113"/>
    <n v="0.27940810322761539"/>
    <n v="0.27984371483325959"/>
    <n v="0.28027932643890385"/>
    <n v="0.28071493804454806"/>
    <n v="0.28115054965019226"/>
    <n v="0.28108209967613224"/>
    <n v="0.28101364970207215"/>
    <n v="0.28094519972801207"/>
    <n v="0.28087674975395205"/>
    <n v="0.28080829977989197"/>
    <n v="0.28073984980583194"/>
    <n v="0.28067139983177186"/>
    <n v="0.28060294985771178"/>
    <n v="0.28053449988365176"/>
    <n v="0.28046604990959167"/>
    <n v="0.28048205673694609"/>
    <n v="0.28049806356430051"/>
    <n v="0.28051407039165499"/>
    <n v="0.28053007721900941"/>
    <n v="0.28054608404636383"/>
    <n v="0.28056209087371831"/>
    <n v="0.28057809770107267"/>
    <n v="0.28059410452842715"/>
    <n v="0.28061011135578157"/>
    <n v="0.28062611818313599"/>
    <n v="0.28100182116031647"/>
    <n v="0.28137752413749695"/>
    <n v="0.28175322711467743"/>
    <n v="0.28212893009185791"/>
    <n v="0.28250463306903839"/>
    <n v="0.28288033604621887"/>
    <n v="0.28325603902339935"/>
    <n v="0.28363174200057983"/>
    <n v="0.28400744497776031"/>
    <n v="0.2843831479549408"/>
    <n v="0.28454248905181884"/>
    <n v="0.28470183014869688"/>
    <n v="0.28486117124557497"/>
    <n v="0.28502051234245301"/>
    <n v="0.28517985343933105"/>
    <n v="0.28533919453620915"/>
    <n v="0.28549853563308714"/>
    <n v="0.28565787672996523"/>
    <n v="0.28581721782684327"/>
    <n v="0.28597655892372131"/>
    <n v="0.28590916395187382"/>
    <n v="0.28584176898002622"/>
    <n v="0.28577437400817873"/>
    <n v="0.28570697903633119"/>
    <n v="0.28563958406448364"/>
    <n v="0.2855721890926361"/>
    <n v="0.28550479412078855"/>
    <n v="0.28543739914894106"/>
    <n v="0.28537000417709352"/>
    <n v="0.28530260920524597"/>
    <n v="0.2855048090219498"/>
    <n v="0.28570700883865358"/>
    <n v="0.28590920865535735"/>
    <n v="0.28611140847206118"/>
    <n v="0.28631360828876495"/>
    <n v="0.28651580810546878"/>
    <n v="0.28671800792217256"/>
    <n v="0.28692020773887633"/>
    <n v="0.28712240755558016"/>
    <n v="0.28732460737228394"/>
    <n v="0.28743808269500731"/>
    <n v="0.28755155801773069"/>
    <n v="0.28766503334045412"/>
    <n v="0.2877785086631775"/>
    <n v="0.28789198398590088"/>
    <n v="0.28800545930862431"/>
    <n v="0.28811893463134763"/>
    <n v="0.28823240995407107"/>
    <n v="0.28834588527679444"/>
    <n v="0.28845936059951782"/>
    <n v="0.28825887441635134"/>
    <n v="0.2880583882331848"/>
    <n v="0.28785790205001827"/>
    <n v="0.28765741586685178"/>
    <n v="0.2874569296836853"/>
    <n v="0.28725644350051882"/>
    <n v="0.28705595731735228"/>
    <n v="0.2868554711341858"/>
    <n v="0.28665498495101932"/>
    <n v="0.28645449876785278"/>
    <n v="0.28608768582344057"/>
    <n v="0.28572087287902831"/>
    <n v="0.2853540599346161"/>
    <n v="0.28498724699020389"/>
    <n v="0.28462043404579163"/>
    <n v="0.28425362110137942"/>
    <n v="0.28388680815696721"/>
    <n v="0.28351999521255494"/>
    <n v="0.28315318226814273"/>
    <n v="0.28278636932373047"/>
    <n v="0.28326452970504762"/>
    <n v="0.28374269008636477"/>
    <n v="0.28422085046768186"/>
    <n v="0.28469901084899907"/>
    <n v="0.28517717123031616"/>
    <n v="0.28565533161163331"/>
    <n v="0.28613349199295046"/>
    <n v="0.28661165237426756"/>
    <n v="0.28708981275558471"/>
    <n v="0.28756797313690186"/>
    <n v="0.28774279952049253"/>
    <n v="0.28791762590408326"/>
    <n v="0.28809245228767394"/>
    <n v="0.28826727867126467"/>
    <n v="0.28844210505485535"/>
    <n v="0.28861693143844608"/>
    <n v="0.28879175782203675"/>
    <n v="0.28896658420562749"/>
    <n v="0.28914141058921816"/>
    <n v="0.28931623697280884"/>
    <n v="0.28900816440582278"/>
    <n v="0.28870009183883671"/>
    <n v="0.2883920192718506"/>
    <n v="0.28808394670486454"/>
    <n v="0.28777587413787842"/>
    <n v="0.28746780157089236"/>
    <n v="0.28715972900390624"/>
    <n v="0.28685165643692018"/>
    <n v="0.28654358386993406"/>
    <n v="0.286235511302948"/>
    <n v="0.28615102767944334"/>
    <n v="0.28606654405593873"/>
    <n v="0.28598206043243407"/>
    <n v="0.28589757680892947"/>
    <n v="0.2858130931854248"/>
    <n v="0.2857286095619202"/>
    <n v="0.28564412593841554"/>
    <n v="0.28555964231491093"/>
    <n v="0.28547515869140627"/>
    <n v="0.28539067506790161"/>
    <n v="0.28586610555648806"/>
    <n v="0.28634153604507451"/>
    <n v="0.2868169665336609"/>
    <n v="0.28729239702224735"/>
    <n v="0.28776782751083374"/>
    <n v="0.28824325799942019"/>
    <n v="0.28871868848800658"/>
    <n v="0.28919411897659303"/>
    <n v="0.28966954946517942"/>
    <n v="0.29014497995376587"/>
    <m/>
    <n v="0.27875459151760112"/>
    <n v="100.14304542541504"/>
    <n v="96.491726340951928"/>
    <n v="1.6819238662719727E-3"/>
    <n v="9.7587860628546408E-2"/>
    <n v="8.482529536932637E-2"/>
    <n v="-1.1778857490986921E-2"/>
    <x v="26"/>
    <x v="424"/>
  </r>
  <r>
    <x v="2"/>
    <n v="-5"/>
    <n v="-5"/>
    <s v="P225/60R16"/>
    <x v="1"/>
    <s v="017-0240"/>
    <n v="1171"/>
    <n v="35"/>
    <s v="APX0B2UU3324"/>
    <d v="2025-01-31T00:00:00"/>
    <n v="0.27270621061325073"/>
    <n v="0.27792274951934814"/>
    <n v="100"/>
    <n v="100"/>
    <n v="100"/>
    <n v="100"/>
    <n v="73"/>
    <m/>
    <n v="1030"/>
    <n v="100"/>
    <m/>
    <m/>
    <m/>
    <m/>
    <m/>
    <m/>
    <m/>
    <m/>
    <m/>
    <m/>
    <m/>
    <n v="0.23464159667491913"/>
    <n v="0.24420850723981857"/>
    <n v="0.25377541780471802"/>
    <n v="0.25693127512931824"/>
    <n v="0.26008713245391846"/>
    <n v="0.26561850309371948"/>
    <n v="0.27114987373352051"/>
    <n v="0.2730431854724884"/>
    <n v="0.2749364972114563"/>
    <n v="0.27575220167636871"/>
    <n v="0.27656790614128113"/>
    <n v="0.27799221873283386"/>
    <n v="0.2794165313243866"/>
    <n v="0.28080905973911285"/>
    <n v="0.28220158815383911"/>
    <n v="0.28321948647499084"/>
    <n v="0.28423738479614258"/>
    <n v="0.2866327315568924"/>
    <n v="0.28902807831764221"/>
    <n v="0.287830650806427"/>
    <n v="0.28663322329521179"/>
    <n v="0.28666006028652191"/>
    <n v="0.28668689727783203"/>
    <n v="0.25817146152257919"/>
    <n v="0.22965602576732635"/>
    <n v="0.25936628133058548"/>
    <n v="0.2890765368938446"/>
    <n v="0.28912575542926788"/>
    <n v="0.28917497396469116"/>
    <n v="0.28841749578714371"/>
    <n v="0.28766001760959625"/>
    <n v="0.2869025394320488"/>
    <n v="0.28614506125450134"/>
    <n v="0.28665540367364883"/>
    <n v="0.28716574609279633"/>
    <n v="0.28767608851194382"/>
    <n v="0.28818643093109131"/>
    <n v="0.28847493976354599"/>
    <n v="0.28876344859600067"/>
    <n v="0.28905195742845535"/>
    <n v="0.28934046626091003"/>
    <n v="0.28921771049499512"/>
    <n v="0.2890949547290802"/>
    <n v="0.28897219896316528"/>
    <n v="0.28884944319725037"/>
    <n v="0.28740124404430389"/>
    <n v="0.28595304489135742"/>
    <n v="0.28450484573841095"/>
    <n v="0.28305664658546448"/>
    <n v="0.28220685571432114"/>
    <n v="0.2813570648431778"/>
    <n v="0.28050727397203445"/>
    <n v="0.27965748310089111"/>
    <n v="0.28038594126701355"/>
    <n v="0.28111439943313599"/>
    <n v="0.28184285759925842"/>
    <n v="0.28257131576538086"/>
    <n v="0.28275857865810394"/>
    <n v="0.28294584155082703"/>
    <n v="0.28313310444355011"/>
    <n v="0.28332036733627319"/>
    <n v="0.28341847658157349"/>
    <n v="0.28351658582687378"/>
    <n v="0.28361469507217407"/>
    <n v="0.28371280431747437"/>
    <n v="0.28358346223831177"/>
    <n v="0.28345412015914917"/>
    <n v="0.28332477807998657"/>
    <n v="0.28319543600082397"/>
    <n v="0.28286257386207581"/>
    <n v="0.28252971172332764"/>
    <n v="0.28219684958457947"/>
    <n v="0.2818639874458313"/>
    <n v="0.28189217299222946"/>
    <n v="0.28192035853862762"/>
    <n v="0.28194854408502579"/>
    <n v="0.28197672963142395"/>
    <n v="0.28206343948841095"/>
    <n v="0.28215014934539795"/>
    <n v="0.28223685920238495"/>
    <n v="0.28232356905937195"/>
    <n v="0.28237619251012802"/>
    <n v="0.28242881596088409"/>
    <n v="0.28248143941164017"/>
    <n v="0.28253406286239624"/>
    <n v="0.28229634761810302"/>
    <n v="0.28205863237380979"/>
    <n v="0.28182091712951662"/>
    <n v="0.2815832018852234"/>
    <n v="0.28134548664093018"/>
    <n v="0.28110777139663701"/>
    <n v="0.28087005615234373"/>
    <n v="0.28063234090805056"/>
    <n v="0.28039462566375734"/>
    <n v="0.28015691041946411"/>
    <n v="0.27987333834171296"/>
    <n v="0.27958976626396181"/>
    <n v="0.27930619418621061"/>
    <n v="0.27902262210845952"/>
    <n v="0.27873905003070831"/>
    <n v="0.27845547795295716"/>
    <n v="0.27817190587520602"/>
    <n v="0.27788833379745481"/>
    <n v="0.27760476171970366"/>
    <n v="0.27732118964195251"/>
    <n v="0.27690091729164124"/>
    <n v="0.27648064494132996"/>
    <n v="0.27606037259101868"/>
    <n v="0.2756401002407074"/>
    <n v="0.27521982789039612"/>
    <n v="0.27479955554008484"/>
    <n v="0.27437928318977356"/>
    <n v="0.27395901083946228"/>
    <n v="0.273538738489151"/>
    <n v="0.27311846613883972"/>
    <n v="0.27310329079627993"/>
    <n v="0.27308811545372008"/>
    <n v="0.27307294011116023"/>
    <n v="0.27305776476860044"/>
    <n v="0.27304258942604065"/>
    <n v="0.27302741408348086"/>
    <n v="0.27301223874092101"/>
    <n v="0.27299706339836122"/>
    <n v="0.27298188805580142"/>
    <n v="0.27296671271324158"/>
    <n v="0.27278775274753575"/>
    <n v="0.27260879278182981"/>
    <n v="0.27242983281612398"/>
    <n v="0.2722508728504181"/>
    <n v="0.27207191288471222"/>
    <n v="0.27189295291900639"/>
    <n v="0.27171399295330045"/>
    <n v="0.27153503298759463"/>
    <n v="0.27135607302188874"/>
    <n v="0.27117711305618286"/>
    <n v="0.27091952264308927"/>
    <n v="0.27066193222999568"/>
    <n v="0.27040434181690215"/>
    <n v="0.27014675140380862"/>
    <n v="0.26988916099071503"/>
    <n v="0.26963157057762144"/>
    <n v="0.2693739801645279"/>
    <n v="0.26911638975143432"/>
    <n v="0.26885879933834078"/>
    <n v="0.26860120892524719"/>
    <n v="0.26868718564510347"/>
    <n v="0.26877316236495974"/>
    <n v="0.26885913908481596"/>
    <n v="0.26894511580467229"/>
    <n v="0.2690310925245285"/>
    <n v="0.26911706924438478"/>
    <n v="0.26920304596424105"/>
    <n v="0.26928902268409727"/>
    <n v="0.26937499940395354"/>
    <n v="0.26946097612380981"/>
    <n v="0.2697292625904083"/>
    <n v="0.26999754905700685"/>
    <n v="0.27026583552360534"/>
    <n v="0.27053412199020388"/>
    <n v="0.27080240845680237"/>
    <n v="0.27107069492340091"/>
    <n v="0.2713389813899994"/>
    <n v="0.27160726785659794"/>
    <n v="0.27187555432319643"/>
    <n v="0.27214384078979492"/>
    <n v="0.27184138596057894"/>
    <n v="0.27153893113136296"/>
    <n v="0.27123647630214692"/>
    <n v="0.27093402147293094"/>
    <n v="0.2706315666437149"/>
    <n v="0.27032911181449892"/>
    <n v="0.27002665698528289"/>
    <n v="0.26972420215606691"/>
    <n v="0.26942174732685087"/>
    <n v="0.26911929249763489"/>
    <n v="0.26920111477375031"/>
    <n v="0.26928293704986572"/>
    <n v="0.26936475932598114"/>
    <n v="0.26944658160209656"/>
    <n v="0.26952840387821198"/>
    <n v="0.26961022615432739"/>
    <n v="0.26969204843044281"/>
    <n v="0.26977387070655823"/>
    <n v="0.26985569298267365"/>
    <n v="0.26993751525878906"/>
    <n v="0.26974221467971804"/>
    <n v="0.26954691410064696"/>
    <n v="0.26935161352157588"/>
    <n v="0.26915631294250486"/>
    <n v="0.26896101236343384"/>
    <n v="0.26876571178436282"/>
    <n v="0.26857041120529174"/>
    <n v="0.26837511062622071"/>
    <n v="0.26817981004714969"/>
    <n v="0.26798450946807861"/>
    <n v="0.26779512465000155"/>
    <n v="0.26760573983192443"/>
    <n v="0.26741635501384736"/>
    <n v="0.2672269701957703"/>
    <n v="0.26703758537769318"/>
    <n v="0.26684820055961611"/>
    <n v="0.26665881574153905"/>
    <n v="0.26646943092346193"/>
    <n v="0.26628004610538486"/>
    <n v="0.26609066128730774"/>
    <n v="0.26623911261558536"/>
    <n v="0.26638756394386293"/>
    <n v="0.26653601527214055"/>
    <n v="0.26668446660041811"/>
    <n v="0.26683291792869568"/>
    <n v="0.2669813692569733"/>
    <n v="0.26712982058525087"/>
    <n v="0.26727827191352843"/>
    <n v="0.26742672324180605"/>
    <n v="0.26757517457008362"/>
    <n v="0.26750315427780152"/>
    <n v="0.26743113398551943"/>
    <n v="0.26735911369323728"/>
    <n v="0.26728709340095519"/>
    <n v="0.2672150731086731"/>
    <n v="0.267143052816391"/>
    <n v="0.26707103252410891"/>
    <n v="0.26699901223182676"/>
    <n v="0.26692699193954472"/>
    <n v="0.26685497164726257"/>
    <n v="0.26675709784030915"/>
    <n v="0.26665922403335574"/>
    <n v="0.26656135022640226"/>
    <n v="0.26646347641944884"/>
    <n v="0.26636560261249542"/>
    <n v="0.266267728805542"/>
    <n v="0.26616985499858858"/>
    <n v="0.26607198119163511"/>
    <n v="0.26597410738468175"/>
    <n v="0.26587623357772827"/>
    <n v="0.26583774089813234"/>
    <n v="0.2657992482185364"/>
    <n v="0.26576075553894041"/>
    <n v="0.26572226285934453"/>
    <n v="0.26568377017974854"/>
    <n v="0.2656452775001526"/>
    <n v="0.26560678482055666"/>
    <n v="0.26556829214096067"/>
    <n v="0.26552979946136473"/>
    <n v="0.2654913067817688"/>
    <n v="0.26606075763702391"/>
    <n v="0.26663020849227903"/>
    <n v="0.2671996593475342"/>
    <n v="0.26776911020278932"/>
    <n v="0.26833856105804443"/>
    <n v="0.2689080119132996"/>
    <n v="0.26947746276855467"/>
    <n v="0.27004691362380984"/>
    <n v="0.27061636447906495"/>
    <n v="0.27118581533432007"/>
    <n v="0.27133519053459171"/>
    <n v="0.27148456573486329"/>
    <n v="0.27163394093513493"/>
    <n v="0.27178331613540652"/>
    <n v="0.2719326913356781"/>
    <n v="0.27208206653594974"/>
    <n v="0.27223144173622132"/>
    <n v="0.27238081693649291"/>
    <n v="0.27253019213676455"/>
    <n v="0.27267956733703613"/>
    <n v="0.27220368087291719"/>
    <n v="0.27172779440879824"/>
    <n v="0.27125190794467924"/>
    <n v="0.27077602148056029"/>
    <n v="0.27030013501644135"/>
    <n v="0.2698242485523224"/>
    <n v="0.26934836208820345"/>
    <n v="0.26887247562408445"/>
    <n v="0.26839658915996556"/>
    <n v="0.26792070269584656"/>
    <n v="0.26792843341827394"/>
    <n v="0.26793616414070132"/>
    <n v="0.26794389486312864"/>
    <n v="0.26795162558555602"/>
    <n v="0.2679593563079834"/>
    <n v="0.26796708703041078"/>
    <n v="0.26797481775283816"/>
    <n v="0.26798254847526548"/>
    <n v="0.26799027919769292"/>
    <n v="0.26799800992012024"/>
    <n v="0.2683121681213379"/>
    <n v="0.26862632632255556"/>
    <n v="0.26894048452377317"/>
    <n v="0.26925464272499089"/>
    <n v="0.2695688009262085"/>
    <n v="0.26988295912742616"/>
    <n v="0.27019711732864382"/>
    <n v="0.27051127552986143"/>
    <n v="0.27082543373107909"/>
    <n v="0.27113959193229675"/>
    <m/>
    <n v="0.27367925458319253"/>
    <n v="100"/>
    <n v="96.353896499799816"/>
    <n v="-5.2165389060974121E-3"/>
    <n v="-3.372928938820563E-2"/>
    <n v="-6.905582869681752E-2"/>
    <n v="0.14210226657515695"/>
    <x v="26"/>
    <x v="425"/>
  </r>
  <r>
    <x v="2"/>
    <n v="-11.666666666666666"/>
    <n v="-9.4444444444444446"/>
    <s v="P225/60R16"/>
    <x v="1"/>
    <s v="017-0241"/>
    <n v="1171"/>
    <n v="35"/>
    <s v="APX0B2UU3324"/>
    <d v="2025-02-01T00:00:00"/>
    <n v="0.2691689133644104"/>
    <n v="0.29261964559555054"/>
    <n v="100"/>
    <n v="100"/>
    <n v="100"/>
    <n v="100"/>
    <n v="77"/>
    <m/>
    <n v="460"/>
    <n v="100"/>
    <m/>
    <m/>
    <m/>
    <m/>
    <m/>
    <m/>
    <m/>
    <m/>
    <m/>
    <m/>
    <m/>
    <n v="0.28773370385169983"/>
    <n v="0.30290102958679199"/>
    <n v="0.31806835532188416"/>
    <n v="0.32568667829036713"/>
    <n v="0.3333050012588501"/>
    <n v="0.3376074880361557"/>
    <n v="0.3419099748134613"/>
    <n v="0.34822387993335724"/>
    <n v="0.35453778505325317"/>
    <n v="0.3573296070098877"/>
    <n v="0.36012142896652222"/>
    <n v="0.35973331332206726"/>
    <n v="0.3593451976776123"/>
    <n v="0.35742241144180298"/>
    <n v="0.35549962520599365"/>
    <n v="0.35517542064189911"/>
    <n v="0.35485121607780457"/>
    <n v="0.35522301495075226"/>
    <n v="0.35559481382369995"/>
    <n v="0.35724298655986786"/>
    <n v="0.35889115929603577"/>
    <n v="0.359747514128685"/>
    <n v="0.36060386896133423"/>
    <n v="0.36177726089954376"/>
    <n v="0.3629506528377533"/>
    <n v="0.35993678867816925"/>
    <n v="0.35692292451858521"/>
    <n v="0.35517303645610809"/>
    <n v="0.35342314839363098"/>
    <n v="0.35388585180044174"/>
    <n v="0.3543485552072525"/>
    <n v="0.35481125861406326"/>
    <n v="0.35527396202087402"/>
    <n v="0.35441183298826218"/>
    <n v="0.35354970395565033"/>
    <n v="0.35268757492303848"/>
    <n v="0.35182544589042664"/>
    <n v="0.3485042080283165"/>
    <n v="0.34518297016620636"/>
    <n v="0.34186173230409622"/>
    <n v="0.33854049444198608"/>
    <n v="0.33930625021457672"/>
    <n v="0.34007200598716736"/>
    <n v="0.340837761759758"/>
    <n v="0.34160351753234863"/>
    <n v="0.34124886244535446"/>
    <n v="0.34089420735836029"/>
    <n v="0.34053955227136612"/>
    <n v="0.34018489718437195"/>
    <n v="0.33992345631122589"/>
    <n v="0.33966201543807983"/>
    <n v="0.33940057456493378"/>
    <n v="0.33913913369178772"/>
    <n v="0.33898764848709106"/>
    <n v="0.33883616328239441"/>
    <n v="0.33868467807769775"/>
    <n v="0.3385331928730011"/>
    <n v="0.33813648670911789"/>
    <n v="0.33773978054523468"/>
    <n v="0.33734307438135147"/>
    <n v="0.33694636821746826"/>
    <n v="0.33553674817085266"/>
    <n v="0.33412712812423706"/>
    <n v="0.33271750807762146"/>
    <n v="0.33130788803100586"/>
    <n v="0.33013452589511871"/>
    <n v="0.32896116375923157"/>
    <n v="0.32778780162334442"/>
    <n v="0.32661443948745728"/>
    <n v="0.3260575532913208"/>
    <n v="0.32550066709518433"/>
    <n v="0.32494378089904785"/>
    <n v="0.32438689470291138"/>
    <n v="0.32375961542129517"/>
    <n v="0.32313233613967896"/>
    <n v="0.32250505685806274"/>
    <n v="0.32187777757644653"/>
    <n v="0.32111078500747681"/>
    <n v="0.32034379243850708"/>
    <n v="0.31957679986953735"/>
    <n v="0.31880980730056763"/>
    <n v="0.31706476956605911"/>
    <n v="0.3153197318315506"/>
    <n v="0.31357469409704208"/>
    <n v="0.31182965636253357"/>
    <n v="0.31145716309547428"/>
    <n v="0.31108466982841493"/>
    <n v="0.31071217656135558"/>
    <n v="0.31033968329429629"/>
    <n v="0.30996719002723694"/>
    <n v="0.30959469676017765"/>
    <n v="0.3092222034931183"/>
    <n v="0.30884971022605895"/>
    <n v="0.30847721695899966"/>
    <n v="0.30810472369194031"/>
    <n v="0.30740678906440733"/>
    <n v="0.30670885443687435"/>
    <n v="0.30601091980934142"/>
    <n v="0.30531298518180849"/>
    <n v="0.30461505055427551"/>
    <n v="0.30391711592674253"/>
    <n v="0.30321918129920961"/>
    <n v="0.30252124667167662"/>
    <n v="0.3018233120441437"/>
    <n v="0.30112537741661072"/>
    <n v="0.30021074116230012"/>
    <n v="0.29929610490798952"/>
    <n v="0.29838146865367887"/>
    <n v="0.29746683239936833"/>
    <n v="0.29655219614505768"/>
    <n v="0.29563755989074708"/>
    <n v="0.29472292363643648"/>
    <n v="0.29380828738212583"/>
    <n v="0.29289365112781524"/>
    <n v="0.29197901487350464"/>
    <n v="0.29141428470611574"/>
    <n v="0.2908495545387268"/>
    <n v="0.29028482437133785"/>
    <n v="0.28972009420394895"/>
    <n v="0.28915536403656006"/>
    <n v="0.28859063386917116"/>
    <n v="0.28802590370178222"/>
    <n v="0.28746117353439332"/>
    <n v="0.28689644336700443"/>
    <n v="0.28633171319961548"/>
    <n v="0.28628122210502627"/>
    <n v="0.286230731010437"/>
    <n v="0.28618023991584779"/>
    <n v="0.28612974882125858"/>
    <n v="0.28607925772666931"/>
    <n v="0.2860287666320801"/>
    <n v="0.28597827553749089"/>
    <n v="0.28592778444290162"/>
    <n v="0.28587729334831241"/>
    <n v="0.28582680225372314"/>
    <n v="0.2857479453086853"/>
    <n v="0.28566908836364746"/>
    <n v="0.28559023141860962"/>
    <n v="0.28551137447357178"/>
    <n v="0.28543251752853394"/>
    <n v="0.28535366058349609"/>
    <n v="0.28527480363845825"/>
    <n v="0.28519594669342041"/>
    <n v="0.28511708974838257"/>
    <n v="0.28503823280334473"/>
    <n v="0.28488939404487612"/>
    <n v="0.28474055528640746"/>
    <n v="0.28459171652793885"/>
    <n v="0.28444287776947019"/>
    <n v="0.28429403901100159"/>
    <n v="0.28414520025253298"/>
    <n v="0.28399636149406432"/>
    <n v="0.28384752273559566"/>
    <n v="0.28369868397712705"/>
    <n v="0.28354984521865845"/>
    <n v="0.2831662058830261"/>
    <n v="0.28278256654739375"/>
    <n v="0.28239892721176146"/>
    <n v="0.28201528787612917"/>
    <n v="0.28163164854049683"/>
    <n v="0.28124800920486448"/>
    <n v="0.28086436986923219"/>
    <n v="0.28048073053359984"/>
    <n v="0.28009709119796755"/>
    <n v="0.27971345186233521"/>
    <n v="0.27938277423381808"/>
    <n v="0.27905209660530089"/>
    <n v="0.27872141897678376"/>
    <n v="0.27839074134826658"/>
    <n v="0.27806006371974945"/>
    <n v="0.27772938609123232"/>
    <n v="0.27739870846271514"/>
    <n v="0.27706803083419795"/>
    <n v="0.27673735320568082"/>
    <n v="0.2764066755771637"/>
    <n v="0.27576925754547121"/>
    <n v="0.27513183951377868"/>
    <n v="0.27449442148208619"/>
    <n v="0.27385700345039371"/>
    <n v="0.27321958541870117"/>
    <n v="0.27258216738700869"/>
    <n v="0.27194474935531615"/>
    <n v="0.27130733132362367"/>
    <n v="0.27066991329193119"/>
    <n v="0.27003249526023865"/>
    <n v="0.26992310583591461"/>
    <n v="0.26981371641159058"/>
    <n v="0.26970432698726654"/>
    <n v="0.2695949375629425"/>
    <n v="0.26948554813861847"/>
    <n v="0.26937615871429443"/>
    <n v="0.2692667692899704"/>
    <n v="0.26915737986564636"/>
    <n v="0.26904799044132233"/>
    <n v="0.26893860101699829"/>
    <n v="0.26899491250514984"/>
    <n v="0.26905122399330139"/>
    <n v="0.26910753548145294"/>
    <n v="0.26916384696960449"/>
    <n v="0.26922015845775604"/>
    <n v="0.26927646994590759"/>
    <n v="0.26933278143405914"/>
    <n v="0.26938909292221069"/>
    <n v="0.26944540441036224"/>
    <n v="0.26950171589851379"/>
    <n v="0.26912080347537998"/>
    <n v="0.2687398910522461"/>
    <n v="0.26835897862911223"/>
    <n v="0.26797806620597842"/>
    <n v="0.26759715378284454"/>
    <n v="0.26721624135971073"/>
    <n v="0.26683532893657685"/>
    <n v="0.26645441651344298"/>
    <n v="0.26607350409030917"/>
    <n v="0.26569259166717529"/>
    <n v="0.26466299295425416"/>
    <n v="0.26363339424133303"/>
    <n v="0.26260379552841184"/>
    <n v="0.26157419681549077"/>
    <n v="0.26054459810256958"/>
    <n v="0.25951499938964845"/>
    <n v="0.25848540067672732"/>
    <n v="0.25745580196380613"/>
    <n v="0.25642620325088505"/>
    <n v="0.25539660453796387"/>
    <n v="0.25531154572963716"/>
    <n v="0.25522648692131045"/>
    <n v="0.25514142811298368"/>
    <n v="0.25505636930465697"/>
    <n v="0.25497131049633026"/>
    <n v="0.25488625168800355"/>
    <n v="0.25480119287967684"/>
    <n v="0.25471613407135008"/>
    <n v="0.25463107526302342"/>
    <n v="0.25454601645469666"/>
    <n v="0.25482036173343658"/>
    <n v="0.25509470701217651"/>
    <n v="0.25536905229091644"/>
    <n v="0.25564339756965637"/>
    <n v="0.2559177428483963"/>
    <n v="0.25619208812713623"/>
    <n v="0.25646643340587616"/>
    <n v="0.25674077868461609"/>
    <n v="0.25701512396335602"/>
    <n v="0.25728946924209595"/>
    <n v="0.25789870917797092"/>
    <n v="0.25850794911384584"/>
    <n v="0.25911718904972075"/>
    <n v="0.25972642898559573"/>
    <n v="0.26033566892147064"/>
    <n v="0.26094490885734561"/>
    <n v="0.26155414879322053"/>
    <n v="0.26216338872909545"/>
    <n v="0.26277262866497042"/>
    <n v="0.26338186860084534"/>
    <n v="0.26307758390903474"/>
    <n v="0.26277329921722414"/>
    <n v="0.26246901452541349"/>
    <n v="0.26216472983360295"/>
    <n v="0.2618604451417923"/>
    <n v="0.2615561604499817"/>
    <n v="0.2612518757581711"/>
    <n v="0.26094759106636045"/>
    <n v="0.26064330637454991"/>
    <n v="0.26033902168273926"/>
    <n v="0.25911971330642702"/>
    <n v="0.25790040493011473"/>
    <n v="0.2566810965538025"/>
    <n v="0.25546178817749027"/>
    <n v="0.25424247980117798"/>
    <n v="0.25302317142486574"/>
    <n v="0.25180386304855351"/>
    <n v="0.25058455467224122"/>
    <n v="0.24936524629592899"/>
    <n v="0.2481459379196167"/>
    <n v="0.2472659468650818"/>
    <n v="0.24638595581054687"/>
    <n v="0.24550596475601197"/>
    <n v="0.24462597370147707"/>
    <n v="0.24374598264694214"/>
    <n v="0.24286599159240724"/>
    <n v="0.24198600053787231"/>
    <n v="0.24110600948333741"/>
    <n v="0.24022601842880248"/>
    <n v="0.23934602737426758"/>
    <n v="0.23975165337324142"/>
    <n v="0.24015727937221526"/>
    <n v="0.2405629053711891"/>
    <n v="0.24096853137016297"/>
    <n v="0.24137415736913681"/>
    <n v="0.24177978336811068"/>
    <n v="0.24218540936708449"/>
    <n v="0.24259103536605836"/>
    <n v="0.2429966613650322"/>
    <n v="0.24340228736400604"/>
    <m/>
    <n v="0.28961461021488671"/>
    <n v="100"/>
    <n v="89.491941102952396"/>
    <n v="-2.3450732231140137E-2"/>
    <n v="-0.28345697183006169"/>
    <n v="-0.40467653507886514"/>
    <n v="0.17391957089084609"/>
    <x v="27"/>
    <x v="426"/>
  </r>
  <r>
    <x v="2"/>
    <n v="-11.666666666666666"/>
    <n v="-9.4444444444444446"/>
    <s v="P195/75R14"/>
    <x v="0"/>
    <s v="620-0072"/>
    <n v="1031"/>
    <n v="35"/>
    <s v="APKAB3UU0720"/>
    <d v="2025-02-01T00:00:00"/>
    <n v="0.29622769355773926"/>
    <n v="0.30909651517868042"/>
    <n v="108.14597320556641"/>
    <n v="109.17930603027344"/>
    <n v="105.78924560546875"/>
    <n v="106.15616607666016"/>
    <n v="77"/>
    <m/>
    <n v="100"/>
    <n v="107.31767272949219"/>
    <m/>
    <m/>
    <m/>
    <m/>
    <m/>
    <m/>
    <m/>
    <m/>
    <m/>
    <m/>
    <m/>
    <n v="0.26546457409858704"/>
    <n v="0.2839827686548233"/>
    <n v="0.30250096321105957"/>
    <n v="0.31236377358436584"/>
    <n v="0.32222658395767212"/>
    <n v="0.32512196898460388"/>
    <n v="0.32801735401153564"/>
    <n v="0.33381223678588867"/>
    <n v="0.3396071195602417"/>
    <n v="0.34094873070716858"/>
    <n v="0.34229034185409546"/>
    <n v="0.34145252406597137"/>
    <n v="0.34061470627784729"/>
    <n v="0.33828605711460114"/>
    <n v="0.33595740795135498"/>
    <n v="0.33928312361240387"/>
    <n v="0.34260883927345276"/>
    <n v="0.34450112283229828"/>
    <n v="0.3463934063911438"/>
    <n v="0.34490853548049927"/>
    <n v="0.34342366456985474"/>
    <n v="0.34208591282367706"/>
    <n v="0.34074816107749939"/>
    <n v="0.31959009170532227"/>
    <n v="0.29843202233314514"/>
    <n v="0.32022559642791748"/>
    <n v="0.34201917052268982"/>
    <n v="0.34146928787231445"/>
    <n v="0.34091940522193909"/>
    <n v="0.3402935191988945"/>
    <n v="0.33966763317584991"/>
    <n v="0.33904174715280533"/>
    <n v="0.33841586112976074"/>
    <n v="0.33780381828546524"/>
    <n v="0.33719177544116974"/>
    <n v="0.33657973259687424"/>
    <n v="0.33596768975257874"/>
    <n v="0.33459383249282837"/>
    <n v="0.333219975233078"/>
    <n v="0.33184611797332764"/>
    <n v="0.33047226071357727"/>
    <n v="0.32951102405786514"/>
    <n v="0.32854978740215302"/>
    <n v="0.32758855074644089"/>
    <n v="0.32662731409072876"/>
    <n v="0.32719706743955612"/>
    <n v="0.32776682078838348"/>
    <n v="0.32833657413721085"/>
    <n v="0.32890632748603821"/>
    <n v="0.32978571206331253"/>
    <n v="0.33066509664058685"/>
    <n v="0.33154448121786118"/>
    <n v="0.3324238657951355"/>
    <n v="0.33091860264539719"/>
    <n v="0.32941333949565887"/>
    <n v="0.32790807634592056"/>
    <n v="0.32640281319618225"/>
    <n v="0.32601530849933624"/>
    <n v="0.32562780380249023"/>
    <n v="0.32524029910564423"/>
    <n v="0.32485279440879822"/>
    <n v="0.32463710755109787"/>
    <n v="0.32442142069339752"/>
    <n v="0.32420573383569717"/>
    <n v="0.32399004697799683"/>
    <n v="0.32353311777114868"/>
    <n v="0.32307618856430054"/>
    <n v="0.32261925935745239"/>
    <n v="0.32216233015060425"/>
    <n v="0.32160412520170212"/>
    <n v="0.32104592025279999"/>
    <n v="0.32048771530389786"/>
    <n v="0.31992951035499573"/>
    <n v="0.3199051171541214"/>
    <n v="0.31988072395324707"/>
    <n v="0.31985633075237274"/>
    <n v="0.31983193755149841"/>
    <n v="0.32055391371250153"/>
    <n v="0.32127588987350464"/>
    <n v="0.32199786603450775"/>
    <n v="0.32271984219551086"/>
    <n v="0.32083537429571152"/>
    <n v="0.31895090639591217"/>
    <n v="0.31706643849611282"/>
    <n v="0.31518197059631348"/>
    <n v="0.3150080144405365"/>
    <n v="0.31483405828475952"/>
    <n v="0.31466010212898254"/>
    <n v="0.31448614597320557"/>
    <n v="0.31431218981742859"/>
    <n v="0.31413823366165161"/>
    <n v="0.31396427750587463"/>
    <n v="0.31379032135009766"/>
    <n v="0.31361636519432068"/>
    <n v="0.3134424090385437"/>
    <n v="0.31335588693618777"/>
    <n v="0.31326936483383183"/>
    <n v="0.31318284273147579"/>
    <n v="0.31309632062911991"/>
    <n v="0.31300979852676392"/>
    <n v="0.31292327642440798"/>
    <n v="0.31283675432205199"/>
    <n v="0.31275023221969606"/>
    <n v="0.31266371011734007"/>
    <n v="0.31257718801498413"/>
    <n v="0.3123019874095917"/>
    <n v="0.31202678680419921"/>
    <n v="0.31175158619880672"/>
    <n v="0.31147638559341428"/>
    <n v="0.31120118498802185"/>
    <n v="0.31092598438262942"/>
    <n v="0.31065078377723693"/>
    <n v="0.31037558317184449"/>
    <n v="0.31010038256645206"/>
    <n v="0.30982518196105957"/>
    <n v="0.30932256877422337"/>
    <n v="0.30881995558738706"/>
    <n v="0.30831734240055086"/>
    <n v="0.30781472921371461"/>
    <n v="0.30731211602687836"/>
    <n v="0.30680950284004216"/>
    <n v="0.30630688965320585"/>
    <n v="0.30580427646636965"/>
    <n v="0.3053016632795334"/>
    <n v="0.30479905009269714"/>
    <n v="0.30443392097949984"/>
    <n v="0.30406879186630248"/>
    <n v="0.30370366275310517"/>
    <n v="0.30333853363990787"/>
    <n v="0.30297340452671051"/>
    <n v="0.30260827541351321"/>
    <n v="0.30224314630031585"/>
    <n v="0.30187801718711854"/>
    <n v="0.30151288807392124"/>
    <n v="0.30114775896072388"/>
    <n v="0.30091640949249271"/>
    <n v="0.30068506002426149"/>
    <n v="0.30045371055603026"/>
    <n v="0.30022236108779909"/>
    <n v="0.29999101161956787"/>
    <n v="0.2997596621513367"/>
    <n v="0.29952831268310548"/>
    <n v="0.29929696321487426"/>
    <n v="0.29906561374664309"/>
    <n v="0.29883426427841187"/>
    <n v="0.29880201816558838"/>
    <n v="0.29876977205276489"/>
    <n v="0.29873752593994141"/>
    <n v="0.29870527982711792"/>
    <n v="0.29867303371429443"/>
    <n v="0.29864078760147095"/>
    <n v="0.29860854148864746"/>
    <n v="0.29857629537582397"/>
    <n v="0.29854404926300049"/>
    <n v="0.298511803150177"/>
    <n v="0.29859312176704406"/>
    <n v="0.29867444038391111"/>
    <n v="0.29875575900077822"/>
    <n v="0.29883707761764527"/>
    <n v="0.29891839623451233"/>
    <n v="0.29899971485137944"/>
    <n v="0.29908103346824644"/>
    <n v="0.29916235208511355"/>
    <n v="0.2992436707019806"/>
    <n v="0.29932498931884766"/>
    <n v="0.2991472899913788"/>
    <n v="0.29896959066390993"/>
    <n v="0.29879189133644102"/>
    <n v="0.29861419200897221"/>
    <n v="0.2984364926815033"/>
    <n v="0.29825879335403443"/>
    <n v="0.29808109402656557"/>
    <n v="0.29790339469909666"/>
    <n v="0.2977256953716278"/>
    <n v="0.29754799604415894"/>
    <n v="0.29746556282043457"/>
    <n v="0.29738312959671021"/>
    <n v="0.29730069637298584"/>
    <n v="0.29721826314926147"/>
    <n v="0.29713582992553711"/>
    <n v="0.29705339670181274"/>
    <n v="0.29697096347808838"/>
    <n v="0.29688853025436401"/>
    <n v="0.29680609703063965"/>
    <n v="0.29672366380691528"/>
    <n v="0.29699296057224273"/>
    <n v="0.29726225733757017"/>
    <n v="0.29753155410289767"/>
    <n v="0.29780085086822511"/>
    <n v="0.29807014763355255"/>
    <n v="0.29833944439888005"/>
    <n v="0.29860874116420744"/>
    <n v="0.29887803792953493"/>
    <n v="0.29914733469486238"/>
    <n v="0.29941663146018982"/>
    <n v="0.29953505396842955"/>
    <n v="0.29965347647666929"/>
    <n v="0.29977189898490908"/>
    <n v="0.29989032149314881"/>
    <n v="0.30000874400138855"/>
    <n v="0.30012716650962834"/>
    <n v="0.30024558901786802"/>
    <n v="0.30036401152610781"/>
    <n v="0.30048243403434755"/>
    <n v="0.30060085654258728"/>
    <n v="0.30045014917850499"/>
    <n v="0.30029944181442259"/>
    <n v="0.30014873445034029"/>
    <n v="0.29999802708625795"/>
    <n v="0.2998473197221756"/>
    <n v="0.29969661235809325"/>
    <n v="0.2995459049940109"/>
    <n v="0.29939519762992861"/>
    <n v="0.29924449026584626"/>
    <n v="0.29909378290176392"/>
    <n v="0.2991601198911667"/>
    <n v="0.29922645688056948"/>
    <n v="0.29929279386997221"/>
    <n v="0.29935913085937499"/>
    <n v="0.29942546784877777"/>
    <n v="0.29949180483818055"/>
    <n v="0.29955814182758334"/>
    <n v="0.29962447881698606"/>
    <n v="0.2996908158063889"/>
    <n v="0.29975715279579163"/>
    <n v="0.29942792356014253"/>
    <n v="0.29909869432449343"/>
    <n v="0.29876946508884428"/>
    <n v="0.29844023585319523"/>
    <n v="0.29811100661754608"/>
    <n v="0.29778177738189698"/>
    <n v="0.29745254814624789"/>
    <n v="0.29712331891059873"/>
    <n v="0.29679408967494963"/>
    <n v="0.29646486043930054"/>
    <n v="0.29611058533191681"/>
    <n v="0.29575631022453308"/>
    <n v="0.29540203511714935"/>
    <n v="0.29504776000976563"/>
    <n v="0.2946934849023819"/>
    <n v="0.29433920979499817"/>
    <n v="0.29398493468761444"/>
    <n v="0.29363065958023071"/>
    <n v="0.29327638447284698"/>
    <n v="0.29292210936546326"/>
    <n v="0.2927499324083328"/>
    <n v="0.2925777554512024"/>
    <n v="0.29240557849407195"/>
    <n v="0.29223340153694155"/>
    <n v="0.2920612245798111"/>
    <n v="0.2918890476226807"/>
    <n v="0.29171687066555024"/>
    <n v="0.29154469370841984"/>
    <n v="0.29137251675128939"/>
    <n v="0.29120033979415894"/>
    <n v="0.29088227748870854"/>
    <n v="0.29056421518325803"/>
    <n v="0.29024615287780764"/>
    <n v="0.28992809057235719"/>
    <n v="0.28961002826690674"/>
    <n v="0.28929196596145629"/>
    <n v="0.28897390365600584"/>
    <n v="0.28865584135055544"/>
    <n v="0.28833777904510499"/>
    <n v="0.28801971673965454"/>
    <n v="0.28757809996604922"/>
    <n v="0.28713648319244384"/>
    <n v="0.28669486641883851"/>
    <n v="0.28625324964523319"/>
    <n v="0.28581163287162781"/>
    <n v="0.28537001609802248"/>
    <n v="0.28492839932441716"/>
    <n v="0.28448678255081178"/>
    <n v="0.28404516577720645"/>
    <n v="0.28360354900360107"/>
    <n v="0.28311662077903749"/>
    <n v="0.2826296925544739"/>
    <n v="0.28214276432991026"/>
    <n v="0.28165583610534672"/>
    <n v="0.28116890788078308"/>
    <n v="0.28068197965621949"/>
    <n v="0.28019505143165591"/>
    <n v="0.27970812320709226"/>
    <n v="0.27922119498252868"/>
    <n v="0.27873426675796509"/>
    <n v="0.27842364609241488"/>
    <n v="0.27811302542686461"/>
    <n v="0.27780240476131435"/>
    <n v="0.27749178409576414"/>
    <n v="0.27718116343021393"/>
    <n v="0.27687054276466372"/>
    <n v="0.27655992209911345"/>
    <n v="0.27624930143356324"/>
    <n v="0.27593868076801303"/>
    <n v="0.27562806010246277"/>
    <m/>
    <n v="0.30573828847170725"/>
    <n v="107.31767272949219"/>
    <n v="96.04066847213636"/>
    <n v="-1.2868821620941162E-2"/>
    <n v="-0.136356146526386"/>
    <n v="-0.18841697719680234"/>
    <n v="-4.2339986991216716E-2"/>
    <x v="27"/>
    <x v="427"/>
  </r>
  <r>
    <x v="2"/>
    <n v="-11.666666666666666"/>
    <n v="-9.4444444444444446"/>
    <s v="P225/60R16"/>
    <x v="4"/>
    <s v="017-0257"/>
    <n v="1171"/>
    <n v="35"/>
    <s v="APX0B2UU3324"/>
    <d v="2025-02-01T00:00:00"/>
    <n v="0.27274003624916077"/>
    <n v="0.27902519702911377"/>
    <n v="99.571174621582031"/>
    <n v="99.7310791015625"/>
    <n v="95.497245788574219"/>
    <n v="96.307449340820313"/>
    <n v="77"/>
    <m/>
    <n v="40"/>
    <n v="97.776737213134766"/>
    <m/>
    <m/>
    <m/>
    <m/>
    <m/>
    <m/>
    <m/>
    <m/>
    <m/>
    <m/>
    <m/>
    <n v="0.24823765456676483"/>
    <n v="0.26386665552854538"/>
    <n v="0.27949565649032593"/>
    <n v="0.28905656933784485"/>
    <n v="0.29861748218536377"/>
    <n v="0.30373547971248627"/>
    <n v="0.30885347723960876"/>
    <n v="0.31239303946495056"/>
    <n v="0.31593260169029236"/>
    <n v="0.32055141031742096"/>
    <n v="0.32517021894454956"/>
    <n v="0.32757551968097687"/>
    <n v="0.32998082041740417"/>
    <n v="0.33078248798847198"/>
    <n v="0.33158415555953979"/>
    <n v="0.33112277090549469"/>
    <n v="0.33066138625144958"/>
    <n v="0.33026249706745148"/>
    <n v="0.32986360788345337"/>
    <n v="0.3297574520111084"/>
    <n v="0.32965129613876343"/>
    <n v="0.33013223111629486"/>
    <n v="0.33061316609382629"/>
    <n v="0.33184808492660522"/>
    <n v="0.33308300375938416"/>
    <n v="0.33281496167182922"/>
    <n v="0.33254691958427429"/>
    <n v="0.330121710896492"/>
    <n v="0.32769650220870972"/>
    <n v="0.32723803073167801"/>
    <n v="0.3267795592546463"/>
    <n v="0.32632108777761459"/>
    <n v="0.32586261630058289"/>
    <n v="0.32516105473041534"/>
    <n v="0.3244594931602478"/>
    <n v="0.32375793159008026"/>
    <n v="0.32305637001991272"/>
    <n v="0.3222309798002243"/>
    <n v="0.32140558958053589"/>
    <n v="0.32058019936084747"/>
    <n v="0.31975480914115906"/>
    <n v="0.31813221424818039"/>
    <n v="0.31650961935520172"/>
    <n v="0.31488702446222305"/>
    <n v="0.31326442956924438"/>
    <n v="0.31237863004207611"/>
    <n v="0.31149283051490784"/>
    <n v="0.31060703098773956"/>
    <n v="0.30972123146057129"/>
    <n v="0.30866934359073639"/>
    <n v="0.30761745572090149"/>
    <n v="0.30656556785106659"/>
    <n v="0.30551367998123169"/>
    <n v="0.30509043484926224"/>
    <n v="0.30466718971729279"/>
    <n v="0.30424394458532333"/>
    <n v="0.30382069945335388"/>
    <n v="0.30422291159629822"/>
    <n v="0.30462512373924255"/>
    <n v="0.30502733588218689"/>
    <n v="0.30542954802513123"/>
    <n v="0.30389653146266937"/>
    <n v="0.30236351490020752"/>
    <n v="0.30083049833774567"/>
    <n v="0.29929748177528381"/>
    <n v="0.29765383154153824"/>
    <n v="0.29601018130779266"/>
    <n v="0.29436653107404709"/>
    <n v="0.29272288084030151"/>
    <n v="0.29217980057001114"/>
    <n v="0.29163672029972076"/>
    <n v="0.29109364002943039"/>
    <n v="0.29055055975914001"/>
    <n v="0.28953997045755386"/>
    <n v="0.28852938115596771"/>
    <n v="0.28751879185438156"/>
    <n v="0.28650820255279541"/>
    <n v="0.28703819215297699"/>
    <n v="0.28756818175315857"/>
    <n v="0.28809817135334015"/>
    <n v="0.28862816095352173"/>
    <n v="0.28873535990715027"/>
    <n v="0.28884255886077881"/>
    <n v="0.28894975781440735"/>
    <n v="0.28905695676803589"/>
    <n v="0.28872981965541844"/>
    <n v="0.28840268254280088"/>
    <n v="0.28807554543018343"/>
    <n v="0.28774840831756593"/>
    <n v="0.28742127120494843"/>
    <n v="0.28709413409233092"/>
    <n v="0.28676699697971342"/>
    <n v="0.28643985986709597"/>
    <n v="0.28611272275447847"/>
    <n v="0.28578558564186096"/>
    <n v="0.28531588613986969"/>
    <n v="0.28484618663787842"/>
    <n v="0.28437648713588715"/>
    <n v="0.28390678763389587"/>
    <n v="0.2834370881319046"/>
    <n v="0.28296738862991333"/>
    <n v="0.28249768912792206"/>
    <n v="0.28202798962593079"/>
    <n v="0.28155829012393951"/>
    <n v="0.28108859062194824"/>
    <n v="0.28060356974601747"/>
    <n v="0.28011854887008669"/>
    <n v="0.27963352799415586"/>
    <n v="0.27914850711822509"/>
    <n v="0.27866348624229431"/>
    <n v="0.27817846536636354"/>
    <n v="0.27769344449043276"/>
    <n v="0.27720842361450193"/>
    <n v="0.27672340273857121"/>
    <n v="0.27623838186264038"/>
    <n v="0.27609038650989537"/>
    <n v="0.27594239115715025"/>
    <n v="0.27579439580440523"/>
    <n v="0.27564640045166017"/>
    <n v="0.2754984050989151"/>
    <n v="0.27535040974617003"/>
    <n v="0.27520241439342497"/>
    <n v="0.27505441904067995"/>
    <n v="0.27490642368793489"/>
    <n v="0.27475842833518982"/>
    <n v="0.27452137470245364"/>
    <n v="0.2742843210697174"/>
    <n v="0.27404726743698121"/>
    <n v="0.27381021380424503"/>
    <n v="0.27357316017150879"/>
    <n v="0.27333610653877261"/>
    <n v="0.27309905290603642"/>
    <n v="0.27286199927330018"/>
    <n v="0.272624945640564"/>
    <n v="0.27238789200782776"/>
    <n v="0.27194874882698061"/>
    <n v="0.27150960564613341"/>
    <n v="0.27107046246528627"/>
    <n v="0.27063131928443906"/>
    <n v="0.27019217610359192"/>
    <n v="0.26975303292274477"/>
    <n v="0.26931388974189757"/>
    <n v="0.26887474656105037"/>
    <n v="0.26843560338020322"/>
    <n v="0.26799646019935608"/>
    <n v="0.26734423935413359"/>
    <n v="0.26669201850891111"/>
    <n v="0.26603979766368868"/>
    <n v="0.2653875768184662"/>
    <n v="0.26473535597324371"/>
    <n v="0.26408313512802128"/>
    <n v="0.26343091428279874"/>
    <n v="0.26277869343757632"/>
    <n v="0.26212647259235383"/>
    <n v="0.26147425174713135"/>
    <n v="0.26148128211498262"/>
    <n v="0.26148831248283388"/>
    <n v="0.2614953428506851"/>
    <n v="0.26150237321853642"/>
    <n v="0.26150940358638763"/>
    <n v="0.2615164339542389"/>
    <n v="0.26152346432209017"/>
    <n v="0.26153049468994138"/>
    <n v="0.26153752505779265"/>
    <n v="0.26154455542564392"/>
    <n v="0.26148924231529236"/>
    <n v="0.2614339292049408"/>
    <n v="0.26137861609458923"/>
    <n v="0.26132330298423767"/>
    <n v="0.26126798987388611"/>
    <n v="0.26121267676353455"/>
    <n v="0.26115736365318298"/>
    <n v="0.26110205054283142"/>
    <n v="0.26104673743247986"/>
    <n v="0.2609914243221283"/>
    <n v="0.26081076860427854"/>
    <n v="0.26063011288642879"/>
    <n v="0.26044945716857909"/>
    <n v="0.26026880145072939"/>
    <n v="0.26008814573287964"/>
    <n v="0.25990749001502989"/>
    <n v="0.25972683429718019"/>
    <n v="0.25954617857933043"/>
    <n v="0.25936552286148074"/>
    <n v="0.25918486714363098"/>
    <n v="0.25928966701030731"/>
    <n v="0.25939446687698364"/>
    <n v="0.25949926674365997"/>
    <n v="0.2596040666103363"/>
    <n v="0.25970886647701263"/>
    <n v="0.25981366634368896"/>
    <n v="0.2599184662103653"/>
    <n v="0.26002326607704163"/>
    <n v="0.26012806594371796"/>
    <n v="0.26023286581039429"/>
    <n v="0.26002441644668584"/>
    <n v="0.25981596708297727"/>
    <n v="0.25960751771926882"/>
    <n v="0.25939906835556031"/>
    <n v="0.25919061899185181"/>
    <n v="0.2589821696281433"/>
    <n v="0.25877372026443479"/>
    <n v="0.25856527090072634"/>
    <n v="0.25835682153701783"/>
    <n v="0.25814837217330933"/>
    <n v="0.25801350474357609"/>
    <n v="0.25787863731384275"/>
    <n v="0.25774376988410952"/>
    <n v="0.25760890245437623"/>
    <n v="0.25747403502464294"/>
    <n v="0.25733916759490966"/>
    <n v="0.25720430016517637"/>
    <n v="0.25706943273544314"/>
    <n v="0.25693456530570985"/>
    <n v="0.25679969787597656"/>
    <n v="0.25700516402721407"/>
    <n v="0.25721063017845153"/>
    <n v="0.25741609632968904"/>
    <n v="0.25762156248092655"/>
    <n v="0.257827028632164"/>
    <n v="0.25803249478340151"/>
    <n v="0.25823796093463902"/>
    <n v="0.25844342708587648"/>
    <n v="0.25864889323711399"/>
    <n v="0.25885435938835144"/>
    <n v="0.25868815481662755"/>
    <n v="0.25852195024490354"/>
    <n v="0.25835574567317965"/>
    <n v="0.2581895411014557"/>
    <n v="0.25802333652973175"/>
    <n v="0.2578571319580078"/>
    <n v="0.25769092738628385"/>
    <n v="0.25752472281455996"/>
    <n v="0.25735851824283601"/>
    <n v="0.25719231367111206"/>
    <n v="0.25732646286487582"/>
    <n v="0.25746061205863957"/>
    <n v="0.25759476125240327"/>
    <n v="0.25772891044616703"/>
    <n v="0.25786305963993073"/>
    <n v="0.25799720883369448"/>
    <n v="0.25813135802745818"/>
    <n v="0.25826550722122193"/>
    <n v="0.25839965641498563"/>
    <n v="0.25853380560874939"/>
    <n v="0.25870083868503568"/>
    <n v="0.25886787176132203"/>
    <n v="0.25903490483760833"/>
    <n v="0.25920193791389468"/>
    <n v="0.25936897099018097"/>
    <n v="0.25953600406646732"/>
    <n v="0.25970303714275361"/>
    <n v="0.25987007021903996"/>
    <n v="0.26003710329532626"/>
    <n v="0.26020413637161255"/>
    <n v="0.26027689278125765"/>
    <n v="0.26034964919090275"/>
    <n v="0.2604224056005478"/>
    <n v="0.2604951620101929"/>
    <n v="0.26056791841983795"/>
    <n v="0.26064067482948305"/>
    <n v="0.2607134312391281"/>
    <n v="0.2607861876487732"/>
    <n v="0.26085894405841825"/>
    <n v="0.26093170046806335"/>
    <n v="0.26133228838443756"/>
    <n v="0.26173287630081177"/>
    <n v="0.26213346421718597"/>
    <n v="0.26253405213356018"/>
    <n v="0.26293464004993439"/>
    <n v="0.26333522796630859"/>
    <n v="0.2637358158826828"/>
    <n v="0.26413640379905701"/>
    <n v="0.26453699171543121"/>
    <n v="0.26493757963180542"/>
    <n v="0.26525885462760923"/>
    <n v="0.2655801296234131"/>
    <n v="0.26590140461921691"/>
    <n v="0.26622267961502077"/>
    <n v="0.26654395461082458"/>
    <n v="0.26686522960662845"/>
    <n v="0.26718650460243226"/>
    <n v="0.26750777959823613"/>
    <n v="0.26782905459403994"/>
    <n v="0.26815032958984375"/>
    <n v="0.26822513639926915"/>
    <n v="0.26829994320869444"/>
    <n v="0.26837475001811983"/>
    <n v="0.26844955682754518"/>
    <n v="0.26852436363697052"/>
    <n v="0.26859917044639586"/>
    <n v="0.26867397725582121"/>
    <n v="0.2687487840652466"/>
    <n v="0.26882359087467195"/>
    <n v="0.26889839768409729"/>
    <m/>
    <n v="0.27710506420754871"/>
    <n v="97.776737213134766"/>
    <n v="87.5023000791671"/>
    <n v="-6.2851607799530029E-3"/>
    <n v="-8.1094296587716649E-2"/>
    <n v="-0.23207957470375351"/>
    <n v="1.322610515734457E-3"/>
    <x v="27"/>
    <x v="428"/>
  </r>
  <r>
    <x v="2"/>
    <n v="-11.666666666666666"/>
    <n v="-9.4444444444444446"/>
    <s v="P225/60R16"/>
    <x v="1"/>
    <s v="017-0241"/>
    <n v="1171"/>
    <n v="35"/>
    <s v="APX0B2UU3324"/>
    <d v="2025-02-01T00:00:00"/>
    <n v="0.27562874555587769"/>
    <n v="0.28827524185180664"/>
    <n v="100"/>
    <n v="100"/>
    <n v="100"/>
    <n v="100"/>
    <n v="77"/>
    <m/>
    <n v="470"/>
    <n v="100"/>
    <m/>
    <m/>
    <m/>
    <m/>
    <m/>
    <m/>
    <m/>
    <m/>
    <m/>
    <m/>
    <m/>
    <n v="0.26007607579231262"/>
    <n v="0.2766655832529068"/>
    <n v="0.29325509071350098"/>
    <n v="0.30142711102962494"/>
    <n v="0.3095991313457489"/>
    <n v="0.31468407809734344"/>
    <n v="0.31976902484893799"/>
    <n v="0.32263395190238953"/>
    <n v="0.32549887895584106"/>
    <n v="0.32799398899078369"/>
    <n v="0.33048909902572632"/>
    <n v="0.33256152272224426"/>
    <n v="0.33463394641876221"/>
    <n v="0.3357807993888855"/>
    <n v="0.33692765235900879"/>
    <n v="0.33753368258476257"/>
    <n v="0.33813971281051636"/>
    <n v="0.33885052800178528"/>
    <n v="0.3395613431930542"/>
    <n v="0.33887574076652527"/>
    <n v="0.33819013833999634"/>
    <n v="0.33837556838989258"/>
    <n v="0.33856099843978882"/>
    <n v="0.33808092772960663"/>
    <n v="0.33760085701942444"/>
    <n v="0.33694148063659668"/>
    <n v="0.33628210425376892"/>
    <n v="0.33675549924373627"/>
    <n v="0.33722889423370361"/>
    <n v="0.33692401647567749"/>
    <n v="0.33661913871765137"/>
    <n v="0.33631426095962524"/>
    <n v="0.33600938320159912"/>
    <n v="0.33517736196517944"/>
    <n v="0.33434534072875977"/>
    <n v="0.33351331949234009"/>
    <n v="0.33268129825592041"/>
    <n v="0.33149173110723495"/>
    <n v="0.3303021639585495"/>
    <n v="0.32911259680986404"/>
    <n v="0.32792302966117859"/>
    <n v="0.3262232318520546"/>
    <n v="0.3245234340429306"/>
    <n v="0.32282363623380661"/>
    <n v="0.32112383842468262"/>
    <n v="0.32020144164562225"/>
    <n v="0.31927904486656189"/>
    <n v="0.31835664808750153"/>
    <n v="0.31743425130844116"/>
    <n v="0.31720668822526932"/>
    <n v="0.31697912514209747"/>
    <n v="0.31675156205892563"/>
    <n v="0.31652399897575378"/>
    <n v="0.31702058017253876"/>
    <n v="0.31751716136932373"/>
    <n v="0.3180137425661087"/>
    <n v="0.31851032376289368"/>
    <n v="0.319062240421772"/>
    <n v="0.31961415708065033"/>
    <n v="0.32016607373952866"/>
    <n v="0.32071799039840698"/>
    <n v="0.31979638338088989"/>
    <n v="0.3188747763633728"/>
    <n v="0.31795316934585571"/>
    <n v="0.31703156232833862"/>
    <n v="0.31655965745449066"/>
    <n v="0.3160877525806427"/>
    <n v="0.31561584770679474"/>
    <n v="0.31514394283294678"/>
    <n v="0.31406567990779877"/>
    <n v="0.31298741698265076"/>
    <n v="0.31190915405750275"/>
    <n v="0.31083089113235474"/>
    <n v="0.30906221270561218"/>
    <n v="0.30729353427886963"/>
    <n v="0.30552485585212708"/>
    <n v="0.30375617742538452"/>
    <n v="0.30175076425075531"/>
    <n v="0.2997453510761261"/>
    <n v="0.29773993790149689"/>
    <n v="0.29573452472686768"/>
    <n v="0.2950989156961441"/>
    <n v="0.29446330666542053"/>
    <n v="0.29382769763469696"/>
    <n v="0.29319208860397339"/>
    <n v="0.2932118445634842"/>
    <n v="0.29323160052299502"/>
    <n v="0.29325135648250578"/>
    <n v="0.29327111244201665"/>
    <n v="0.2932908684015274"/>
    <n v="0.29331062436103822"/>
    <n v="0.29333038032054903"/>
    <n v="0.29335013628005979"/>
    <n v="0.29336989223957066"/>
    <n v="0.29338964819908142"/>
    <n v="0.29285944402217867"/>
    <n v="0.29232923984527587"/>
    <n v="0.29179903566837312"/>
    <n v="0.29126883149147037"/>
    <n v="0.29073862731456757"/>
    <n v="0.29020842313766482"/>
    <n v="0.28967821896076207"/>
    <n v="0.28914801478385926"/>
    <n v="0.28861781060695652"/>
    <n v="0.28808760643005371"/>
    <n v="0.28759482800960545"/>
    <n v="0.28710204958915708"/>
    <n v="0.28660927116870882"/>
    <n v="0.28611649274826051"/>
    <n v="0.28562371432781219"/>
    <n v="0.28513093590736388"/>
    <n v="0.28463815748691557"/>
    <n v="0.28414537906646731"/>
    <n v="0.28365260064601899"/>
    <n v="0.28315982222557068"/>
    <n v="0.28282548487186432"/>
    <n v="0.28249114751815796"/>
    <n v="0.2821568101644516"/>
    <n v="0.28182247281074524"/>
    <n v="0.28148813545703888"/>
    <n v="0.28115379810333252"/>
    <n v="0.28081946074962616"/>
    <n v="0.2804851233959198"/>
    <n v="0.28015078604221344"/>
    <n v="0.27981644868850708"/>
    <n v="0.27994488477706914"/>
    <n v="0.28007332086563108"/>
    <n v="0.28020175695419314"/>
    <n v="0.28033019304275514"/>
    <n v="0.28045862913131714"/>
    <n v="0.28058706521987914"/>
    <n v="0.28071550130844114"/>
    <n v="0.2808439373970032"/>
    <n v="0.2809723734855652"/>
    <n v="0.2811008095741272"/>
    <n v="0.28115367889404297"/>
    <n v="0.28120654821395874"/>
    <n v="0.28125941753387451"/>
    <n v="0.28131228685379028"/>
    <n v="0.28136515617370605"/>
    <n v="0.28141802549362183"/>
    <n v="0.2814708948135376"/>
    <n v="0.28152376413345337"/>
    <n v="0.28157663345336914"/>
    <n v="0.28162950277328491"/>
    <n v="0.28121477067470552"/>
    <n v="0.28080003857612612"/>
    <n v="0.28038530647754667"/>
    <n v="0.27997057437896727"/>
    <n v="0.27955584228038788"/>
    <n v="0.27914111018180848"/>
    <n v="0.27872637808322909"/>
    <n v="0.27831164598464964"/>
    <n v="0.2778969138860703"/>
    <n v="0.27748218178749084"/>
    <n v="0.27717342376708987"/>
    <n v="0.27686466574668889"/>
    <n v="0.27655590772628785"/>
    <n v="0.27624714970588687"/>
    <n v="0.27593839168548584"/>
    <n v="0.27562963366508486"/>
    <n v="0.27532087564468383"/>
    <n v="0.27501211762428285"/>
    <n v="0.27470335960388181"/>
    <n v="0.27439460158348083"/>
    <n v="0.27419259548187258"/>
    <n v="0.27399058938026427"/>
    <n v="0.27378858327865596"/>
    <n v="0.27358657717704771"/>
    <n v="0.27338457107543945"/>
    <n v="0.2731825649738312"/>
    <n v="0.27298055887222289"/>
    <n v="0.27277855277061464"/>
    <n v="0.27257654666900638"/>
    <n v="0.27237454056739807"/>
    <n v="0.27193731963634493"/>
    <n v="0.27150009870529174"/>
    <n v="0.2710628777742386"/>
    <n v="0.27062565684318546"/>
    <n v="0.27018843591213226"/>
    <n v="0.26975121498107912"/>
    <n v="0.26931399405002598"/>
    <n v="0.26887677311897279"/>
    <n v="0.26843955218791965"/>
    <n v="0.26800233125686646"/>
    <n v="0.26757110059261324"/>
    <n v="0.26713986992835997"/>
    <n v="0.26670863926410676"/>
    <n v="0.26627740859985349"/>
    <n v="0.26584617793560028"/>
    <n v="0.26541494727134707"/>
    <n v="0.2649837166070938"/>
    <n v="0.26455248594284053"/>
    <n v="0.26412125527858732"/>
    <n v="0.26369002461433411"/>
    <n v="0.26371617615222931"/>
    <n v="0.26374232769012451"/>
    <n v="0.26376847922801971"/>
    <n v="0.26379463076591492"/>
    <n v="0.26382078230381012"/>
    <n v="0.26384693384170532"/>
    <n v="0.26387308537960052"/>
    <n v="0.26389923691749573"/>
    <n v="0.26392538845539093"/>
    <n v="0.26395153999328613"/>
    <n v="0.263689723610878"/>
    <n v="0.26342790722846987"/>
    <n v="0.26316609084606168"/>
    <n v="0.26290427446365361"/>
    <n v="0.26264245808124542"/>
    <n v="0.26238064169883729"/>
    <n v="0.26211882531642916"/>
    <n v="0.26185700893402097"/>
    <n v="0.2615951925516129"/>
    <n v="0.26133337616920471"/>
    <n v="0.2610471248626709"/>
    <n v="0.26076087355613708"/>
    <n v="0.26047462224960327"/>
    <n v="0.26018837094306946"/>
    <n v="0.25990211963653564"/>
    <n v="0.25961586833000183"/>
    <n v="0.25932961702346802"/>
    <n v="0.2590433657169342"/>
    <n v="0.25875711441040039"/>
    <n v="0.25847086310386658"/>
    <n v="0.25892347693443302"/>
    <n v="0.2593760907649994"/>
    <n v="0.25982870459556578"/>
    <n v="0.26028131842613222"/>
    <n v="0.26073393225669861"/>
    <n v="0.26118654608726499"/>
    <n v="0.26163915991783138"/>
    <n v="0.26209177374839782"/>
    <n v="0.26254438757896426"/>
    <n v="0.26299700140953064"/>
    <n v="0.26302491724491117"/>
    <n v="0.26305283308029176"/>
    <n v="0.26308074891567229"/>
    <n v="0.26310866475105288"/>
    <n v="0.26313658058643341"/>
    <n v="0.263164496421814"/>
    <n v="0.26319241225719453"/>
    <n v="0.26322032809257512"/>
    <n v="0.26324824392795565"/>
    <n v="0.26327615976333618"/>
    <n v="0.26320798099040987"/>
    <n v="0.26313980221748356"/>
    <n v="0.2630716234445572"/>
    <n v="0.26300344467163089"/>
    <n v="0.26293526589870453"/>
    <n v="0.26286708712577822"/>
    <n v="0.26279890835285186"/>
    <n v="0.26273072957992555"/>
    <n v="0.26266255080699918"/>
    <n v="0.26259437203407288"/>
    <n v="0.26250366866588593"/>
    <n v="0.26241296529769897"/>
    <n v="0.26232226192951202"/>
    <n v="0.26223155856132507"/>
    <n v="0.26214085519313812"/>
    <n v="0.26205015182495117"/>
    <n v="0.26195944845676422"/>
    <n v="0.26186874508857727"/>
    <n v="0.26177804172039032"/>
    <n v="0.26168733835220337"/>
    <n v="0.26184798479080201"/>
    <n v="0.26200863122940066"/>
    <n v="0.26216927766799925"/>
    <n v="0.26232992410659794"/>
    <n v="0.26249057054519653"/>
    <n v="0.26265121698379518"/>
    <n v="0.26281186342239382"/>
    <n v="0.26297250986099241"/>
    <n v="0.26313315629959105"/>
    <n v="0.2632938027381897"/>
    <n v="0.26357278823852537"/>
    <n v="0.26385177373886104"/>
    <n v="0.26413075923919677"/>
    <n v="0.26440974473953249"/>
    <n v="0.26468873023986816"/>
    <n v="0.26496771574020384"/>
    <n v="0.26524670124053956"/>
    <n v="0.26552568674087523"/>
    <n v="0.26580467224121096"/>
    <n v="0.26608365774154663"/>
    <n v="0.26649397313594819"/>
    <n v="0.26690428853034975"/>
    <n v="0.26731460392475126"/>
    <n v="0.26772491931915288"/>
    <n v="0.26813523471355438"/>
    <n v="0.26854555010795594"/>
    <n v="0.26895586550235751"/>
    <n v="0.26936618089675901"/>
    <n v="0.26977649629116057"/>
    <n v="0.27018681168556213"/>
    <m/>
    <n v="0.28439132275318335"/>
    <n v="100"/>
    <n v="89.491941102952396"/>
    <n v="-1.2646496295928955E-2"/>
    <n v="-0.13925003643417805"/>
    <n v="-0.27325781544322097"/>
    <n v="4.2500851255201921E-2"/>
    <x v="27"/>
    <x v="429"/>
  </r>
  <r>
    <x v="2"/>
    <n v="-11.666666666666666"/>
    <n v="-9.4444444444444446"/>
    <s v="P225/60R16"/>
    <x v="5"/>
    <s v="017-0255"/>
    <n v="1171"/>
    <n v="35"/>
    <s v="APX0B2UU3324"/>
    <d v="2025-02-01T00:00:00"/>
    <n v="0.30961823463439941"/>
    <n v="0.32134974002838135"/>
    <n v="113.03455352783203"/>
    <n v="113.34105682373047"/>
    <n v="109.98296356201172"/>
    <n v="110.60904693603516"/>
    <n v="77"/>
    <s v="rev"/>
    <n v="20"/>
    <n v="111.74190521240234"/>
    <m/>
    <m/>
    <m/>
    <m/>
    <m/>
    <m/>
    <m/>
    <m/>
    <m/>
    <m/>
    <m/>
    <n v="0.27534890174865723"/>
    <n v="0.2911980152130127"/>
    <n v="0.30704712867736816"/>
    <n v="0.31640739738941193"/>
    <n v="0.32576766610145569"/>
    <n v="0.33065997064113617"/>
    <n v="0.33555227518081665"/>
    <n v="0.33870109915733337"/>
    <n v="0.3418499231338501"/>
    <n v="0.34463553130626678"/>
    <n v="0.34742113947868347"/>
    <n v="0.3462231457233429"/>
    <n v="0.34502515196800232"/>
    <n v="0.34599621593952179"/>
    <n v="0.34696727991104126"/>
    <n v="0.35113610327243805"/>
    <n v="0.35530492663383484"/>
    <n v="0.35468985140323639"/>
    <n v="0.35407477617263794"/>
    <n v="0.3513164222240448"/>
    <n v="0.34855806827545166"/>
    <n v="0.35177981853485107"/>
    <n v="0.35500156879425049"/>
    <n v="0.35385237634181976"/>
    <n v="0.35270318388938904"/>
    <n v="0.34985856711864471"/>
    <n v="0.34701395034790039"/>
    <n v="0.35245153307914734"/>
    <n v="0.35788911581039429"/>
    <n v="0.3579069972038269"/>
    <n v="0.35792487859725952"/>
    <n v="0.35794275999069214"/>
    <n v="0.35796064138412476"/>
    <n v="0.35714256018400192"/>
    <n v="0.35632447898387909"/>
    <n v="0.35550639778375626"/>
    <n v="0.35468831658363342"/>
    <n v="0.35416574031114578"/>
    <n v="0.35364316403865814"/>
    <n v="0.3531205877661705"/>
    <n v="0.35259801149368286"/>
    <n v="0.35229184478521347"/>
    <n v="0.35198567807674408"/>
    <n v="0.35167951136827469"/>
    <n v="0.3513733446598053"/>
    <n v="0.35095600783824921"/>
    <n v="0.35053867101669312"/>
    <n v="0.35012133419513702"/>
    <n v="0.34970399737358093"/>
    <n v="0.3499363511800766"/>
    <n v="0.35016870498657227"/>
    <n v="0.35040105879306793"/>
    <n v="0.3506334125995636"/>
    <n v="0.34985994547605515"/>
    <n v="0.34908647835254669"/>
    <n v="0.34831301122903824"/>
    <n v="0.34753954410552979"/>
    <n v="0.34516100585460663"/>
    <n v="0.34278246760368347"/>
    <n v="0.34040392935276031"/>
    <n v="0.33802539110183716"/>
    <n v="0.33740168064832687"/>
    <n v="0.33677797019481659"/>
    <n v="0.3361542597413063"/>
    <n v="0.33553054928779602"/>
    <n v="0.33531326055526733"/>
    <n v="0.33509597182273865"/>
    <n v="0.33487868309020996"/>
    <n v="0.33466139435768127"/>
    <n v="0.33426500856876373"/>
    <n v="0.33386862277984619"/>
    <n v="0.33347223699092865"/>
    <n v="0.33307585120201111"/>
    <n v="0.33250877261161804"/>
    <n v="0.33194169402122498"/>
    <n v="0.33137461543083191"/>
    <n v="0.33080753684043884"/>
    <n v="0.33247873932123184"/>
    <n v="0.33414994180202484"/>
    <n v="0.33582114428281784"/>
    <n v="0.33749234676361084"/>
    <n v="0.33577735722064972"/>
    <n v="0.3340623676776886"/>
    <n v="0.33234737813472748"/>
    <n v="0.33063238859176636"/>
    <n v="0.32999134659767149"/>
    <n v="0.32935030460357667"/>
    <n v="0.3287092626094818"/>
    <n v="0.32806822061538699"/>
    <n v="0.32742717862129211"/>
    <n v="0.3267861366271973"/>
    <n v="0.32614509463310243"/>
    <n v="0.32550405263900756"/>
    <n v="0.32486301064491274"/>
    <n v="0.32422196865081787"/>
    <n v="0.3240223795175553"/>
    <n v="0.32382279038429262"/>
    <n v="0.32362320125102995"/>
    <n v="0.32342361211776738"/>
    <n v="0.3232240229845047"/>
    <n v="0.32302443385124208"/>
    <n v="0.32282484471797945"/>
    <n v="0.32262525558471677"/>
    <n v="0.32242566645145421"/>
    <n v="0.32222607731819153"/>
    <n v="0.32245983779430393"/>
    <n v="0.32269359827041627"/>
    <n v="0.32292735874652861"/>
    <n v="0.32316111922264101"/>
    <n v="0.32339487969875336"/>
    <n v="0.32362864017486576"/>
    <n v="0.32386240065097804"/>
    <n v="0.3240961611270905"/>
    <n v="0.32432992160320284"/>
    <n v="0.32456368207931519"/>
    <n v="0.32405293285846709"/>
    <n v="0.323542183637619"/>
    <n v="0.32303143441677096"/>
    <n v="0.32252068519592286"/>
    <n v="0.32200993597507477"/>
    <n v="0.32149918675422673"/>
    <n v="0.32098843753337858"/>
    <n v="0.32047768831253054"/>
    <n v="0.31996693909168245"/>
    <n v="0.31945618987083435"/>
    <n v="0.31877843439579012"/>
    <n v="0.31810067892074584"/>
    <n v="0.31742292344570161"/>
    <n v="0.31674516797065733"/>
    <n v="0.3160674124956131"/>
    <n v="0.31538965702056887"/>
    <n v="0.31471190154552464"/>
    <n v="0.3140341460704803"/>
    <n v="0.31335639059543613"/>
    <n v="0.31267863512039185"/>
    <n v="0.31225717067718511"/>
    <n v="0.31183570623397827"/>
    <n v="0.31141424179077148"/>
    <n v="0.3109927773475647"/>
    <n v="0.31057131290435791"/>
    <n v="0.31014984846115112"/>
    <n v="0.30972838401794434"/>
    <n v="0.30930691957473755"/>
    <n v="0.30888545513153076"/>
    <n v="0.30846399068832397"/>
    <n v="0.30886014997959138"/>
    <n v="0.30925630927085879"/>
    <n v="0.30965246856212614"/>
    <n v="0.3100486278533936"/>
    <n v="0.31044478714466095"/>
    <n v="0.31084094643592836"/>
    <n v="0.31123710572719576"/>
    <n v="0.31163326501846311"/>
    <n v="0.31202942430973057"/>
    <n v="0.31242558360099792"/>
    <n v="0.31191319525241856"/>
    <n v="0.31140080690383909"/>
    <n v="0.31088841855525973"/>
    <n v="0.31037603020668031"/>
    <n v="0.30986364185810089"/>
    <n v="0.30935125350952153"/>
    <n v="0.30883886516094206"/>
    <n v="0.30832647681236269"/>
    <n v="0.30781408846378328"/>
    <n v="0.30730170011520386"/>
    <n v="0.30715014040470123"/>
    <n v="0.30699858069419861"/>
    <n v="0.30684702098369598"/>
    <n v="0.30669546127319336"/>
    <n v="0.30654390156269073"/>
    <n v="0.30639234185218811"/>
    <n v="0.30624078214168549"/>
    <n v="0.30608922243118286"/>
    <n v="0.30593766272068024"/>
    <n v="0.30578610301017761"/>
    <n v="0.30615170896053312"/>
    <n v="0.30651731491088863"/>
    <n v="0.30688292086124419"/>
    <n v="0.30724852681159975"/>
    <n v="0.30761413276195526"/>
    <n v="0.30797973871231077"/>
    <n v="0.30834534466266633"/>
    <n v="0.30871095061302184"/>
    <n v="0.3090765565633774"/>
    <n v="0.30944216251373291"/>
    <n v="0.30941997170448304"/>
    <n v="0.30939778089523318"/>
    <n v="0.30937559008598325"/>
    <n v="0.30935339927673344"/>
    <n v="0.30933120846748352"/>
    <n v="0.30930901765823365"/>
    <n v="0.30928682684898379"/>
    <n v="0.30926463603973386"/>
    <n v="0.309242445230484"/>
    <n v="0.30922025442123413"/>
    <n v="0.30913904905319212"/>
    <n v="0.30905784368515016"/>
    <n v="0.30897663831710814"/>
    <n v="0.30889543294906618"/>
    <n v="0.30881422758102417"/>
    <n v="0.30873302221298221"/>
    <n v="0.3086518168449402"/>
    <n v="0.30857061147689824"/>
    <n v="0.30848940610885622"/>
    <n v="0.30840820074081421"/>
    <n v="0.30733431875705719"/>
    <n v="0.30626043677330017"/>
    <n v="0.30518655478954315"/>
    <n v="0.30411267280578613"/>
    <n v="0.30303879082202911"/>
    <n v="0.30196490883827209"/>
    <n v="0.30089102685451508"/>
    <n v="0.29981714487075806"/>
    <n v="0.29874326288700104"/>
    <n v="0.29766938090324402"/>
    <n v="0.29732314050197606"/>
    <n v="0.29697690010070799"/>
    <n v="0.29663065969944002"/>
    <n v="0.29628441929817201"/>
    <n v="0.29593817889690399"/>
    <n v="0.29559193849563598"/>
    <n v="0.29524569809436796"/>
    <n v="0.2948994576931"/>
    <n v="0.29455321729183198"/>
    <n v="0.29420697689056396"/>
    <n v="0.29497035145759587"/>
    <n v="0.29573372602462766"/>
    <n v="0.29649710059165957"/>
    <n v="0.29726047515869142"/>
    <n v="0.29802384972572327"/>
    <n v="0.29878722429275517"/>
    <n v="0.29955059885978697"/>
    <n v="0.30031397342681887"/>
    <n v="0.30107734799385072"/>
    <n v="0.30184072256088257"/>
    <n v="0.30190149545669553"/>
    <n v="0.3019622683525085"/>
    <n v="0.30202304124832152"/>
    <n v="0.30208381414413454"/>
    <n v="0.30214458703994751"/>
    <n v="0.30220535993576048"/>
    <n v="0.3022661328315735"/>
    <n v="0.30232690572738646"/>
    <n v="0.30238767862319949"/>
    <n v="0.30244845151901245"/>
    <n v="0.30218327045440674"/>
    <n v="0.30191808938980103"/>
    <n v="0.30165290832519531"/>
    <n v="0.3013877272605896"/>
    <n v="0.30112254619598389"/>
    <n v="0.30085736513137817"/>
    <n v="0.30059218406677246"/>
    <n v="0.30032700300216675"/>
    <n v="0.30006182193756104"/>
    <n v="0.29979664087295532"/>
    <n v="0.29965924322605136"/>
    <n v="0.29952184557914735"/>
    <n v="0.29938444793224339"/>
    <n v="0.29924705028533938"/>
    <n v="0.29910965263843536"/>
    <n v="0.29897225499153141"/>
    <n v="0.29883485734462739"/>
    <n v="0.29869745969772338"/>
    <n v="0.29856006205081942"/>
    <n v="0.29842266440391541"/>
    <n v="0.29824106991291049"/>
    <n v="0.29805947542190553"/>
    <n v="0.29787788093090056"/>
    <n v="0.29769628643989565"/>
    <n v="0.29751469194889069"/>
    <n v="0.29733309745788572"/>
    <n v="0.29715150296688075"/>
    <n v="0.29696990847587584"/>
    <n v="0.29678831398487093"/>
    <n v="0.29660671949386597"/>
    <n v="0.29582690000534057"/>
    <n v="0.29504708051681516"/>
    <n v="0.29426726102828982"/>
    <n v="0.29348744153976442"/>
    <n v="0.29270762205123901"/>
    <n v="0.29192780256271367"/>
    <n v="0.29114798307418821"/>
    <n v="0.29036816358566286"/>
    <n v="0.28958834409713746"/>
    <n v="0.28880852460861206"/>
    <n v="0.28844227790832522"/>
    <n v="0.28807603120803832"/>
    <n v="0.28770978450775148"/>
    <n v="0.28734353780746458"/>
    <n v="0.28697729110717773"/>
    <n v="0.28661104440689089"/>
    <n v="0.28624479770660399"/>
    <n v="0.28587855100631709"/>
    <n v="0.28551230430603025"/>
    <n v="0.28514605760574341"/>
    <s v="WITNESS SRTT FWD-1"/>
    <n v="0.31686287863823021"/>
    <n v="111.74190521240234"/>
    <n v="100"/>
    <n v="-1.1731505393981934E-2"/>
    <n v="-0.16054071522329802"/>
    <n v="-0.23075696418801905"/>
    <n v="0"/>
    <x v="27"/>
    <x v="430"/>
  </r>
  <r>
    <x v="2"/>
    <n v="-11.666666666666666"/>
    <n v="-9.4444444444444446"/>
    <s v="225/45R17"/>
    <x v="6"/>
    <s v="620-0071"/>
    <n v="1093"/>
    <n v="42"/>
    <s v="1N48A0A5X3424"/>
    <d v="2025-02-01T00:00:00"/>
    <n v="0.35665729641914368"/>
    <n v="0.35762390494346619"/>
    <n v="130.20744323730469"/>
    <n v="131.744384765625"/>
    <n v="122.39790344238281"/>
    <n v="122.14772033691406"/>
    <n v="77"/>
    <m/>
    <n v="140"/>
    <n v="126.62436294555664"/>
    <m/>
    <m/>
    <m/>
    <m/>
    <m/>
    <m/>
    <m/>
    <m/>
    <m/>
    <m/>
    <m/>
    <n v="0.24635358154773712"/>
    <n v="0.26494847983121872"/>
    <n v="0.28354337811470032"/>
    <n v="0.29304371774196625"/>
    <n v="0.30254405736923218"/>
    <n v="0.30912205576896667"/>
    <n v="0.31570005416870117"/>
    <n v="0.32143747806549072"/>
    <n v="0.32717490196228027"/>
    <n v="0.33113470673561096"/>
    <n v="0.33509451150894165"/>
    <n v="0.3395785391330719"/>
    <n v="0.34406256675720215"/>
    <n v="0.34428113698959351"/>
    <n v="0.34449970722198486"/>
    <n v="0.34791278839111328"/>
    <n v="0.3513258695602417"/>
    <n v="0.35354183614253998"/>
    <n v="0.35575780272483826"/>
    <n v="0.35690328478813171"/>
    <n v="0.35804876685142517"/>
    <n v="0.36223004758358002"/>
    <n v="0.36641132831573486"/>
    <n v="0.36293575167655945"/>
    <n v="0.35946017503738403"/>
    <n v="0.35922837257385254"/>
    <n v="0.35899657011032104"/>
    <n v="0.3574376255273819"/>
    <n v="0.35587868094444275"/>
    <n v="0.35582870990037918"/>
    <n v="0.35577873885631561"/>
    <n v="0.35572876781225204"/>
    <n v="0.35567879676818848"/>
    <n v="0.3567887470126152"/>
    <n v="0.35789869725704193"/>
    <n v="0.35900864750146866"/>
    <n v="0.36011859774589539"/>
    <n v="0.3616538941860199"/>
    <n v="0.36318919062614441"/>
    <n v="0.36472448706626892"/>
    <n v="0.36625978350639343"/>
    <n v="0.3660430908203125"/>
    <n v="0.36582639813423157"/>
    <n v="0.36560970544815063"/>
    <n v="0.3653930127620697"/>
    <n v="0.36573302745819092"/>
    <n v="0.36607304215431213"/>
    <n v="0.36641305685043335"/>
    <n v="0.36675307154655457"/>
    <n v="0.366656593978405"/>
    <n v="0.36656011641025543"/>
    <n v="0.36646363884210587"/>
    <n v="0.3663671612739563"/>
    <n v="0.36595400422811508"/>
    <n v="0.36554084718227386"/>
    <n v="0.36512769013643265"/>
    <n v="0.36471453309059143"/>
    <n v="0.36583677679300308"/>
    <n v="0.36695902049541473"/>
    <n v="0.36808126419782639"/>
    <n v="0.36920350790023804"/>
    <n v="0.36781764030456543"/>
    <n v="0.36643177270889282"/>
    <n v="0.36504590511322021"/>
    <n v="0.36366003751754761"/>
    <n v="0.36473660916090012"/>
    <n v="0.36581318080425262"/>
    <n v="0.36688975244760513"/>
    <n v="0.36796632409095764"/>
    <n v="0.36773589998483658"/>
    <n v="0.36750547587871552"/>
    <n v="0.36727505177259445"/>
    <n v="0.36704462766647339"/>
    <n v="0.3666497990489006"/>
    <n v="0.36625497043132782"/>
    <n v="0.36586014181375504"/>
    <n v="0.36546531319618225"/>
    <n v="0.36540655046701431"/>
    <n v="0.36534778773784637"/>
    <n v="0.36528902500867844"/>
    <n v="0.3652302622795105"/>
    <n v="0.36471801996231079"/>
    <n v="0.36420577764511108"/>
    <n v="0.36369353532791138"/>
    <n v="0.36318129301071167"/>
    <n v="0.36304411590099334"/>
    <n v="0.362906938791275"/>
    <n v="0.36276976168155672"/>
    <n v="0.36263258457183839"/>
    <n v="0.36249540746212006"/>
    <n v="0.36235823035240172"/>
    <n v="0.36222105324268339"/>
    <n v="0.36208387613296511"/>
    <n v="0.36194669902324678"/>
    <n v="0.36180952191352844"/>
    <n v="0.3618902295827866"/>
    <n v="0.36197093725204466"/>
    <n v="0.36205164492130282"/>
    <n v="0.36213235259056092"/>
    <n v="0.36221306025981903"/>
    <n v="0.36229376792907719"/>
    <n v="0.36237447559833524"/>
    <n v="0.36245518326759341"/>
    <n v="0.36253589093685157"/>
    <n v="0.36261659860610962"/>
    <n v="0.36248999238014223"/>
    <n v="0.36236338615417479"/>
    <n v="0.36223677992820741"/>
    <n v="0.36211017370224002"/>
    <n v="0.36198356747627258"/>
    <n v="0.3618569612503052"/>
    <n v="0.36173035502433776"/>
    <n v="0.36160374879837037"/>
    <n v="0.36147714257240293"/>
    <n v="0.36135053634643555"/>
    <n v="0.36124822795391082"/>
    <n v="0.36114591956138609"/>
    <n v="0.36104361116886141"/>
    <n v="0.36094130277633668"/>
    <n v="0.36083899438381195"/>
    <n v="0.36073668599128722"/>
    <n v="0.36063437759876249"/>
    <n v="0.36053206920623782"/>
    <n v="0.36042976081371308"/>
    <n v="0.36032745242118835"/>
    <n v="0.36016637384891514"/>
    <n v="0.36000529527664182"/>
    <n v="0.35984421670436861"/>
    <n v="0.35968313813209535"/>
    <n v="0.35952205955982208"/>
    <n v="0.35936098098754887"/>
    <n v="0.35919990241527555"/>
    <n v="0.35903882384300234"/>
    <n v="0.35887774527072913"/>
    <n v="0.35871666669845581"/>
    <n v="0.35853345394134528"/>
    <n v="0.35835024118423464"/>
    <n v="0.358167028427124"/>
    <n v="0.35798381567001347"/>
    <n v="0.35780060291290283"/>
    <n v="0.35761739015579225"/>
    <n v="0.35743417739868166"/>
    <n v="0.35725096464157102"/>
    <n v="0.35706775188446049"/>
    <n v="0.35688453912734985"/>
    <n v="0.35665134191513065"/>
    <n v="0.35641814470291139"/>
    <n v="0.35618494749069213"/>
    <n v="0.35595175027847292"/>
    <n v="0.35571855306625366"/>
    <n v="0.35548535585403446"/>
    <n v="0.35525215864181514"/>
    <n v="0.35501896142959599"/>
    <n v="0.35478576421737673"/>
    <n v="0.35455256700515747"/>
    <n v="0.35436502695083616"/>
    <n v="0.3541774868965149"/>
    <n v="0.35398994684219359"/>
    <n v="0.35380240678787234"/>
    <n v="0.35361486673355103"/>
    <n v="0.35342732667922977"/>
    <n v="0.3532397866249084"/>
    <n v="0.3530522465705872"/>
    <n v="0.35286470651626589"/>
    <n v="0.35267716646194458"/>
    <n v="0.35293023586273192"/>
    <n v="0.35318330526351926"/>
    <n v="0.35343637466430666"/>
    <n v="0.35368944406509401"/>
    <n v="0.35394251346588135"/>
    <n v="0.35419558286666869"/>
    <n v="0.35444865226745603"/>
    <n v="0.35470172166824343"/>
    <n v="0.35495479106903077"/>
    <n v="0.35520786046981812"/>
    <n v="0.35517900288105014"/>
    <n v="0.35515014529228212"/>
    <n v="0.35512128770351409"/>
    <n v="0.35509243011474612"/>
    <n v="0.35506357252597809"/>
    <n v="0.35503471493721012"/>
    <n v="0.35500585734844203"/>
    <n v="0.35497699975967412"/>
    <n v="0.35494814217090609"/>
    <n v="0.35491928458213806"/>
    <n v="0.35517773330211638"/>
    <n v="0.3554361820220947"/>
    <n v="0.35569463074207308"/>
    <n v="0.3559530794620514"/>
    <n v="0.35621152818202972"/>
    <n v="0.3564699769020081"/>
    <n v="0.35672842562198637"/>
    <n v="0.35698687434196474"/>
    <n v="0.35724532306194307"/>
    <n v="0.35750377178192139"/>
    <n v="0.35778773427009586"/>
    <n v="0.35807169675827022"/>
    <n v="0.35835565924644475"/>
    <n v="0.35863962173461916"/>
    <n v="0.35892358422279358"/>
    <n v="0.359207546710968"/>
    <n v="0.35949150919914247"/>
    <n v="0.35977547168731688"/>
    <n v="0.36005943417549136"/>
    <n v="0.36034339666366577"/>
    <n v="0.36009883880615234"/>
    <n v="0.35985428094863892"/>
    <n v="0.35960972309112549"/>
    <n v="0.35936516523361206"/>
    <n v="0.35912060737609863"/>
    <n v="0.35887604951858521"/>
    <n v="0.35863149166107178"/>
    <n v="0.35838693380355835"/>
    <n v="0.35814237594604492"/>
    <n v="0.35789781808853149"/>
    <n v="0.35801271796226503"/>
    <n v="0.35812761783599856"/>
    <n v="0.35824251770973203"/>
    <n v="0.35835741758346557"/>
    <n v="0.3584723174571991"/>
    <n v="0.35858721733093263"/>
    <n v="0.35870211720466616"/>
    <n v="0.35881701707839964"/>
    <n v="0.35893191695213317"/>
    <n v="0.3590468168258667"/>
    <n v="0.35937959551811216"/>
    <n v="0.35971237421035768"/>
    <n v="0.36004515290260314"/>
    <n v="0.36037793159484866"/>
    <n v="0.36071071028709412"/>
    <n v="0.36104348897933963"/>
    <n v="0.36137626767158509"/>
    <n v="0.36170904636383056"/>
    <n v="0.36204182505607607"/>
    <n v="0.36237460374832153"/>
    <n v="0.36193120181560523"/>
    <n v="0.36148779988288882"/>
    <n v="0.3610443979501724"/>
    <n v="0.3606009960174561"/>
    <n v="0.36015759408473969"/>
    <n v="0.35971419215202333"/>
    <n v="0.35927079021930697"/>
    <n v="0.35882738828659055"/>
    <n v="0.35838398635387425"/>
    <n v="0.35794058442115784"/>
    <n v="0.35766916871070864"/>
    <n v="0.35739775300025939"/>
    <n v="0.35712633728981019"/>
    <n v="0.35685492157936094"/>
    <n v="0.35658350586891174"/>
    <n v="0.35631209015846255"/>
    <n v="0.35604067444801335"/>
    <n v="0.35576925873756404"/>
    <n v="0.3554978430271149"/>
    <n v="0.35522642731666565"/>
    <n v="0.35522594153881076"/>
    <n v="0.35522545576095577"/>
    <n v="0.35522496998310094"/>
    <n v="0.35522448420524599"/>
    <n v="0.35522399842739105"/>
    <n v="0.35522351264953611"/>
    <n v="0.35522302687168122"/>
    <n v="0.35522254109382628"/>
    <n v="0.3552220553159714"/>
    <n v="0.35522156953811646"/>
    <n v="0.35496281087398529"/>
    <n v="0.35470405220985413"/>
    <n v="0.35444529354572296"/>
    <n v="0.3541865348815918"/>
    <n v="0.35392777621746063"/>
    <n v="0.35366901755332947"/>
    <n v="0.3534102588891983"/>
    <n v="0.35315150022506714"/>
    <n v="0.35289274156093597"/>
    <n v="0.35263398289680481"/>
    <n v="0.35253623127937317"/>
    <n v="0.35243847966194153"/>
    <n v="0.35234072804450989"/>
    <n v="0.35224297642707825"/>
    <n v="0.35214522480964661"/>
    <n v="0.35204747319221497"/>
    <n v="0.35194972157478333"/>
    <n v="0.35185196995735168"/>
    <n v="0.35175421833992004"/>
    <n v="0.3516564667224884"/>
    <n v="0.35179226398468022"/>
    <n v="0.35192806124687193"/>
    <n v="0.35206385850906374"/>
    <n v="0.3521996557712555"/>
    <n v="0.35233545303344727"/>
    <n v="0.35247125029563908"/>
    <n v="0.35260704755783079"/>
    <n v="0.35274284482002261"/>
    <n v="0.35287864208221442"/>
    <n v="0.35301443934440613"/>
    <m/>
    <n v="0.35883534352338192"/>
    <n v="126.62436294555664"/>
    <n v="113.31860030922623"/>
    <n v="-9.6660852432250977E-4"/>
    <n v="-3.0367466333047415E-2"/>
    <n v="-3.2923977242332161E-2"/>
    <n v="-0.19783298694568691"/>
    <x v="27"/>
    <x v="431"/>
  </r>
  <r>
    <x v="2"/>
    <n v="-11.666666666666666"/>
    <n v="-9.4444444444444446"/>
    <s v="P225/60R16"/>
    <x v="1"/>
    <s v="017-0241"/>
    <n v="1171"/>
    <n v="35"/>
    <s v="APX0B2UU3324"/>
    <d v="2025-02-01T00:00:00"/>
    <n v="0.26826435327529907"/>
    <n v="0.29503214359283447"/>
    <n v="100"/>
    <n v="100"/>
    <n v="100"/>
    <n v="100"/>
    <n v="77"/>
    <m/>
    <n v="480"/>
    <n v="100"/>
    <m/>
    <m/>
    <m/>
    <m/>
    <m/>
    <m/>
    <m/>
    <m/>
    <m/>
    <m/>
    <m/>
    <n v="0.27872008085250854"/>
    <n v="0.29787851870059967"/>
    <n v="0.3170369565486908"/>
    <n v="0.32846131920814514"/>
    <n v="0.33988568186759949"/>
    <n v="0.34423479437828064"/>
    <n v="0.34858390688896179"/>
    <n v="0.35166013240814209"/>
    <n v="0.35473635792732239"/>
    <n v="0.35534451901912689"/>
    <n v="0.3559526801109314"/>
    <n v="0.35415863990783691"/>
    <n v="0.35236459970474243"/>
    <n v="0.35526385903358459"/>
    <n v="0.35816311836242676"/>
    <n v="0.357778400182724"/>
    <n v="0.35739368200302124"/>
    <n v="0.35641241073608398"/>
    <n v="0.35543113946914673"/>
    <n v="0.356589674949646"/>
    <n v="0.35774821043014526"/>
    <n v="0.35888099670410156"/>
    <n v="0.36001378297805786"/>
    <n v="0.35950331389904022"/>
    <n v="0.35899284482002258"/>
    <n v="0.36022672057151794"/>
    <n v="0.36146059632301331"/>
    <n v="0.35884781181812286"/>
    <n v="0.35623502731323242"/>
    <n v="0.35563535988330841"/>
    <n v="0.3550356924533844"/>
    <n v="0.35443602502346039"/>
    <n v="0.35383635759353638"/>
    <n v="0.35312361270189285"/>
    <n v="0.35241086781024933"/>
    <n v="0.3516981229186058"/>
    <n v="0.35098537802696228"/>
    <n v="0.34943301975727081"/>
    <n v="0.34788066148757935"/>
    <n v="0.34632830321788788"/>
    <n v="0.34477594494819641"/>
    <n v="0.34340695291757584"/>
    <n v="0.34203796088695526"/>
    <n v="0.34066896885633469"/>
    <n v="0.33929997682571411"/>
    <n v="0.3384120911359787"/>
    <n v="0.33752420544624329"/>
    <n v="0.33663631975650787"/>
    <n v="0.33574843406677246"/>
    <n v="0.33461696654558182"/>
    <n v="0.33348549902439117"/>
    <n v="0.33235403150320053"/>
    <n v="0.33122256398200989"/>
    <n v="0.32953598350286484"/>
    <n v="0.32784940302371979"/>
    <n v="0.32616282254457474"/>
    <n v="0.32447624206542969"/>
    <n v="0.32286728918552399"/>
    <n v="0.32125833630561829"/>
    <n v="0.31964938342571259"/>
    <n v="0.31804043054580688"/>
    <n v="0.31789401173591614"/>
    <n v="0.31774759292602539"/>
    <n v="0.31760117411613464"/>
    <n v="0.3174547553062439"/>
    <n v="0.31647218018770218"/>
    <n v="0.31548960506916046"/>
    <n v="0.31450702995061874"/>
    <n v="0.31352445483207703"/>
    <n v="0.31166486442089081"/>
    <n v="0.30980527400970459"/>
    <n v="0.30794568359851837"/>
    <n v="0.30608609318733215"/>
    <n v="0.30618496239185333"/>
    <n v="0.30628383159637451"/>
    <n v="0.30638270080089569"/>
    <n v="0.30648157000541687"/>
    <n v="0.30696838349103928"/>
    <n v="0.30745519697666168"/>
    <n v="0.30794201046228409"/>
    <n v="0.30842882394790649"/>
    <n v="0.30884338170289993"/>
    <n v="0.30925793945789337"/>
    <n v="0.30967249721288681"/>
    <n v="0.31008705496788025"/>
    <n v="0.30969776213169098"/>
    <n v="0.30930846929550171"/>
    <n v="0.30891917645931244"/>
    <n v="0.30852988362312317"/>
    <n v="0.3081405907869339"/>
    <n v="0.30775129795074463"/>
    <n v="0.30736200511455536"/>
    <n v="0.30697271227836609"/>
    <n v="0.30658341944217682"/>
    <n v="0.30619412660598755"/>
    <n v="0.30567744076251985"/>
    <n v="0.30516075491905215"/>
    <n v="0.30464406907558439"/>
    <n v="0.30412738323211674"/>
    <n v="0.30361069738864899"/>
    <n v="0.30309401154518129"/>
    <n v="0.30257732570171358"/>
    <n v="0.30206063985824583"/>
    <n v="0.30154395401477813"/>
    <n v="0.30102726817131042"/>
    <n v="0.30075748860836027"/>
    <n v="0.30048770904541011"/>
    <n v="0.30021792948246001"/>
    <n v="0.29994814991950991"/>
    <n v="0.29967837035655975"/>
    <n v="0.2994085907936096"/>
    <n v="0.2991388112306595"/>
    <n v="0.29886903166770934"/>
    <n v="0.29859925210475924"/>
    <n v="0.29832947254180908"/>
    <n v="0.29806902110576633"/>
    <n v="0.29780856966972352"/>
    <n v="0.29754811823368077"/>
    <n v="0.29728766679763796"/>
    <n v="0.29702721536159515"/>
    <n v="0.2967667639255524"/>
    <n v="0.29650631248950959"/>
    <n v="0.29624586105346679"/>
    <n v="0.29598540961742403"/>
    <n v="0.29572495818138123"/>
    <n v="0.29477064907550815"/>
    <n v="0.29381633996963502"/>
    <n v="0.29286203086376189"/>
    <n v="0.29190772175788882"/>
    <n v="0.29095341265201569"/>
    <n v="0.28999910354614256"/>
    <n v="0.28904479444026943"/>
    <n v="0.28809048533439635"/>
    <n v="0.28713617622852328"/>
    <n v="0.28618186712265015"/>
    <n v="0.2854292094707489"/>
    <n v="0.28467655181884766"/>
    <n v="0.28392389416694641"/>
    <n v="0.28317123651504517"/>
    <n v="0.28241857886314392"/>
    <n v="0.28166592121124268"/>
    <n v="0.28091326355934143"/>
    <n v="0.28016060590744019"/>
    <n v="0.27940794825553894"/>
    <n v="0.2786552906036377"/>
    <n v="0.27832948863506318"/>
    <n v="0.27800368666648867"/>
    <n v="0.2776778846979141"/>
    <n v="0.27735208272933964"/>
    <n v="0.27702628076076508"/>
    <n v="0.27670047879219056"/>
    <n v="0.27637467682361605"/>
    <n v="0.27604887485504148"/>
    <n v="0.27572307288646697"/>
    <n v="0.27539727091789246"/>
    <n v="0.27514811754226687"/>
    <n v="0.27489896416664122"/>
    <n v="0.27464981079101564"/>
    <n v="0.27440065741539005"/>
    <n v="0.2741515040397644"/>
    <n v="0.27390235066413882"/>
    <n v="0.27365319728851317"/>
    <n v="0.27340404391288758"/>
    <n v="0.273154890537262"/>
    <n v="0.27290573716163635"/>
    <n v="0.27266488969326019"/>
    <n v="0.27242404222488403"/>
    <n v="0.27218319475650787"/>
    <n v="0.27194234728813171"/>
    <n v="0.27170149981975555"/>
    <n v="0.27146065235137939"/>
    <n v="0.27121980488300323"/>
    <n v="0.27097895741462708"/>
    <n v="0.27073810994625092"/>
    <n v="0.27049726247787476"/>
    <n v="0.27060269117355351"/>
    <n v="0.27070811986923216"/>
    <n v="0.27081354856491091"/>
    <n v="0.27091897726058961"/>
    <n v="0.27102440595626831"/>
    <n v="0.27112983465194701"/>
    <n v="0.27123526334762571"/>
    <n v="0.27134069204330447"/>
    <n v="0.27144612073898317"/>
    <n v="0.27155154943466187"/>
    <n v="0.27168773114681244"/>
    <n v="0.27182391285896301"/>
    <n v="0.27196009457111359"/>
    <n v="0.27209627628326416"/>
    <n v="0.27223245799541473"/>
    <n v="0.27236863970756531"/>
    <n v="0.27250482141971588"/>
    <n v="0.27264100313186646"/>
    <n v="0.27277718484401703"/>
    <n v="0.2729133665561676"/>
    <n v="0.27298567891120912"/>
    <n v="0.27305799126625063"/>
    <n v="0.27313030362129209"/>
    <n v="0.27320261597633361"/>
    <n v="0.27327492833137512"/>
    <n v="0.27334724068641664"/>
    <n v="0.27341955304145815"/>
    <n v="0.27349186539649961"/>
    <n v="0.27356417775154118"/>
    <n v="0.27363649010658264"/>
    <n v="0.27340578138828281"/>
    <n v="0.27317507266998292"/>
    <n v="0.27294436395168303"/>
    <n v="0.2727136552333832"/>
    <n v="0.27248294651508331"/>
    <n v="0.27225223779678348"/>
    <n v="0.27202152907848359"/>
    <n v="0.2717908203601837"/>
    <n v="0.27156011164188387"/>
    <n v="0.27132940292358398"/>
    <n v="0.27064674794673921"/>
    <n v="0.26996409296989443"/>
    <n v="0.2692814379930496"/>
    <n v="0.26859878301620488"/>
    <n v="0.26791612803936005"/>
    <n v="0.26723347306251527"/>
    <n v="0.26655081808567049"/>
    <n v="0.26586816310882566"/>
    <n v="0.26518550813198094"/>
    <n v="0.26450285315513611"/>
    <n v="0.26387870311737061"/>
    <n v="0.2632545530796051"/>
    <n v="0.2626304030418396"/>
    <n v="0.2620062530040741"/>
    <n v="0.26138210296630859"/>
    <n v="0.26075795292854309"/>
    <n v="0.26013380289077759"/>
    <n v="0.25950965285301208"/>
    <n v="0.25888550281524658"/>
    <n v="0.25826135277748108"/>
    <n v="0.25803615748882297"/>
    <n v="0.25781096220016481"/>
    <n v="0.25758576691150664"/>
    <n v="0.25736057162284853"/>
    <n v="0.25713537633419037"/>
    <n v="0.2569101810455322"/>
    <n v="0.25668498575687404"/>
    <n v="0.25645979046821593"/>
    <n v="0.25623459517955782"/>
    <n v="0.25600939989089966"/>
    <n v="0.25639424920082093"/>
    <n v="0.25677909851074221"/>
    <n v="0.25716394782066343"/>
    <n v="0.25754879713058476"/>
    <n v="0.25793364644050598"/>
    <n v="0.25831849575042726"/>
    <n v="0.25870334506034853"/>
    <n v="0.25908819437026975"/>
    <n v="0.25947304368019103"/>
    <n v="0.2598578929901123"/>
    <n v="0.26015610098838804"/>
    <n v="0.26045430898666377"/>
    <n v="0.26075251698493956"/>
    <n v="0.26105072498321535"/>
    <n v="0.26134893298149109"/>
    <n v="0.26164714097976682"/>
    <n v="0.26194534897804261"/>
    <n v="0.26224355697631835"/>
    <n v="0.26254176497459414"/>
    <n v="0.26283997297286987"/>
    <n v="0.26210121512413026"/>
    <n v="0.26136245727539065"/>
    <n v="0.26062369942665098"/>
    <n v="0.25988494157791142"/>
    <n v="0.25914618372917175"/>
    <n v="0.25840742588043214"/>
    <n v="0.25766866803169253"/>
    <n v="0.25692991018295286"/>
    <n v="0.25619115233421325"/>
    <n v="0.25545239448547363"/>
    <n v="0.2553556948900223"/>
    <n v="0.25525899529457091"/>
    <n v="0.25516229569911952"/>
    <n v="0.25506559610366819"/>
    <n v="0.25496889650821686"/>
    <n v="0.25487219691276553"/>
    <n v="0.25477549731731414"/>
    <n v="0.2546787977218628"/>
    <n v="0.25458209812641147"/>
    <n v="0.25448539853096008"/>
    <n v="0.25430109798908235"/>
    <n v="0.25411679744720461"/>
    <n v="0.25393249690532682"/>
    <n v="0.25374819636344909"/>
    <n v="0.25356389582157135"/>
    <n v="0.25337959527969361"/>
    <n v="0.25319529473781588"/>
    <n v="0.25301099419593809"/>
    <n v="0.25282669365406041"/>
    <n v="0.25264239311218262"/>
    <m/>
    <n v="0.28942046333038085"/>
    <n v="100"/>
    <n v="89.491941102952396"/>
    <n v="-2.67677903175354E-2"/>
    <n v="-0.24219938632179541"/>
    <n v="-0.35917910620832749"/>
    <n v="0.12842214202030844"/>
    <x v="27"/>
    <x v="432"/>
  </r>
  <r>
    <x v="2"/>
    <n v="-11.666666666666666"/>
    <n v="-9.4444444444444446"/>
    <s v="P195/75R14"/>
    <x v="0"/>
    <s v="620-0072"/>
    <n v="1031"/>
    <n v="35"/>
    <s v="APKAB3UU0720"/>
    <d v="2025-02-01T00:00:00"/>
    <n v="0.29712751507759094"/>
    <n v="0.30835399031639099"/>
    <n v="108.47447967529297"/>
    <n v="108.39332580566406"/>
    <n v="105.53511810302734"/>
    <n v="104.22918701171875"/>
    <n v="77"/>
    <m/>
    <n v="110"/>
    <n v="106.65802764892578"/>
    <m/>
    <m/>
    <m/>
    <m/>
    <m/>
    <m/>
    <m/>
    <m/>
    <m/>
    <m/>
    <m/>
    <n v="0.25748386979103088"/>
    <n v="0.27378848195075989"/>
    <n v="0.29009309411048889"/>
    <n v="0.29828067123889923"/>
    <n v="0.30646824836730957"/>
    <n v="0.31300196051597595"/>
    <n v="0.31953567266464233"/>
    <n v="0.32423239946365356"/>
    <n v="0.32892912626266479"/>
    <n v="0.3300899863243103"/>
    <n v="0.33125084638595581"/>
    <n v="0.33131620287895203"/>
    <n v="0.33138155937194824"/>
    <n v="0.33392021059989929"/>
    <n v="0.33645886182785034"/>
    <n v="0.33950364589691162"/>
    <n v="0.3425484299659729"/>
    <n v="0.34512209892272949"/>
    <n v="0.34769576787948608"/>
    <n v="0.34681645035743713"/>
    <n v="0.34593713283538818"/>
    <n v="0.33995023369789124"/>
    <n v="0.33396333456039429"/>
    <n v="0.3317779004573822"/>
    <n v="0.32959246635437012"/>
    <n v="0.33619400858879089"/>
    <n v="0.34279555082321167"/>
    <n v="0.34223847091197968"/>
    <n v="0.34168139100074768"/>
    <n v="0.33983823657035828"/>
    <n v="0.33799508213996887"/>
    <n v="0.33615192770957947"/>
    <n v="0.33430877327919006"/>
    <n v="0.33307424932718277"/>
    <n v="0.33183972537517548"/>
    <n v="0.33060520142316818"/>
    <n v="0.32937067747116089"/>
    <n v="0.3289630338549614"/>
    <n v="0.3285553902387619"/>
    <n v="0.32814774662256241"/>
    <n v="0.32774010300636292"/>
    <n v="0.32619938999414444"/>
    <n v="0.32465867698192596"/>
    <n v="0.32311796396970749"/>
    <n v="0.32157725095748901"/>
    <n v="0.32112103700637817"/>
    <n v="0.32066482305526733"/>
    <n v="0.32020860910415649"/>
    <n v="0.31975239515304565"/>
    <n v="0.32012870907783508"/>
    <n v="0.32050502300262451"/>
    <n v="0.32088133692741394"/>
    <n v="0.32125765085220337"/>
    <n v="0.32079169899225235"/>
    <n v="0.32032574713230133"/>
    <n v="0.31985979527235031"/>
    <n v="0.31939384341239929"/>
    <n v="0.3199554905295372"/>
    <n v="0.32051713764667511"/>
    <n v="0.32107878476381302"/>
    <n v="0.32164043188095093"/>
    <n v="0.32061614096164703"/>
    <n v="0.31959185004234314"/>
    <n v="0.31856755912303925"/>
    <n v="0.31754326820373535"/>
    <n v="0.31532712280750275"/>
    <n v="0.31311097741127014"/>
    <n v="0.31089483201503754"/>
    <n v="0.30867868661880493"/>
    <n v="0.30903278291225433"/>
    <n v="0.30938687920570374"/>
    <n v="0.30974097549915314"/>
    <n v="0.31009507179260254"/>
    <n v="0.30907560884952545"/>
    <n v="0.30805614590644836"/>
    <n v="0.30703668296337128"/>
    <n v="0.30601722002029419"/>
    <n v="0.3066684678196907"/>
    <n v="0.30731971561908722"/>
    <n v="0.30797096341848373"/>
    <n v="0.30862221121788025"/>
    <n v="0.3090304508805275"/>
    <n v="0.30943869054317474"/>
    <n v="0.30984693020582199"/>
    <n v="0.31025516986846924"/>
    <n v="0.31043349206447601"/>
    <n v="0.31061181426048279"/>
    <n v="0.31079013645648956"/>
    <n v="0.31096845865249634"/>
    <n v="0.31114678084850311"/>
    <n v="0.31132510304450989"/>
    <n v="0.31150342524051666"/>
    <n v="0.31168174743652344"/>
    <n v="0.31186006963253021"/>
    <n v="0.31203839182853699"/>
    <n v="0.31186487376689914"/>
    <n v="0.31169135570526124"/>
    <n v="0.3115178376436234"/>
    <n v="0.3113443195819855"/>
    <n v="0.3111708015203476"/>
    <n v="0.31099728345870975"/>
    <n v="0.31082376539707185"/>
    <n v="0.31065024733543395"/>
    <n v="0.3104767292737961"/>
    <n v="0.3103032112121582"/>
    <n v="0.3097819715738297"/>
    <n v="0.30926073193550108"/>
    <n v="0.30873949229717257"/>
    <n v="0.30821825265884401"/>
    <n v="0.30769701302051544"/>
    <n v="0.30717577338218693"/>
    <n v="0.30665453374385832"/>
    <n v="0.30613329410552981"/>
    <n v="0.30561205446720124"/>
    <n v="0.30509081482887268"/>
    <n v="0.30458223521709443"/>
    <n v="0.30407365560531618"/>
    <n v="0.30356507599353788"/>
    <n v="0.30305649638175969"/>
    <n v="0.30254791676998138"/>
    <n v="0.30203933715820314"/>
    <n v="0.30153075754642489"/>
    <n v="0.30102217793464658"/>
    <n v="0.30051359832286839"/>
    <n v="0.30000501871109009"/>
    <n v="0.30011783838272099"/>
    <n v="0.30023065805435178"/>
    <n v="0.30034347772598269"/>
    <n v="0.30045629739761354"/>
    <n v="0.30056911706924438"/>
    <n v="0.30068193674087529"/>
    <n v="0.30079475641250608"/>
    <n v="0.30090757608413699"/>
    <n v="0.30102039575576783"/>
    <n v="0.30113321542739868"/>
    <n v="0.3010418713092804"/>
    <n v="0.30095052719116211"/>
    <n v="0.30085918307304382"/>
    <n v="0.30076783895492554"/>
    <n v="0.30067649483680725"/>
    <n v="0.30058515071868896"/>
    <n v="0.30049380660057068"/>
    <n v="0.30040246248245239"/>
    <n v="0.30031111836433411"/>
    <n v="0.30021977424621582"/>
    <n v="0.29997748732566831"/>
    <n v="0.29973520040512081"/>
    <n v="0.29949291348457335"/>
    <n v="0.2992506265640259"/>
    <n v="0.29900833964347839"/>
    <n v="0.29876605272293089"/>
    <n v="0.29852376580238343"/>
    <n v="0.29828147888183593"/>
    <n v="0.29803919196128847"/>
    <n v="0.29779690504074097"/>
    <n v="0.29801833629608154"/>
    <n v="0.29823976755142212"/>
    <n v="0.2984611988067627"/>
    <n v="0.29868263006210327"/>
    <n v="0.29890406131744385"/>
    <n v="0.29912549257278442"/>
    <n v="0.299346923828125"/>
    <n v="0.29956835508346558"/>
    <n v="0.29978978633880615"/>
    <n v="0.30001121759414673"/>
    <n v="0.3001880675554276"/>
    <n v="0.30036491751670835"/>
    <n v="0.30054176747798922"/>
    <n v="0.30071861743927003"/>
    <n v="0.30089546740055084"/>
    <n v="0.30107231736183165"/>
    <n v="0.30124916732311247"/>
    <n v="0.30142601728439333"/>
    <n v="0.30160286724567414"/>
    <n v="0.30177971720695496"/>
    <n v="0.3017898112535477"/>
    <n v="0.30179990530014039"/>
    <n v="0.30180999934673308"/>
    <n v="0.30182009339332583"/>
    <n v="0.30183018743991852"/>
    <n v="0.30184028148651126"/>
    <n v="0.30185037553310395"/>
    <n v="0.30186046957969664"/>
    <n v="0.30187056362628939"/>
    <n v="0.30188065767288208"/>
    <n v="0.30177298784255979"/>
    <n v="0.3016653180122375"/>
    <n v="0.30155764818191527"/>
    <n v="0.30144997835159304"/>
    <n v="0.30134230852127075"/>
    <n v="0.30123463869094846"/>
    <n v="0.30112696886062623"/>
    <n v="0.30101929903030394"/>
    <n v="0.30091162919998171"/>
    <n v="0.30080395936965942"/>
    <n v="0.30050421953201295"/>
    <n v="0.30020447969436648"/>
    <n v="0.29990473985671995"/>
    <n v="0.29960500001907353"/>
    <n v="0.299305260181427"/>
    <n v="0.29900552034378053"/>
    <n v="0.29870578050613406"/>
    <n v="0.29840604066848753"/>
    <n v="0.29810630083084105"/>
    <n v="0.29780656099319458"/>
    <n v="0.2976228564977646"/>
    <n v="0.29743915200233462"/>
    <n v="0.29725544750690458"/>
    <n v="0.29707174301147465"/>
    <n v="0.29688803851604462"/>
    <n v="0.29670433402061464"/>
    <n v="0.29652062952518465"/>
    <n v="0.29633692502975462"/>
    <n v="0.29615322053432463"/>
    <n v="0.29596951603889465"/>
    <n v="0.29616640210151673"/>
    <n v="0.29636328816413882"/>
    <n v="0.29656017422676084"/>
    <n v="0.29675706028938298"/>
    <n v="0.296953946352005"/>
    <n v="0.29715083241462709"/>
    <n v="0.29734771847724917"/>
    <n v="0.29754460453987119"/>
    <n v="0.29774149060249333"/>
    <n v="0.29793837666511536"/>
    <n v="0.29824050366878513"/>
    <n v="0.29854263067245485"/>
    <n v="0.29884475767612456"/>
    <n v="0.29914688467979433"/>
    <n v="0.29944901168346405"/>
    <n v="0.29975113868713377"/>
    <n v="0.30005326569080348"/>
    <n v="0.30035539269447326"/>
    <n v="0.30065751969814303"/>
    <n v="0.30095964670181274"/>
    <n v="0.30079801082611085"/>
    <n v="0.30063637495040896"/>
    <n v="0.30047473907470701"/>
    <n v="0.30031310319900517"/>
    <n v="0.30015146732330322"/>
    <n v="0.29998983144760133"/>
    <n v="0.29982819557189944"/>
    <n v="0.29966655969619749"/>
    <n v="0.29950492382049559"/>
    <n v="0.2993432879447937"/>
    <n v="0.29901302754879"/>
    <n v="0.29868276715278624"/>
    <n v="0.29835250675678254"/>
    <n v="0.29802224636077884"/>
    <n v="0.29769198596477509"/>
    <n v="0.29736172556877138"/>
    <n v="0.29703146517276763"/>
    <n v="0.29670120477676393"/>
    <n v="0.29637094438076023"/>
    <n v="0.29604068398475647"/>
    <n v="0.29601620733737949"/>
    <n v="0.29599173069000245"/>
    <n v="0.29596725404262542"/>
    <n v="0.29594277739524844"/>
    <n v="0.2959183007478714"/>
    <n v="0.29589382410049442"/>
    <n v="0.29586934745311738"/>
    <n v="0.29584487080574035"/>
    <n v="0.29582039415836336"/>
    <n v="0.29579591751098633"/>
    <n v="0.29512985348701476"/>
    <n v="0.29446378946304319"/>
    <n v="0.29379772543907168"/>
    <n v="0.29313166141510011"/>
    <n v="0.29246559739112854"/>
    <n v="0.29179953336715703"/>
    <n v="0.2911334693431854"/>
    <n v="0.29046740531921389"/>
    <n v="0.28980134129524232"/>
    <n v="0.28913527727127075"/>
    <n v="0.28892595767974855"/>
    <n v="0.28871663808822634"/>
    <n v="0.28850731849670408"/>
    <n v="0.28829799890518193"/>
    <n v="0.28808867931365967"/>
    <n v="0.28787935972213746"/>
    <n v="0.28767004013061526"/>
    <n v="0.287460720539093"/>
    <n v="0.28725140094757079"/>
    <n v="0.28704208135604858"/>
    <n v="0.28683334887027739"/>
    <n v="0.2866246163845062"/>
    <n v="0.28641588389873507"/>
    <n v="0.28620715141296388"/>
    <n v="0.28599841892719269"/>
    <n v="0.28578968644142155"/>
    <n v="0.28558095395565031"/>
    <n v="0.28537222146987917"/>
    <n v="0.28516348898410798"/>
    <n v="0.28495475649833679"/>
    <m/>
    <n v="0.30551162929509457"/>
    <n v="106.65802764892578"/>
    <n v="95.450339285147351"/>
    <n v="-1.1226475238800049E-2"/>
    <n v="-8.2037689873610986E-2"/>
    <n v="-0.14246605192165993"/>
    <n v="-8.8290912266359128E-2"/>
    <x v="27"/>
    <x v="433"/>
  </r>
  <r>
    <x v="2"/>
    <n v="-11.666666666666666"/>
    <n v="-9.4444444444444446"/>
    <s v="205/55R16"/>
    <x v="7"/>
    <s v="620-0074"/>
    <n v="1093"/>
    <n v="42"/>
    <s v="16Y2X7YAA4024"/>
    <d v="2025-02-01T00:00:00"/>
    <n v="0.34013906121253967"/>
    <n v="0.34581413865089417"/>
    <n v="124.17700958251953"/>
    <n v="121.489013671875"/>
    <n v="118.35597229003906"/>
    <n v="116.57217407226563"/>
    <n v="77"/>
    <m/>
    <n v="40"/>
    <n v="120.1485424041748"/>
    <m/>
    <m/>
    <m/>
    <m/>
    <m/>
    <m/>
    <m/>
    <m/>
    <m/>
    <m/>
    <m/>
    <n v="0.27252072095870972"/>
    <n v="0.28634761273860931"/>
    <n v="0.30017450451850891"/>
    <n v="0.30883415043354034"/>
    <n v="0.31749379634857178"/>
    <n v="0.32450731098651886"/>
    <n v="0.33152082562446594"/>
    <n v="0.33410367369651794"/>
    <n v="0.33668652176856995"/>
    <n v="0.33982236683368683"/>
    <n v="0.34295821189880371"/>
    <n v="0.34443558752536774"/>
    <n v="0.34591296315193176"/>
    <n v="0.34694549441337585"/>
    <n v="0.34797802567481995"/>
    <n v="0.34919027984142303"/>
    <n v="0.35040253400802612"/>
    <n v="0.34990265965461731"/>
    <n v="0.3494027853012085"/>
    <n v="0.35398779809474945"/>
    <n v="0.35857281088829041"/>
    <n v="0.35667707026004791"/>
    <n v="0.35478132963180542"/>
    <n v="0.35256870090961456"/>
    <n v="0.35035607218742371"/>
    <n v="0.35500466823577881"/>
    <n v="0.35965326428413391"/>
    <n v="0.35981811583042145"/>
    <n v="0.35998296737670898"/>
    <n v="0.36069502681493759"/>
    <n v="0.3614070862531662"/>
    <n v="0.36211914569139481"/>
    <n v="0.36283120512962341"/>
    <n v="0.36394465714693069"/>
    <n v="0.36505810916423798"/>
    <n v="0.36617156118154526"/>
    <n v="0.36728501319885254"/>
    <n v="0.36781482398509979"/>
    <n v="0.36834463477134705"/>
    <n v="0.3688744455575943"/>
    <n v="0.36940425634384155"/>
    <n v="0.36981215327978134"/>
    <n v="0.37022005021572113"/>
    <n v="0.37062794715166092"/>
    <n v="0.37103584408760071"/>
    <n v="0.37070160359144211"/>
    <n v="0.37036736309528351"/>
    <n v="0.37003312259912491"/>
    <n v="0.36969888210296631"/>
    <n v="0.36944089829921722"/>
    <n v="0.36918291449546814"/>
    <n v="0.36892493069171906"/>
    <n v="0.36866694688796997"/>
    <n v="0.36818914860486984"/>
    <n v="0.36771135032176971"/>
    <n v="0.36723355203866959"/>
    <n v="0.36675575375556946"/>
    <n v="0.36661741882562637"/>
    <n v="0.36647908389568329"/>
    <n v="0.3663407489657402"/>
    <n v="0.36620241403579712"/>
    <n v="0.36547917127609253"/>
    <n v="0.36475592851638794"/>
    <n v="0.36403268575668335"/>
    <n v="0.36330944299697876"/>
    <n v="0.36353795230388641"/>
    <n v="0.36376646161079407"/>
    <n v="0.36399497091770172"/>
    <n v="0.36422348022460938"/>
    <n v="0.36397523432970047"/>
    <n v="0.36372698843479156"/>
    <n v="0.36347874253988266"/>
    <n v="0.36323049664497375"/>
    <n v="0.3629017248749733"/>
    <n v="0.36257295310497284"/>
    <n v="0.36224418133497238"/>
    <n v="0.36191540956497192"/>
    <n v="0.36192474514245987"/>
    <n v="0.36193408071994781"/>
    <n v="0.36194341629743576"/>
    <n v="0.36195275187492371"/>
    <n v="0.36182174831628799"/>
    <n v="0.36169074475765228"/>
    <n v="0.36155974119901657"/>
    <n v="0.36142873764038086"/>
    <n v="0.36105475425720218"/>
    <n v="0.36068077087402339"/>
    <n v="0.36030678749084477"/>
    <n v="0.35993280410766604"/>
    <n v="0.3595588207244873"/>
    <n v="0.35918483734130857"/>
    <n v="0.35881085395812989"/>
    <n v="0.35843687057495116"/>
    <n v="0.35806288719177248"/>
    <n v="0.35768890380859375"/>
    <n v="0.35727457702159882"/>
    <n v="0.35686025023460388"/>
    <n v="0.35644592344760895"/>
    <n v="0.35603159666061401"/>
    <n v="0.35561726987361908"/>
    <n v="0.35520294308662415"/>
    <n v="0.35478861629962921"/>
    <n v="0.35437428951263428"/>
    <n v="0.35395996272563934"/>
    <n v="0.35354563593864441"/>
    <n v="0.35321494042873386"/>
    <n v="0.35288424491882325"/>
    <n v="0.35255354940891265"/>
    <n v="0.3522228538990021"/>
    <n v="0.35189215838909149"/>
    <n v="0.35156146287918094"/>
    <n v="0.35123076736927028"/>
    <n v="0.35090007185935979"/>
    <n v="0.35056937634944918"/>
    <n v="0.35023868083953857"/>
    <n v="0.35002382397651671"/>
    <n v="0.34980896711349485"/>
    <n v="0.34959411025047304"/>
    <n v="0.34937925338745118"/>
    <n v="0.34916439652442932"/>
    <n v="0.34894953966140752"/>
    <n v="0.3487346827983856"/>
    <n v="0.34851982593536379"/>
    <n v="0.34830496907234193"/>
    <n v="0.34809011220932007"/>
    <n v="0.34797832667827611"/>
    <n v="0.34786654114723203"/>
    <n v="0.34775475561618807"/>
    <n v="0.34764297008514411"/>
    <n v="0.34753118455410004"/>
    <n v="0.34741939902305607"/>
    <n v="0.347307613492012"/>
    <n v="0.34719582796096804"/>
    <n v="0.34708404242992402"/>
    <n v="0.34697225689888"/>
    <n v="0.34691800773143766"/>
    <n v="0.34686375856399537"/>
    <n v="0.34680950939655303"/>
    <n v="0.34675526022911074"/>
    <n v="0.3467010110616684"/>
    <n v="0.34664676189422611"/>
    <n v="0.34659251272678376"/>
    <n v="0.34653826355934142"/>
    <n v="0.34648401439189913"/>
    <n v="0.34642976522445679"/>
    <n v="0.34612135887146001"/>
    <n v="0.34581295251846311"/>
    <n v="0.34550454616546633"/>
    <n v="0.34519613981246949"/>
    <n v="0.34488773345947266"/>
    <n v="0.34457932710647582"/>
    <n v="0.34427092075347898"/>
    <n v="0.3439625144004822"/>
    <n v="0.34365410804748536"/>
    <n v="0.34334570169448853"/>
    <n v="0.3428699463605881"/>
    <n v="0.34239419102668767"/>
    <n v="0.34191843569278713"/>
    <n v="0.34144268035888675"/>
    <n v="0.34096692502498627"/>
    <n v="0.34049116969108584"/>
    <n v="0.34001541435718535"/>
    <n v="0.33953965902328492"/>
    <n v="0.33906390368938449"/>
    <n v="0.33858814835548401"/>
    <n v="0.33870239853858952"/>
    <n v="0.33881664872169492"/>
    <n v="0.33893089890480044"/>
    <n v="0.33904514908790589"/>
    <n v="0.33915939927101135"/>
    <n v="0.33927364945411687"/>
    <n v="0.33938789963722227"/>
    <n v="0.33950214982032778"/>
    <n v="0.33961640000343329"/>
    <n v="0.3397306501865387"/>
    <n v="0.33954323828220373"/>
    <n v="0.33935582637786865"/>
    <n v="0.33916841447353363"/>
    <n v="0.33898100256919866"/>
    <n v="0.33879359066486359"/>
    <n v="0.33860617876052862"/>
    <n v="0.33841876685619354"/>
    <n v="0.33823135495185852"/>
    <n v="0.33804394304752355"/>
    <n v="0.33785653114318848"/>
    <n v="0.33808698356151584"/>
    <n v="0.3383174359798431"/>
    <n v="0.33854788839817052"/>
    <n v="0.33877834081649782"/>
    <n v="0.33900879323482513"/>
    <n v="0.33923924565315244"/>
    <n v="0.33946969807147981"/>
    <n v="0.33970015048980712"/>
    <n v="0.33993060290813448"/>
    <n v="0.34016105532646179"/>
    <n v="0.34033500254154209"/>
    <n v="0.34050894975662227"/>
    <n v="0.34068289697170262"/>
    <n v="0.34085684418678286"/>
    <n v="0.3410307914018631"/>
    <n v="0.34120473861694334"/>
    <n v="0.34137868583202363"/>
    <n v="0.34155263304710387"/>
    <n v="0.34172658026218417"/>
    <n v="0.3419005274772644"/>
    <n v="0.3414174556732178"/>
    <n v="0.34093438386917113"/>
    <n v="0.34045131206512452"/>
    <n v="0.33996824026107786"/>
    <n v="0.33948516845703125"/>
    <n v="0.33900209665298464"/>
    <n v="0.33851902484893803"/>
    <n v="0.33803595304489131"/>
    <n v="0.33755288124084476"/>
    <n v="0.3370698094367981"/>
    <n v="0.33678976595401766"/>
    <n v="0.33650972247123717"/>
    <n v="0.33622967898845674"/>
    <n v="0.33594963550567625"/>
    <n v="0.33566959202289581"/>
    <n v="0.33538954854011538"/>
    <n v="0.33510950505733494"/>
    <n v="0.3348294615745544"/>
    <n v="0.33454941809177402"/>
    <n v="0.33426937460899353"/>
    <n v="0.33396227657794958"/>
    <n v="0.33365517854690552"/>
    <n v="0.33334808051586151"/>
    <n v="0.33304098248481756"/>
    <n v="0.3327338844537735"/>
    <n v="0.33242678642272955"/>
    <n v="0.33211968839168549"/>
    <n v="0.33181259036064148"/>
    <n v="0.33150549232959753"/>
    <n v="0.33119839429855347"/>
    <n v="0.33132404088974005"/>
    <n v="0.33144968748092651"/>
    <n v="0.33157533407211304"/>
    <n v="0.33170098066329962"/>
    <n v="0.33182662725448608"/>
    <n v="0.33195227384567266"/>
    <n v="0.33207792043685913"/>
    <n v="0.33220356702804565"/>
    <n v="0.33232921361923223"/>
    <n v="0.3324548602104187"/>
    <n v="0.33278844058513646"/>
    <n v="0.3331220209598541"/>
    <n v="0.33345560133457186"/>
    <n v="0.33378918170928956"/>
    <n v="0.33412276208400726"/>
    <n v="0.33445634245872496"/>
    <n v="0.33478992283344267"/>
    <n v="0.33512350320816042"/>
    <n v="0.33545708358287812"/>
    <n v="0.33579066395759583"/>
    <n v="0.33546695411205291"/>
    <n v="0.33514324426650999"/>
    <n v="0.33481953442096712"/>
    <n v="0.33449582457542421"/>
    <n v="0.33417211472988129"/>
    <n v="0.33384840488433842"/>
    <n v="0.33352469503879545"/>
    <n v="0.33320098519325259"/>
    <n v="0.33287727534770967"/>
    <n v="0.33255356550216675"/>
    <n v="0.33209003806114201"/>
    <n v="0.33162651062011717"/>
    <n v="0.33116298317909243"/>
    <n v="0.33069945573806769"/>
    <n v="0.33023592829704285"/>
    <n v="0.32977240085601811"/>
    <n v="0.32930887341499326"/>
    <n v="0.32884534597396853"/>
    <n v="0.32838181853294374"/>
    <n v="0.32791829109191895"/>
    <n v="0.32815561890602113"/>
    <n v="0.32839294672012331"/>
    <n v="0.32863027453422544"/>
    <n v="0.32886760234832768"/>
    <n v="0.32910493016242981"/>
    <n v="0.32934225797653205"/>
    <n v="0.32957958579063418"/>
    <n v="0.32981691360473631"/>
    <n v="0.33005424141883855"/>
    <n v="0.33029156923294067"/>
    <n v="0.33015174269676212"/>
    <n v="0.33001191616058345"/>
    <n v="0.32987208962440495"/>
    <n v="0.32973226308822634"/>
    <n v="0.32959243655204773"/>
    <n v="0.32945261001586912"/>
    <n v="0.32931278347969056"/>
    <n v="0.32917295694351195"/>
    <n v="0.3290331304073334"/>
    <n v="0.32889330387115479"/>
    <m/>
    <n v="0.34617138943001891"/>
    <n v="120.1485424041748"/>
    <n v="107.52326280439991"/>
    <n v="-5.6750774383544922E-3"/>
    <n v="-0.12561214565614195"/>
    <n v="-0.14498219871415519"/>
    <n v="-8.5774765473863868E-2"/>
    <x v="27"/>
    <x v="434"/>
  </r>
  <r>
    <x v="2"/>
    <n v="-11.666666666666666"/>
    <n v="-9.4444444444444446"/>
    <s v="P225/60R16"/>
    <x v="1"/>
    <s v="017-0241"/>
    <n v="1171"/>
    <n v="35"/>
    <s v="APX0B2UU3324"/>
    <d v="2025-02-01T00:00:00"/>
    <n v="0.28583055734634399"/>
    <n v="0.29746252298355103"/>
    <n v="100"/>
    <n v="100"/>
    <n v="100"/>
    <n v="100"/>
    <n v="77"/>
    <m/>
    <n v="490"/>
    <n v="100"/>
    <m/>
    <m/>
    <m/>
    <m/>
    <m/>
    <m/>
    <m/>
    <m/>
    <m/>
    <m/>
    <m/>
    <n v="0.28465762734413147"/>
    <n v="0.29800285398960114"/>
    <n v="0.3113480806350708"/>
    <n v="0.31872656941413879"/>
    <n v="0.32610505819320679"/>
    <n v="0.33273994922637939"/>
    <n v="0.339374840259552"/>
    <n v="0.34380353987216949"/>
    <n v="0.34823223948478699"/>
    <n v="0.34872421622276306"/>
    <n v="0.34921619296073914"/>
    <n v="0.34939637780189514"/>
    <n v="0.34957656264305115"/>
    <n v="0.35064728558063507"/>
    <n v="0.35171800851821899"/>
    <n v="0.35223595798015594"/>
    <n v="0.3527539074420929"/>
    <n v="0.35400912165641785"/>
    <n v="0.3552643358707428"/>
    <n v="0.35534267127513885"/>
    <n v="0.35542100667953491"/>
    <n v="0.35539886355400085"/>
    <n v="0.3553767204284668"/>
    <n v="0.35400772094726563"/>
    <n v="0.35263872146606445"/>
    <n v="0.35141719877719879"/>
    <n v="0.35019567608833313"/>
    <n v="0.35032407939434052"/>
    <n v="0.3504524827003479"/>
    <n v="0.35002670437097549"/>
    <n v="0.34960092604160309"/>
    <n v="0.34917514771223068"/>
    <n v="0.34874936938285828"/>
    <n v="0.3477398082613945"/>
    <n v="0.34673024713993073"/>
    <n v="0.34572068601846695"/>
    <n v="0.34471112489700317"/>
    <n v="0.34401707351207733"/>
    <n v="0.34332302212715149"/>
    <n v="0.34262897074222565"/>
    <n v="0.3419349193572998"/>
    <n v="0.34083849936723709"/>
    <n v="0.33974207937717438"/>
    <n v="0.33864565938711166"/>
    <n v="0.33754923939704895"/>
    <n v="0.33758299052715302"/>
    <n v="0.33761674165725708"/>
    <n v="0.33765049278736115"/>
    <n v="0.33768424391746521"/>
    <n v="0.33782679587602615"/>
    <n v="0.3379693478345871"/>
    <n v="0.33811189979314804"/>
    <n v="0.33825445175170898"/>
    <n v="0.33674508333206177"/>
    <n v="0.33523571491241455"/>
    <n v="0.33372634649276733"/>
    <n v="0.33221697807312012"/>
    <n v="0.33069655299186707"/>
    <n v="0.32917612791061401"/>
    <n v="0.32765570282936096"/>
    <n v="0.32613527774810791"/>
    <n v="0.32549984753131866"/>
    <n v="0.32486441731452942"/>
    <n v="0.32422898709774017"/>
    <n v="0.32359355688095093"/>
    <n v="0.32339939475059509"/>
    <n v="0.32320523262023926"/>
    <n v="0.32301107048988342"/>
    <n v="0.32281690835952759"/>
    <n v="0.32248574495315552"/>
    <n v="0.32215458154678345"/>
    <n v="0.32182341814041138"/>
    <n v="0.32149225473403931"/>
    <n v="0.320937380194664"/>
    <n v="0.3203825056552887"/>
    <n v="0.31982763111591339"/>
    <n v="0.31927275657653809"/>
    <n v="0.31870907545089722"/>
    <n v="0.31814539432525635"/>
    <n v="0.31758171319961548"/>
    <n v="0.31701803207397461"/>
    <n v="0.3149743378162384"/>
    <n v="0.3129306435585022"/>
    <n v="0.31088694930076599"/>
    <n v="0.30884325504302979"/>
    <n v="0.30853718221187593"/>
    <n v="0.30823110938072207"/>
    <n v="0.30792503654956815"/>
    <n v="0.30761896371841435"/>
    <n v="0.30731289088726044"/>
    <n v="0.30700681805610658"/>
    <n v="0.30670074522495272"/>
    <n v="0.30639467239379881"/>
    <n v="0.30608859956264495"/>
    <n v="0.30578252673149109"/>
    <n v="0.30561854839324953"/>
    <n v="0.30545457005500792"/>
    <n v="0.30529059171676637"/>
    <n v="0.30512661337852481"/>
    <n v="0.3049626350402832"/>
    <n v="0.30479865670204165"/>
    <n v="0.30463467836380004"/>
    <n v="0.30447070002555848"/>
    <n v="0.30430672168731693"/>
    <n v="0.30414274334907532"/>
    <n v="0.30305962860584262"/>
    <n v="0.30197651386260987"/>
    <n v="0.30089339911937713"/>
    <n v="0.29981028437614443"/>
    <n v="0.29872716963291168"/>
    <n v="0.29764405488967899"/>
    <n v="0.29656094014644624"/>
    <n v="0.29547782540321349"/>
    <n v="0.2943947106599808"/>
    <n v="0.29331159591674805"/>
    <n v="0.29280673563480375"/>
    <n v="0.29230187535285945"/>
    <n v="0.29179701507091521"/>
    <n v="0.29129215478897097"/>
    <n v="0.29078729450702667"/>
    <n v="0.29028243422508238"/>
    <n v="0.28977757394313813"/>
    <n v="0.28927271366119384"/>
    <n v="0.28876785337924959"/>
    <n v="0.2882629930973053"/>
    <n v="0.28811865746974946"/>
    <n v="0.28797432184219363"/>
    <n v="0.28782998621463773"/>
    <n v="0.28768565058708195"/>
    <n v="0.28754131495952606"/>
    <n v="0.28739697933197023"/>
    <n v="0.28725264370441439"/>
    <n v="0.2871083080768585"/>
    <n v="0.28696397244930266"/>
    <n v="0.28681963682174683"/>
    <n v="0.28698195815086364"/>
    <n v="0.28714427947998045"/>
    <n v="0.28730660080909731"/>
    <n v="0.28746892213821412"/>
    <n v="0.28763124346733093"/>
    <n v="0.2877935647964478"/>
    <n v="0.28795588612556455"/>
    <n v="0.28811820745468142"/>
    <n v="0.28828052878379823"/>
    <n v="0.28844285011291504"/>
    <n v="0.28809861540794374"/>
    <n v="0.28775438070297243"/>
    <n v="0.28741014599800108"/>
    <n v="0.28706591129302983"/>
    <n v="0.28672167658805847"/>
    <n v="0.28637744188308717"/>
    <n v="0.28603320717811587"/>
    <n v="0.28568897247314451"/>
    <n v="0.28534473776817321"/>
    <n v="0.2850005030632019"/>
    <n v="0.28461706042289736"/>
    <n v="0.28423361778259276"/>
    <n v="0.28385017514228816"/>
    <n v="0.28346673250198362"/>
    <n v="0.28308328986167908"/>
    <n v="0.28269984722137453"/>
    <n v="0.28231640458106994"/>
    <n v="0.28193296194076539"/>
    <n v="0.28154951930046085"/>
    <n v="0.28116607666015625"/>
    <n v="0.28043088912963871"/>
    <n v="0.2796957015991211"/>
    <n v="0.2789605140686035"/>
    <n v="0.27822532653808596"/>
    <n v="0.27749013900756836"/>
    <n v="0.27675495147705076"/>
    <n v="0.27601976394653316"/>
    <n v="0.27528457641601561"/>
    <n v="0.27454938888549807"/>
    <n v="0.27381420135498047"/>
    <n v="0.27368861734867095"/>
    <n v="0.27356303334236143"/>
    <n v="0.27343744933605196"/>
    <n v="0.27331186532974244"/>
    <n v="0.27318628132343292"/>
    <n v="0.27306069731712346"/>
    <n v="0.27293511331081388"/>
    <n v="0.27280952930450442"/>
    <n v="0.2726839452981949"/>
    <n v="0.27255836129188538"/>
    <n v="0.27259739041328435"/>
    <n v="0.27263641953468321"/>
    <n v="0.27267544865608218"/>
    <n v="0.27271447777748109"/>
    <n v="0.27275350689888"/>
    <n v="0.27279253602027892"/>
    <n v="0.27283156514167783"/>
    <n v="0.2728705942630768"/>
    <n v="0.27290962338447572"/>
    <n v="0.27294865250587463"/>
    <n v="0.27296317517757418"/>
    <n v="0.27297769784927373"/>
    <n v="0.27299222052097322"/>
    <n v="0.27300674319267276"/>
    <n v="0.27302126586437225"/>
    <n v="0.2730357885360718"/>
    <n v="0.27305031120777129"/>
    <n v="0.27306483387947084"/>
    <n v="0.27307935655117033"/>
    <n v="0.27309387922286987"/>
    <n v="0.27291714549064638"/>
    <n v="0.27274041175842284"/>
    <n v="0.2725636780261993"/>
    <n v="0.27238694429397581"/>
    <n v="0.27221021056175232"/>
    <n v="0.27203347682952883"/>
    <n v="0.27185674309730529"/>
    <n v="0.2716800093650818"/>
    <n v="0.27150327563285831"/>
    <n v="0.27132654190063477"/>
    <n v="0.27152269482612612"/>
    <n v="0.27171884775161742"/>
    <n v="0.27191500067710878"/>
    <n v="0.27211115360260013"/>
    <n v="0.27230730652809143"/>
    <n v="0.27250345945358279"/>
    <n v="0.27269961237907414"/>
    <n v="0.27289576530456544"/>
    <n v="0.2730919182300568"/>
    <n v="0.2732880711555481"/>
    <n v="0.27336338758468631"/>
    <n v="0.27343870401382447"/>
    <n v="0.27351402044296269"/>
    <n v="0.27358933687210085"/>
    <n v="0.27366465330123901"/>
    <n v="0.27373996973037723"/>
    <n v="0.27381528615951539"/>
    <n v="0.27389060258865355"/>
    <n v="0.27396591901779177"/>
    <n v="0.27404123544692993"/>
    <n v="0.2736259400844574"/>
    <n v="0.27321064472198486"/>
    <n v="0.27279534935951233"/>
    <n v="0.27238005399703979"/>
    <n v="0.27196475863456726"/>
    <n v="0.27154946327209473"/>
    <n v="0.27113416790962219"/>
    <n v="0.27071887254714966"/>
    <n v="0.27030357718467712"/>
    <n v="0.26988828182220459"/>
    <n v="0.26945013701915743"/>
    <n v="0.26901199221611022"/>
    <n v="0.26857384741306306"/>
    <n v="0.2681357026100159"/>
    <n v="0.26769755780696869"/>
    <n v="0.26725941300392153"/>
    <n v="0.26682126820087437"/>
    <n v="0.26638312339782716"/>
    <n v="0.26594497859478"/>
    <n v="0.26550683379173279"/>
    <n v="0.2655162513256073"/>
    <n v="0.26552566885948181"/>
    <n v="0.26553508639335632"/>
    <n v="0.26554450392723083"/>
    <n v="0.26555392146110535"/>
    <n v="0.26556333899497986"/>
    <n v="0.26557275652885437"/>
    <n v="0.26558217406272888"/>
    <n v="0.26559159159660339"/>
    <n v="0.26560100913047791"/>
    <n v="0.26584698855876926"/>
    <n v="0.26609296798706056"/>
    <n v="0.26633894741535191"/>
    <n v="0.26658492684364321"/>
    <n v="0.26683090627193451"/>
    <n v="0.26707688570022586"/>
    <n v="0.26732286512851716"/>
    <n v="0.26756884455680846"/>
    <n v="0.26781482398509981"/>
    <n v="0.26806080341339111"/>
    <n v="0.26864513754844666"/>
    <n v="0.2692294716835022"/>
    <n v="0.26981380581855774"/>
    <n v="0.27039813995361328"/>
    <n v="0.27098247408866882"/>
    <n v="0.27156680822372437"/>
    <n v="0.27215114235877991"/>
    <n v="0.27273547649383545"/>
    <n v="0.27331981062889099"/>
    <n v="0.27390414476394653"/>
    <n v="0.27326011657714844"/>
    <n v="0.27261608839035034"/>
    <n v="0.27197206020355225"/>
    <n v="0.27132803201675415"/>
    <n v="0.27068400382995605"/>
    <n v="0.27003997564315796"/>
    <n v="0.26939594745635986"/>
    <n v="0.26875191926956177"/>
    <n v="0.26810789108276367"/>
    <n v="0.26746386289596558"/>
    <m/>
    <n v="0.29384524945262486"/>
    <n v="100"/>
    <n v="89.491941102952396"/>
    <n v="-1.1631965637207031E-2"/>
    <n v="-0.16695407628396486"/>
    <n v="-0.31189390648593662"/>
    <n v="8.1136942297917569E-2"/>
    <x v="27"/>
    <x v="435"/>
  </r>
  <r>
    <x v="2"/>
    <n v="-11.666666666666666"/>
    <n v="-9.4444444444444446"/>
    <s v="LT245/75R16"/>
    <x v="8"/>
    <s v="620-0073"/>
    <n v="1502"/>
    <n v="45"/>
    <s v="1KABMD39R2924"/>
    <d v="2025-02-01T00:00:00"/>
    <n v="0.24578826129436493"/>
    <n v="0.26886260509490967"/>
    <n v="89.731697082519531"/>
    <n v="86.9876708984375"/>
    <n v="92.019073486328125"/>
    <n v="91.648300170898438"/>
    <n v="77"/>
    <m/>
    <n v="40"/>
    <n v="90.096685409545898"/>
    <m/>
    <m/>
    <m/>
    <m/>
    <m/>
    <m/>
    <m/>
    <m/>
    <m/>
    <m/>
    <m/>
    <n v="0.22508707642555237"/>
    <n v="0.24133947491645813"/>
    <n v="0.25759187340736389"/>
    <n v="0.26488541066646576"/>
    <n v="0.27217894792556763"/>
    <n v="0.27927640080451965"/>
    <n v="0.28637385368347168"/>
    <n v="0.28897005319595337"/>
    <n v="0.29156625270843506"/>
    <n v="0.29238836467266083"/>
    <n v="0.2932104766368866"/>
    <n v="0.29454793035984039"/>
    <n v="0.29588538408279419"/>
    <n v="0.29683184623718262"/>
    <n v="0.29777830839157104"/>
    <n v="0.2991437166929245"/>
    <n v="0.30050912499427795"/>
    <n v="0.30284416675567627"/>
    <n v="0.30517920851707458"/>
    <n v="0.30348284542560577"/>
    <n v="0.30178648233413696"/>
    <n v="0.30219000577926636"/>
    <n v="0.30259352922439575"/>
    <n v="0.30477705597877502"/>
    <n v="0.3069605827331543"/>
    <n v="0.30333474278450012"/>
    <n v="0.29970890283584595"/>
    <n v="0.29833060503005981"/>
    <n v="0.29695230722427368"/>
    <n v="0.2976718544960022"/>
    <n v="0.29839140176773071"/>
    <n v="0.29911094903945923"/>
    <n v="0.29983049631118774"/>
    <n v="0.29983347654342651"/>
    <n v="0.29983645677566528"/>
    <n v="0.29983943700790405"/>
    <n v="0.29984241724014282"/>
    <n v="0.29968196153640747"/>
    <n v="0.29952150583267212"/>
    <n v="0.29936105012893677"/>
    <n v="0.29920059442520142"/>
    <n v="0.29837967455387115"/>
    <n v="0.29755875468254089"/>
    <n v="0.29673783481121063"/>
    <n v="0.29591691493988037"/>
    <n v="0.29406760632991791"/>
    <n v="0.29221829771995544"/>
    <n v="0.29036898910999298"/>
    <n v="0.28851968050003052"/>
    <n v="0.28733191639184952"/>
    <n v="0.28614415228366852"/>
    <n v="0.28495638817548752"/>
    <n v="0.28376862406730652"/>
    <n v="0.28318081051111221"/>
    <n v="0.28259299695491791"/>
    <n v="0.2820051833987236"/>
    <n v="0.2814173698425293"/>
    <n v="0.28162513673305511"/>
    <n v="0.28183290362358093"/>
    <n v="0.28204067051410675"/>
    <n v="0.28224843740463257"/>
    <n v="0.28048500418663025"/>
    <n v="0.27872157096862793"/>
    <n v="0.27695813775062561"/>
    <n v="0.27519470453262329"/>
    <n v="0.27357356995344162"/>
    <n v="0.27195243537425995"/>
    <n v="0.27033130079507828"/>
    <n v="0.26871016621589661"/>
    <n v="0.26828666776418686"/>
    <n v="0.26786316931247711"/>
    <n v="0.26743967086076736"/>
    <n v="0.26701617240905762"/>
    <n v="0.26831135898828506"/>
    <n v="0.26960654556751251"/>
    <n v="0.27090173214673996"/>
    <n v="0.27219691872596741"/>
    <n v="0.2724195271730423"/>
    <n v="0.27264213562011719"/>
    <n v="0.27286474406719208"/>
    <n v="0.27308735251426697"/>
    <n v="0.27143499255180359"/>
    <n v="0.26978263258934021"/>
    <n v="0.26813027262687683"/>
    <n v="0.26647791266441345"/>
    <n v="0.2663863807916641"/>
    <n v="0.26629484891891481"/>
    <n v="0.26620331704616546"/>
    <n v="0.26611178517341616"/>
    <n v="0.26602025330066681"/>
    <n v="0.26592872142791751"/>
    <n v="0.26583718955516816"/>
    <n v="0.26574565768241887"/>
    <n v="0.26565412580966952"/>
    <n v="0.26556259393692017"/>
    <n v="0.26531214714050294"/>
    <n v="0.26506170034408572"/>
    <n v="0.26481125354766843"/>
    <n v="0.26456080675125121"/>
    <n v="0.26431035995483398"/>
    <n v="0.26405991315841676"/>
    <n v="0.26380946636199953"/>
    <n v="0.26355901956558225"/>
    <n v="0.26330857276916508"/>
    <n v="0.2630581259727478"/>
    <n v="0.2630403757095337"/>
    <n v="0.2630226254463196"/>
    <n v="0.26300487518310545"/>
    <n v="0.2629871249198914"/>
    <n v="0.26296937465667725"/>
    <n v="0.26295162439346315"/>
    <n v="0.26293387413024905"/>
    <n v="0.26291612386703489"/>
    <n v="0.26289837360382079"/>
    <n v="0.26288062334060669"/>
    <n v="0.262870255112648"/>
    <n v="0.26285988688468931"/>
    <n v="0.26284951865673067"/>
    <n v="0.26283915042877198"/>
    <n v="0.26282878220081329"/>
    <n v="0.26281841397285466"/>
    <n v="0.26280804574489591"/>
    <n v="0.26279767751693728"/>
    <n v="0.26278730928897859"/>
    <n v="0.2627769410610199"/>
    <n v="0.26266215741634369"/>
    <n v="0.26254737377166748"/>
    <n v="0.26243259012699127"/>
    <n v="0.26231780648231506"/>
    <n v="0.26220302283763885"/>
    <n v="0.26208823919296265"/>
    <n v="0.26197345554828644"/>
    <n v="0.26185867190361023"/>
    <n v="0.26174388825893402"/>
    <n v="0.26162910461425781"/>
    <n v="0.26135289967060094"/>
    <n v="0.26107669472694395"/>
    <n v="0.26080048978328707"/>
    <n v="0.26052428483963014"/>
    <n v="0.26024807989597321"/>
    <n v="0.25997187495231627"/>
    <n v="0.25969567000865934"/>
    <n v="0.25941946506500246"/>
    <n v="0.25914326012134553"/>
    <n v="0.2588670551776886"/>
    <n v="0.25899897813797002"/>
    <n v="0.25913090109825132"/>
    <n v="0.25926282405853274"/>
    <n v="0.2593947470188141"/>
    <n v="0.25952666997909546"/>
    <n v="0.25965859293937682"/>
    <n v="0.25979051589965818"/>
    <n v="0.2599224388599396"/>
    <n v="0.26005436182022096"/>
    <n v="0.26018628478050232"/>
    <n v="0.25995526313781742"/>
    <n v="0.25972424149513246"/>
    <n v="0.2594932198524475"/>
    <n v="0.2592621982097626"/>
    <n v="0.25903117656707764"/>
    <n v="0.25880015492439268"/>
    <n v="0.25856913328170772"/>
    <n v="0.25833811163902282"/>
    <n v="0.25810708999633791"/>
    <n v="0.25787606835365295"/>
    <n v="0.25783966183662416"/>
    <n v="0.25780325531959536"/>
    <n v="0.25776684880256651"/>
    <n v="0.25773044228553776"/>
    <n v="0.25769403576850891"/>
    <n v="0.25765762925148011"/>
    <n v="0.25762122273445132"/>
    <n v="0.25758481621742246"/>
    <n v="0.25754840970039367"/>
    <n v="0.25751200318336487"/>
    <n v="0.25741451084613798"/>
    <n v="0.25731701850891109"/>
    <n v="0.25721952617168425"/>
    <n v="0.25712203383445742"/>
    <n v="0.25702454149723053"/>
    <n v="0.25692704916000364"/>
    <n v="0.25682955682277681"/>
    <n v="0.25673206448554992"/>
    <n v="0.25663457214832308"/>
    <n v="0.25653707981109619"/>
    <n v="0.25645719766616826"/>
    <n v="0.25637731552124021"/>
    <n v="0.25629743337631228"/>
    <n v="0.25621755123138429"/>
    <n v="0.2561376690864563"/>
    <n v="0.25605778694152831"/>
    <n v="0.25597790479660032"/>
    <n v="0.25589802265167239"/>
    <n v="0.2558181405067444"/>
    <n v="0.25573825836181641"/>
    <n v="0.25566518604755406"/>
    <n v="0.2555921137332916"/>
    <n v="0.25551904141902926"/>
    <n v="0.25544596910476686"/>
    <n v="0.25537289679050446"/>
    <n v="0.25529982447624205"/>
    <n v="0.25522675216197965"/>
    <n v="0.25515367984771731"/>
    <n v="0.25508060753345491"/>
    <n v="0.2550075352191925"/>
    <n v="0.25404946804046635"/>
    <n v="0.25309140086174009"/>
    <n v="0.25213333368301394"/>
    <n v="0.25117526650428773"/>
    <n v="0.25021719932556152"/>
    <n v="0.24925913214683534"/>
    <n v="0.24830106496810911"/>
    <n v="0.24734299778938293"/>
    <n v="0.24638493061065675"/>
    <n v="0.24542686343193054"/>
    <n v="0.24529637098312379"/>
    <n v="0.24516587853431701"/>
    <n v="0.24503538608551023"/>
    <n v="0.24490489363670351"/>
    <n v="0.24477440118789673"/>
    <n v="0.24464390873908998"/>
    <n v="0.2445134162902832"/>
    <n v="0.24438292384147645"/>
    <n v="0.24425243139266969"/>
    <n v="0.24412193894386292"/>
    <n v="0.24409938901662828"/>
    <n v="0.24407683908939362"/>
    <n v="0.24405428916215896"/>
    <n v="0.24403173923492433"/>
    <n v="0.24400918930768967"/>
    <n v="0.24398663938045503"/>
    <n v="0.24396408945322035"/>
    <n v="0.24394153952598571"/>
    <n v="0.24391898959875108"/>
    <n v="0.24389643967151642"/>
    <n v="0.24286238402128221"/>
    <n v="0.24182832837104795"/>
    <n v="0.24079427272081377"/>
    <n v="0.23976021707057954"/>
    <n v="0.23872616142034531"/>
    <n v="0.2376921057701111"/>
    <n v="0.23665805011987687"/>
    <n v="0.23562399446964266"/>
    <n v="0.23458993881940843"/>
    <n v="0.23355588316917419"/>
    <n v="0.2342608541250229"/>
    <n v="0.2349658250808716"/>
    <n v="0.23567079603672028"/>
    <n v="0.23637576699256899"/>
    <n v="0.23708073794841766"/>
    <n v="0.23778570890426637"/>
    <n v="0.23849067986011507"/>
    <n v="0.23919565081596372"/>
    <n v="0.23990062177181246"/>
    <n v="0.24060559272766113"/>
    <n v="0.24064855873584748"/>
    <n v="0.2406915247440338"/>
    <n v="0.24073449075222014"/>
    <n v="0.24077745676040649"/>
    <n v="0.24082042276859283"/>
    <n v="0.24086338877677918"/>
    <n v="0.24090635478496553"/>
    <n v="0.24094932079315184"/>
    <n v="0.24099228680133822"/>
    <n v="0.24103525280952454"/>
    <n v="0.24081045240163806"/>
    <n v="0.24058565199375154"/>
    <n v="0.24036085158586504"/>
    <n v="0.24013605117797854"/>
    <n v="0.23991125077009201"/>
    <n v="0.23968645036220554"/>
    <n v="0.23946164995431901"/>
    <n v="0.23923684954643248"/>
    <n v="0.23901204913854601"/>
    <n v="0.23878724873065948"/>
    <n v="0.23869705647230149"/>
    <n v="0.23860686421394348"/>
    <n v="0.23851667195558549"/>
    <n v="0.23842647969722747"/>
    <n v="0.23833628743886948"/>
    <n v="0.23824609518051149"/>
    <n v="0.2381559029221535"/>
    <n v="0.23806571066379548"/>
    <n v="0.23797551840543749"/>
    <n v="0.23788532614707947"/>
    <n v="0.23822358846664432"/>
    <n v="0.23856185078620912"/>
    <n v="0.23890011310577391"/>
    <n v="0.23923837542533877"/>
    <n v="0.23957663774490356"/>
    <n v="0.23991490006446839"/>
    <n v="0.24025316238403321"/>
    <n v="0.24059142470359801"/>
    <n v="0.24092968702316286"/>
    <n v="0.24126794934272766"/>
    <m/>
    <n v="0.26099850799477398"/>
    <n v="90.096685409545898"/>
    <n v="80.629272642423118"/>
    <n v="-2.3074343800544739E-2"/>
    <n v="-0.16047354309196329"/>
    <n v="-0.21645978006431096"/>
    <n v="-1.429718412370809E-2"/>
    <x v="27"/>
    <x v="436"/>
  </r>
  <r>
    <x v="2"/>
    <n v="-11.666666666666666"/>
    <n v="-9.4444444444444446"/>
    <s v="LT245/75R16"/>
    <x v="10"/>
    <s v="620-0075"/>
    <n v="1250"/>
    <n v="51"/>
    <s v="7X1125V4323"/>
    <d v="2025-02-01T00:00:00"/>
    <n v="0.20919385552406311"/>
    <n v="0.23914985358715057"/>
    <n v="76.371910095214844"/>
    <n v="74.904693603515625"/>
    <n v="81.849784851074219"/>
    <n v="82.675186157226563"/>
    <n v="77"/>
    <m/>
    <n v="10"/>
    <n v="78.950393676757813"/>
    <m/>
    <m/>
    <m/>
    <m/>
    <m/>
    <m/>
    <m/>
    <m/>
    <m/>
    <m/>
    <m/>
    <n v="0.20530045032501221"/>
    <n v="0.22117908298969269"/>
    <n v="0.23705771565437317"/>
    <n v="0.24686966836452484"/>
    <n v="0.25668162107467651"/>
    <n v="0.26260197162628174"/>
    <n v="0.26852232217788696"/>
    <n v="0.27138479053974152"/>
    <n v="0.27424725890159607"/>
    <n v="0.27664285898208618"/>
    <n v="0.27903845906257629"/>
    <n v="0.28025548160076141"/>
    <n v="0.28147250413894653"/>
    <n v="0.28205010294914246"/>
    <n v="0.28262770175933838"/>
    <n v="0.28463684022426605"/>
    <n v="0.28664597868919373"/>
    <n v="0.28824742138385773"/>
    <n v="0.28984886407852173"/>
    <n v="0.29012711346149445"/>
    <n v="0.29040536284446716"/>
    <n v="0.29008717834949493"/>
    <n v="0.28976899385452271"/>
    <n v="0.27609801292419434"/>
    <n v="0.26242703199386597"/>
    <n v="0.26166349649429321"/>
    <n v="0.26089996099472046"/>
    <n v="0.27524738013744354"/>
    <n v="0.28959479928016663"/>
    <n v="0.28822015970945358"/>
    <n v="0.28684552013874054"/>
    <n v="0.2854708805680275"/>
    <n v="0.28409624099731445"/>
    <n v="0.28282449394464493"/>
    <n v="0.2815527468919754"/>
    <n v="0.28028099983930588"/>
    <n v="0.27900925278663635"/>
    <n v="0.27875209599733353"/>
    <n v="0.2784949392080307"/>
    <n v="0.27823778241872787"/>
    <n v="0.27798062562942505"/>
    <n v="0.27807095646858215"/>
    <n v="0.27816128730773926"/>
    <n v="0.27825161814689636"/>
    <n v="0.27834194898605347"/>
    <n v="0.27795601636171341"/>
    <n v="0.27757008373737335"/>
    <n v="0.27718415111303329"/>
    <n v="0.27679821848869324"/>
    <n v="0.27450952678918839"/>
    <n v="0.27222083508968353"/>
    <n v="0.26993214339017868"/>
    <n v="0.26764345169067383"/>
    <n v="0.26620484888553619"/>
    <n v="0.26476624608039856"/>
    <n v="0.26332764327526093"/>
    <n v="0.26188904047012329"/>
    <n v="0.26030918210744858"/>
    <n v="0.25872932374477386"/>
    <n v="0.25714946538209915"/>
    <n v="0.25556960701942444"/>
    <n v="0.25505780428647995"/>
    <n v="0.25454600155353546"/>
    <n v="0.25403419882059097"/>
    <n v="0.25352239608764648"/>
    <n v="0.25180976837873459"/>
    <n v="0.25009714066982269"/>
    <n v="0.2483845129609108"/>
    <n v="0.2466718852519989"/>
    <n v="0.2468443475663662"/>
    <n v="0.24701680988073349"/>
    <n v="0.24718927219510078"/>
    <n v="0.24736173450946808"/>
    <n v="0.2476084791123867"/>
    <n v="0.24785522371530533"/>
    <n v="0.24810196831822395"/>
    <n v="0.24834871292114258"/>
    <n v="0.24729759246110916"/>
    <n v="0.24624647200107574"/>
    <n v="0.24519535154104233"/>
    <n v="0.24414423108100891"/>
    <n v="0.24473423883318901"/>
    <n v="0.24532424658536911"/>
    <n v="0.24591425433754921"/>
    <n v="0.24650426208972931"/>
    <n v="0.24633165150880815"/>
    <n v="0.24615904092788696"/>
    <n v="0.2459864303469658"/>
    <n v="0.24581381976604461"/>
    <n v="0.24564120918512344"/>
    <n v="0.24546859860420228"/>
    <n v="0.24529598802328112"/>
    <n v="0.24512337744235993"/>
    <n v="0.24495076686143877"/>
    <n v="0.24477815628051758"/>
    <n v="0.24374932050704959"/>
    <n v="0.24272048473358154"/>
    <n v="0.24169164896011353"/>
    <n v="0.24066281318664554"/>
    <n v="0.23963397741317749"/>
    <n v="0.2386051416397095"/>
    <n v="0.23757630586624146"/>
    <n v="0.23654747009277344"/>
    <n v="0.23551863431930545"/>
    <n v="0.2344897985458374"/>
    <n v="0.23426727056503299"/>
    <n v="0.23404474258422853"/>
    <n v="0.23382221460342406"/>
    <n v="0.23359968662261965"/>
    <n v="0.23337715864181519"/>
    <n v="0.23315463066101075"/>
    <n v="0.23293210268020631"/>
    <n v="0.23270957469940184"/>
    <n v="0.23248704671859743"/>
    <n v="0.23226451873779297"/>
    <n v="0.23155984580516817"/>
    <n v="0.23085517287254331"/>
    <n v="0.23015049993991854"/>
    <n v="0.22944582700729371"/>
    <n v="0.22874115407466888"/>
    <n v="0.22803648114204408"/>
    <n v="0.22733180820941926"/>
    <n v="0.22662713527679446"/>
    <n v="0.22592246234416963"/>
    <n v="0.2252177894115448"/>
    <n v="0.22540476769208909"/>
    <n v="0.22559174597263337"/>
    <n v="0.22577872425317763"/>
    <n v="0.22596570253372195"/>
    <n v="0.2261526808142662"/>
    <n v="0.22633965909481052"/>
    <n v="0.22652663737535478"/>
    <n v="0.22671361565589906"/>
    <n v="0.22690059393644335"/>
    <n v="0.22708757221698761"/>
    <n v="0.22726394236087802"/>
    <n v="0.22744031250476837"/>
    <n v="0.22761668264865875"/>
    <n v="0.22779305279254916"/>
    <n v="0.22796942293643951"/>
    <n v="0.22814579308032992"/>
    <n v="0.22832216322422028"/>
    <n v="0.22849853336811066"/>
    <n v="0.22867490351200107"/>
    <n v="0.22885127365589142"/>
    <n v="0.22870652973651889"/>
    <n v="0.22856178581714631"/>
    <n v="0.22841704189777373"/>
    <n v="0.22827229797840121"/>
    <n v="0.22812755405902863"/>
    <n v="0.22798281013965607"/>
    <n v="0.22783806622028352"/>
    <n v="0.22769332230091094"/>
    <n v="0.22754857838153841"/>
    <n v="0.22740383446216583"/>
    <n v="0.2274677872657776"/>
    <n v="0.22753174006938934"/>
    <n v="0.22759569287300108"/>
    <n v="0.22765964567661287"/>
    <n v="0.22772359848022461"/>
    <n v="0.22778755128383638"/>
    <n v="0.22785150408744811"/>
    <n v="0.22791545689105988"/>
    <n v="0.22797940969467165"/>
    <n v="0.22804336249828339"/>
    <n v="0.2279614582657814"/>
    <n v="0.22787955403327942"/>
    <n v="0.22779764980077744"/>
    <n v="0.22771574556827545"/>
    <n v="0.22763384133577347"/>
    <n v="0.22755193710327148"/>
    <n v="0.2274700328707695"/>
    <n v="0.22738812863826752"/>
    <n v="0.22730622440576553"/>
    <n v="0.22722432017326355"/>
    <n v="0.22656596302986146"/>
    <n v="0.22590760588645936"/>
    <n v="0.22524924874305724"/>
    <n v="0.22459089159965517"/>
    <n v="0.22393253445625305"/>
    <n v="0.22327417731285096"/>
    <n v="0.22261582016944884"/>
    <n v="0.22195746302604674"/>
    <n v="0.22129910588264465"/>
    <n v="0.22064074873924255"/>
    <n v="0.22013307809829713"/>
    <n v="0.21962540745735171"/>
    <n v="0.21911773681640626"/>
    <n v="0.21861006617546083"/>
    <n v="0.21810239553451538"/>
    <n v="0.21759472489356996"/>
    <n v="0.21708705425262453"/>
    <n v="0.21657938361167905"/>
    <n v="0.21607171297073366"/>
    <n v="0.21556404232978821"/>
    <n v="0.21532745957374574"/>
    <n v="0.21509087681770322"/>
    <n v="0.21485429406166079"/>
    <n v="0.2146177113056183"/>
    <n v="0.21438112854957581"/>
    <n v="0.21414454579353334"/>
    <n v="0.21390796303749085"/>
    <n v="0.21367138028144839"/>
    <n v="0.21343479752540589"/>
    <n v="0.2131982147693634"/>
    <n v="0.21317794919013977"/>
    <n v="0.21315768361091614"/>
    <n v="0.2131374180316925"/>
    <n v="0.21311715245246887"/>
    <n v="0.21309688687324524"/>
    <n v="0.21307662129402161"/>
    <n v="0.21305635571479797"/>
    <n v="0.21303609013557434"/>
    <n v="0.21301582455635071"/>
    <n v="0.21299555897712708"/>
    <n v="0.2127322256565094"/>
    <n v="0.21246889233589172"/>
    <n v="0.21220555901527405"/>
    <n v="0.21194222569465637"/>
    <n v="0.2116788923740387"/>
    <n v="0.21141555905342102"/>
    <n v="0.21115222573280334"/>
    <n v="0.21088889241218567"/>
    <n v="0.21062555909156799"/>
    <n v="0.21036222577095032"/>
    <n v="0.21054635047912598"/>
    <n v="0.21073047518730165"/>
    <n v="0.21091459989547728"/>
    <n v="0.21109872460365298"/>
    <n v="0.21128284931182861"/>
    <n v="0.21146697402000431"/>
    <n v="0.21165109872817994"/>
    <n v="0.21183522343635561"/>
    <n v="0.21201934814453127"/>
    <n v="0.21220347285270691"/>
    <n v="0.21246590018272402"/>
    <n v="0.21272832751274109"/>
    <n v="0.2129907548427582"/>
    <n v="0.21325318217277528"/>
    <n v="0.21351560950279236"/>
    <n v="0.21377803683280944"/>
    <n v="0.21404046416282654"/>
    <n v="0.21430289149284362"/>
    <n v="0.21456531882286073"/>
    <n v="0.21482774615287781"/>
    <n v="0.213598208129406"/>
    <n v="0.21236867010593413"/>
    <n v="0.21113913208246232"/>
    <n v="0.20990959405899051"/>
    <n v="0.20868005603551865"/>
    <n v="0.20745051801204684"/>
    <n v="0.206220979988575"/>
    <n v="0.20499144196510316"/>
    <n v="0.20376190394163135"/>
    <n v="0.20253236591815948"/>
    <n v="0.20249867290258411"/>
    <n v="0.20246497988700868"/>
    <n v="0.20243128687143325"/>
    <n v="0.20239759385585787"/>
    <n v="0.20236390084028244"/>
    <n v="0.20233020782470706"/>
    <n v="0.20229651480913163"/>
    <n v="0.2022628217935562"/>
    <n v="0.20222912877798083"/>
    <n v="0.2021954357624054"/>
    <n v="0.20249822735786438"/>
    <n v="0.20280101895332336"/>
    <n v="0.20310381054878235"/>
    <n v="0.20340660214424133"/>
    <n v="0.20370939373970032"/>
    <n v="0.2040121853351593"/>
    <n v="0.20431497693061829"/>
    <n v="0.20461776852607727"/>
    <n v="0.20492056012153625"/>
    <n v="0.20522335171699524"/>
    <n v="0.20477419197559357"/>
    <n v="0.20432503223419191"/>
    <n v="0.20387587249279021"/>
    <n v="0.20342671275138857"/>
    <n v="0.20297755300998688"/>
    <n v="0.20252839326858521"/>
    <n v="0.20207923352718354"/>
    <n v="0.20163007378578185"/>
    <n v="0.20118091404438018"/>
    <n v="0.20073175430297852"/>
    <n v="0.20051359087228776"/>
    <n v="0.20029542744159701"/>
    <n v="0.2000772640109062"/>
    <n v="0.19985910058021547"/>
    <n v="0.19964093714952469"/>
    <n v="0.19942277371883393"/>
    <n v="0.19920461028814315"/>
    <n v="0.1989864468574524"/>
    <n v="0.19876828342676164"/>
    <n v="0.19855011999607086"/>
    <m/>
    <n v="0.23136704144634809"/>
    <n v="78.950393676757813"/>
    <n v="70.65423980975315"/>
    <n v="-2.9955998063087463E-2"/>
    <n v="-0.19138888307427748"/>
    <n v="-0.28681164043931789"/>
    <n v="5.6054676251298841E-2"/>
    <x v="27"/>
    <x v="437"/>
  </r>
  <r>
    <x v="2"/>
    <n v="-11.666666666666666"/>
    <n v="-9.4444444444444446"/>
    <s v="P225/60R16"/>
    <x v="1"/>
    <s v="017-0241"/>
    <n v="1171"/>
    <n v="35"/>
    <s v="APX0B2UU3324"/>
    <d v="2025-02-01T00:00:00"/>
    <n v="0.27600476145744324"/>
    <n v="0.28516528010368347"/>
    <n v="100"/>
    <n v="100"/>
    <n v="100"/>
    <n v="100"/>
    <n v="77"/>
    <m/>
    <n v="500"/>
    <n v="100"/>
    <m/>
    <m/>
    <m/>
    <m/>
    <m/>
    <m/>
    <m/>
    <m/>
    <m/>
    <m/>
    <m/>
    <n v="0.257282555103302"/>
    <n v="0.27279168367385864"/>
    <n v="0.28830081224441528"/>
    <n v="0.29782406985759735"/>
    <n v="0.30734732747077942"/>
    <n v="0.3122861385345459"/>
    <n v="0.31722494959831238"/>
    <n v="0.31984712183475494"/>
    <n v="0.32246929407119751"/>
    <n v="0.32584741711616516"/>
    <n v="0.32922554016113281"/>
    <n v="0.33048652112483978"/>
    <n v="0.33174750208854675"/>
    <n v="0.33256526291370392"/>
    <n v="0.33338302373886108"/>
    <n v="0.33463025093078613"/>
    <n v="0.33587747812271118"/>
    <n v="0.33596718311309814"/>
    <n v="0.33605688810348511"/>
    <n v="0.33711640536785126"/>
    <n v="0.33817592263221741"/>
    <n v="0.33738541603088379"/>
    <n v="0.33659490942955017"/>
    <n v="0.33539070188999176"/>
    <n v="0.33418649435043335"/>
    <n v="0.33102214336395264"/>
    <n v="0.32785779237747192"/>
    <n v="0.32768963277339935"/>
    <n v="0.32752147316932678"/>
    <n v="0.32787829637527466"/>
    <n v="0.32823511958122253"/>
    <n v="0.32859194278717041"/>
    <n v="0.32894876599311829"/>
    <n v="0.3295866996049881"/>
    <n v="0.33022463321685791"/>
    <n v="0.33086256682872772"/>
    <n v="0.33150050044059753"/>
    <n v="0.33173587173223495"/>
    <n v="0.33197124302387238"/>
    <n v="0.3322066143155098"/>
    <n v="0.33244198560714722"/>
    <n v="0.33086760342121124"/>
    <n v="0.32929322123527527"/>
    <n v="0.32771883904933929"/>
    <n v="0.32614445686340332"/>
    <n v="0.32501120865345001"/>
    <n v="0.3238779604434967"/>
    <n v="0.3227447122335434"/>
    <n v="0.32161146402359009"/>
    <n v="0.32084336876869202"/>
    <n v="0.32007527351379395"/>
    <n v="0.31930717825889587"/>
    <n v="0.3185390830039978"/>
    <n v="0.31735138595104218"/>
    <n v="0.31616368889808655"/>
    <n v="0.31497599184513092"/>
    <n v="0.31378829479217529"/>
    <n v="0.31251814216375351"/>
    <n v="0.31124798953533173"/>
    <n v="0.30997783690690994"/>
    <n v="0.30870768427848816"/>
    <n v="0.30862054973840714"/>
    <n v="0.30853341519832611"/>
    <n v="0.30844628065824509"/>
    <n v="0.30835914611816406"/>
    <n v="0.30817443877458572"/>
    <n v="0.30798973143100739"/>
    <n v="0.30780502408742905"/>
    <n v="0.30762031674385071"/>
    <n v="0.30704039335250854"/>
    <n v="0.30646046996116638"/>
    <n v="0.30588054656982422"/>
    <n v="0.30530062317848206"/>
    <n v="0.30585215985774994"/>
    <n v="0.30640369653701782"/>
    <n v="0.30695523321628571"/>
    <n v="0.30750676989555359"/>
    <n v="0.30712180584669113"/>
    <n v="0.30673684179782867"/>
    <n v="0.30635187774896622"/>
    <n v="0.30596691370010376"/>
    <n v="0.30384965986013412"/>
    <n v="0.30173240602016449"/>
    <n v="0.29961515218019485"/>
    <n v="0.29749789834022522"/>
    <n v="0.29727009236812596"/>
    <n v="0.29704228639602659"/>
    <n v="0.29681448042392733"/>
    <n v="0.29658667445182801"/>
    <n v="0.2963588684797287"/>
    <n v="0.29613106250762944"/>
    <n v="0.29590325653553007"/>
    <n v="0.29567545056343081"/>
    <n v="0.29544764459133149"/>
    <n v="0.29521983861923218"/>
    <n v="0.29515078365802766"/>
    <n v="0.29508172869682314"/>
    <n v="0.29501267373561857"/>
    <n v="0.29494361877441411"/>
    <n v="0.29487456381320953"/>
    <n v="0.29480550885200502"/>
    <n v="0.2947364538908005"/>
    <n v="0.29466739892959593"/>
    <n v="0.29459834396839146"/>
    <n v="0.29452928900718689"/>
    <n v="0.29391850531101227"/>
    <n v="0.29330772161483765"/>
    <n v="0.29269693791866302"/>
    <n v="0.2920861542224884"/>
    <n v="0.29147537052631378"/>
    <n v="0.29086458683013916"/>
    <n v="0.29025380313396454"/>
    <n v="0.28964301943778992"/>
    <n v="0.2890322357416153"/>
    <n v="0.28842145204544067"/>
    <n v="0.28788095712661743"/>
    <n v="0.28734046220779419"/>
    <n v="0.28679996728897095"/>
    <n v="0.28625947237014771"/>
    <n v="0.28571897745132446"/>
    <n v="0.28517848253250122"/>
    <n v="0.28463798761367798"/>
    <n v="0.28409749269485474"/>
    <n v="0.28355699777603149"/>
    <n v="0.28301650285720825"/>
    <n v="0.28243616223335266"/>
    <n v="0.28185582160949707"/>
    <n v="0.28127548098564148"/>
    <n v="0.28069514036178589"/>
    <n v="0.2801147997379303"/>
    <n v="0.27953445911407471"/>
    <n v="0.27895411849021912"/>
    <n v="0.27837377786636353"/>
    <n v="0.27779343724250793"/>
    <n v="0.27721309661865234"/>
    <n v="0.27703772187232972"/>
    <n v="0.2768623471260071"/>
    <n v="0.27668697237968443"/>
    <n v="0.27651159763336181"/>
    <n v="0.27633622288703918"/>
    <n v="0.27616084814071656"/>
    <n v="0.27598547339439394"/>
    <n v="0.27581009864807127"/>
    <n v="0.2756347239017487"/>
    <n v="0.27545934915542603"/>
    <n v="0.27515146434307103"/>
    <n v="0.27484357953071592"/>
    <n v="0.27453569471836092"/>
    <n v="0.27422780990600587"/>
    <n v="0.27391992509365082"/>
    <n v="0.27361204028129577"/>
    <n v="0.27330415546894071"/>
    <n v="0.27299627065658572"/>
    <n v="0.27268838584423066"/>
    <n v="0.27238050103187561"/>
    <n v="0.27217650711536412"/>
    <n v="0.27197251319885252"/>
    <n v="0.27176851928234103"/>
    <n v="0.27156452536582948"/>
    <n v="0.27136053144931793"/>
    <n v="0.27115653753280644"/>
    <n v="0.27095254361629484"/>
    <n v="0.27074854969978335"/>
    <n v="0.2705445557832718"/>
    <n v="0.27034056186676025"/>
    <n v="0.27040276825428011"/>
    <n v="0.27046497464179992"/>
    <n v="0.27052718102931977"/>
    <n v="0.27058938741683963"/>
    <n v="0.27065159380435944"/>
    <n v="0.27071380019187929"/>
    <n v="0.2707760065793991"/>
    <n v="0.27083821296691896"/>
    <n v="0.27090041935443882"/>
    <n v="0.27096262574195862"/>
    <n v="0.27061975896358492"/>
    <n v="0.27027689218521123"/>
    <n v="0.26993402540683747"/>
    <n v="0.26959115862846378"/>
    <n v="0.26924829185009003"/>
    <n v="0.26890542507171633"/>
    <n v="0.26856255829334258"/>
    <n v="0.26821969151496888"/>
    <n v="0.26787682473659513"/>
    <n v="0.26753395795822144"/>
    <n v="0.26715303957462311"/>
    <n v="0.26677212119102478"/>
    <n v="0.26639120280742645"/>
    <n v="0.26601028442382813"/>
    <n v="0.2656293660402298"/>
    <n v="0.26524844765663147"/>
    <n v="0.26486752927303314"/>
    <n v="0.26448661088943481"/>
    <n v="0.26410569250583649"/>
    <n v="0.26372477412223816"/>
    <n v="0.26363303959369661"/>
    <n v="0.26354130506515505"/>
    <n v="0.26344957053661344"/>
    <n v="0.26335783600807194"/>
    <n v="0.26326610147953033"/>
    <n v="0.26317436695098878"/>
    <n v="0.26308263242244723"/>
    <n v="0.26299089789390562"/>
    <n v="0.26289916336536406"/>
    <n v="0.26280742883682251"/>
    <n v="0.26278710663318633"/>
    <n v="0.26276678442955015"/>
    <n v="0.26274646222591402"/>
    <n v="0.26272614002227784"/>
    <n v="0.26270581781864166"/>
    <n v="0.26268549561500554"/>
    <n v="0.2626651734113693"/>
    <n v="0.26264485120773318"/>
    <n v="0.262624529004097"/>
    <n v="0.26260420680046082"/>
    <n v="0.2629070967435837"/>
    <n v="0.26320998668670653"/>
    <n v="0.26351287662982936"/>
    <n v="0.26381576657295225"/>
    <n v="0.26411865651607513"/>
    <n v="0.26442154645919802"/>
    <n v="0.26472443640232085"/>
    <n v="0.26502732634544374"/>
    <n v="0.26533021628856662"/>
    <n v="0.26563310623168945"/>
    <n v="0.26548476219177247"/>
    <n v="0.26533641815185549"/>
    <n v="0.26518807411193845"/>
    <n v="0.26503973007202147"/>
    <n v="0.26489138603210449"/>
    <n v="0.26474304199218751"/>
    <n v="0.26459469795227053"/>
    <n v="0.26444635391235349"/>
    <n v="0.26429800987243657"/>
    <n v="0.26414966583251953"/>
    <n v="0.26432212293148044"/>
    <n v="0.2644945800304413"/>
    <n v="0.26466703712940215"/>
    <n v="0.26483949422836306"/>
    <n v="0.26501195132732391"/>
    <n v="0.26518440842628482"/>
    <n v="0.26535686552524568"/>
    <n v="0.26552932262420653"/>
    <n v="0.26570177972316744"/>
    <n v="0.2658742368221283"/>
    <n v="0.26589279472827909"/>
    <n v="0.26591135263442989"/>
    <n v="0.26592991054058074"/>
    <n v="0.26594846844673159"/>
    <n v="0.26596702635288239"/>
    <n v="0.26598558425903318"/>
    <n v="0.26600414216518403"/>
    <n v="0.26602270007133483"/>
    <n v="0.26604125797748568"/>
    <n v="0.26605981588363647"/>
    <n v="0.26619791090488437"/>
    <n v="0.26633600592613221"/>
    <n v="0.26647410094738011"/>
    <n v="0.26661219596862795"/>
    <n v="0.26675029098987579"/>
    <n v="0.26688838601112369"/>
    <n v="0.26702648103237153"/>
    <n v="0.26716457605361937"/>
    <n v="0.26730267107486727"/>
    <n v="0.26744076609611511"/>
    <n v="0.26761551201343536"/>
    <n v="0.26779025793075562"/>
    <n v="0.26796500384807587"/>
    <n v="0.26813974976539612"/>
    <n v="0.26831449568271637"/>
    <n v="0.26848924160003662"/>
    <n v="0.26866398751735687"/>
    <n v="0.26883873343467712"/>
    <n v="0.26901347935199738"/>
    <n v="0.26918822526931763"/>
    <n v="0.26901861131191257"/>
    <n v="0.26884899735450746"/>
    <n v="0.26867938339710234"/>
    <n v="0.26850976943969729"/>
    <n v="0.26834015548229218"/>
    <n v="0.26817054152488706"/>
    <n v="0.26800092756748195"/>
    <n v="0.26783131361007689"/>
    <n v="0.26766169965267184"/>
    <n v="0.26749208569526672"/>
    <n v="0.26715739369392394"/>
    <n v="0.26682270169258115"/>
    <n v="0.26648800969123843"/>
    <n v="0.26615331768989564"/>
    <n v="0.26581862568855286"/>
    <n v="0.26548393368721013"/>
    <n v="0.26514924168586729"/>
    <n v="0.26481454968452456"/>
    <n v="0.26447985768318177"/>
    <n v="0.26414516568183899"/>
    <m/>
    <n v="0.28470348935322404"/>
    <n v="100"/>
    <n v="89.491941102952396"/>
    <n v="-9.1605186462402344E-3"/>
    <n v="-0.12639995599948664"/>
    <n v="-0.256964049208324"/>
    <n v="2.6207085020304943E-2"/>
    <x v="27"/>
    <x v="438"/>
  </r>
  <r>
    <x v="2"/>
    <n v="-11.666666666666666"/>
    <n v="-9.4444444444444446"/>
    <s v="LT235/80R17"/>
    <x v="11"/>
    <s v="620-0076"/>
    <n v="1250"/>
    <n v="51"/>
    <s v="1M3LF02JX2724"/>
    <d v="2025-02-01T00:00:00"/>
    <n v="0.217095747590065"/>
    <n v="0.22690284252166748"/>
    <n v="79.2567138671875"/>
    <n v="79.3671875"/>
    <n v="77.658210754394531"/>
    <n v="78.706985473632813"/>
    <n v="77"/>
    <m/>
    <n v="10"/>
    <n v="78.747274398803711"/>
    <m/>
    <m/>
    <m/>
    <m/>
    <m/>
    <m/>
    <m/>
    <m/>
    <m/>
    <m/>
    <m/>
    <n v="0.21434140205383301"/>
    <n v="0.23200736194849014"/>
    <n v="0.24967332184314728"/>
    <n v="0.2565014585852623"/>
    <n v="0.26332959532737732"/>
    <n v="0.26764078438282013"/>
    <n v="0.27195197343826294"/>
    <n v="0.27578280866146088"/>
    <n v="0.27961364388465881"/>
    <n v="0.27741499245166779"/>
    <n v="0.27521634101867676"/>
    <n v="0.27170038223266602"/>
    <n v="0.26818442344665527"/>
    <n v="0.25621843338012695"/>
    <n v="0.24425244331359863"/>
    <n v="0.25959794223308563"/>
    <n v="0.27494344115257263"/>
    <n v="0.27101676166057587"/>
    <n v="0.2670900821685791"/>
    <n v="0.26985076069831848"/>
    <n v="0.27261143922805786"/>
    <n v="0.27229821681976318"/>
    <n v="0.27198499441146851"/>
    <n v="0.27252697944641113"/>
    <n v="0.27306896448135376"/>
    <n v="0.27474261820316315"/>
    <n v="0.27641627192497253"/>
    <n v="0.27466434240341187"/>
    <n v="0.2729124128818512"/>
    <n v="0.27186637371778488"/>
    <n v="0.27082033455371857"/>
    <n v="0.26977429538965225"/>
    <n v="0.26872825622558594"/>
    <n v="0.26705731451511383"/>
    <n v="0.26538637280464172"/>
    <n v="0.26371543109416962"/>
    <n v="0.26204448938369751"/>
    <n v="0.26039679348468781"/>
    <n v="0.2587490975856781"/>
    <n v="0.2571014016866684"/>
    <n v="0.25545370578765869"/>
    <n v="0.25367074459791183"/>
    <n v="0.25188778340816498"/>
    <n v="0.25010482221841812"/>
    <n v="0.24832186102867126"/>
    <n v="0.24693392217159271"/>
    <n v="0.24554598331451416"/>
    <n v="0.24415804445743561"/>
    <n v="0.24277010560035706"/>
    <n v="0.24207937717437744"/>
    <n v="0.24138864874839783"/>
    <n v="0.24069792032241821"/>
    <n v="0.2400071918964386"/>
    <n v="0.23954528570175171"/>
    <n v="0.23908337950706482"/>
    <n v="0.23862147331237793"/>
    <n v="0.23815956711769104"/>
    <n v="0.23755243420600891"/>
    <n v="0.23694530129432678"/>
    <n v="0.23633816838264465"/>
    <n v="0.23573103547096252"/>
    <n v="0.23585967347025871"/>
    <n v="0.2359883114695549"/>
    <n v="0.23611694946885109"/>
    <n v="0.23624558746814728"/>
    <n v="0.23565102368593216"/>
    <n v="0.23505645990371704"/>
    <n v="0.23446189612150192"/>
    <n v="0.2338673323392868"/>
    <n v="0.23348423466086388"/>
    <n v="0.23310113698244095"/>
    <n v="0.23271803930401802"/>
    <n v="0.23233494162559509"/>
    <n v="0.23131559789180756"/>
    <n v="0.23029625415802002"/>
    <n v="0.22927691042423248"/>
    <n v="0.22825756669044495"/>
    <n v="0.22766928374767303"/>
    <n v="0.22708100080490112"/>
    <n v="0.22649271786212921"/>
    <n v="0.2259044349193573"/>
    <n v="0.22497299313545227"/>
    <n v="0.22404155135154724"/>
    <n v="0.22311010956764221"/>
    <n v="0.22217866778373718"/>
    <n v="0.22159387469291689"/>
    <n v="0.22100908160209654"/>
    <n v="0.22042428851127627"/>
    <n v="0.21983949542045594"/>
    <n v="0.21925470232963562"/>
    <n v="0.21866990923881532"/>
    <n v="0.218085116147995"/>
    <n v="0.2175003230571747"/>
    <n v="0.21691552996635438"/>
    <n v="0.21633073687553406"/>
    <n v="0.21623173654079436"/>
    <n v="0.21613273620605469"/>
    <n v="0.216033735871315"/>
    <n v="0.21593473553657533"/>
    <n v="0.21583573520183563"/>
    <n v="0.21573673486709596"/>
    <n v="0.21563773453235627"/>
    <n v="0.21553873419761657"/>
    <n v="0.2154397338628769"/>
    <n v="0.21534073352813721"/>
    <n v="0.21523521244525912"/>
    <n v="0.21512969136238097"/>
    <n v="0.21502417027950288"/>
    <n v="0.21491864919662476"/>
    <n v="0.21481312811374664"/>
    <n v="0.21470760703086852"/>
    <n v="0.21460208594799041"/>
    <n v="0.21449656486511229"/>
    <n v="0.2143910437822342"/>
    <n v="0.21428552269935608"/>
    <n v="0.21449946761131289"/>
    <n v="0.21471341252326964"/>
    <n v="0.21492735743522645"/>
    <n v="0.21514130234718323"/>
    <n v="0.21535524725914001"/>
    <n v="0.21556919217109682"/>
    <n v="0.21578313708305358"/>
    <n v="0.21599708199501039"/>
    <n v="0.2162110269069672"/>
    <n v="0.21642497181892395"/>
    <n v="0.21653631925582889"/>
    <n v="0.21664766669273378"/>
    <n v="0.21675901412963866"/>
    <n v="0.2168703615665436"/>
    <n v="0.21698170900344849"/>
    <n v="0.2170930564403534"/>
    <n v="0.21720440387725831"/>
    <n v="0.2173157513141632"/>
    <n v="0.21742709875106814"/>
    <n v="0.21753844618797302"/>
    <n v="0.21749688088893893"/>
    <n v="0.21745531558990477"/>
    <n v="0.21741375029087068"/>
    <n v="0.21737218499183655"/>
    <n v="0.21733061969280243"/>
    <n v="0.21728905439376833"/>
    <n v="0.21724748909473418"/>
    <n v="0.21720592379570008"/>
    <n v="0.21716435849666599"/>
    <n v="0.21712279319763184"/>
    <n v="0.21750897169113162"/>
    <n v="0.21789515018463135"/>
    <n v="0.2182813286781311"/>
    <n v="0.21866750717163089"/>
    <n v="0.21905368566513062"/>
    <n v="0.2194398641586304"/>
    <n v="0.21982604265213013"/>
    <n v="0.22021222114562988"/>
    <n v="0.22059839963912967"/>
    <n v="0.22098457813262939"/>
    <n v="0.22075742930173875"/>
    <n v="0.22053028047084811"/>
    <n v="0.22030313163995741"/>
    <n v="0.22007598280906679"/>
    <n v="0.21984883397817612"/>
    <n v="0.21962168514728547"/>
    <n v="0.2193945363163948"/>
    <n v="0.21916738748550413"/>
    <n v="0.21894023865461351"/>
    <n v="0.21871308982372284"/>
    <n v="0.21828948259353639"/>
    <n v="0.21786587536334989"/>
    <n v="0.21744226813316345"/>
    <n v="0.217018660902977"/>
    <n v="0.21659505367279053"/>
    <n v="0.21617144644260408"/>
    <n v="0.21574783921241758"/>
    <n v="0.21532423198223116"/>
    <n v="0.21490062475204469"/>
    <n v="0.21447701752185822"/>
    <n v="0.21470476388931276"/>
    <n v="0.2149325102567673"/>
    <n v="0.21516025662422178"/>
    <n v="0.21538800299167635"/>
    <n v="0.21561574935913086"/>
    <n v="0.2158434957265854"/>
    <n v="0.21607124209403991"/>
    <n v="0.21629898846149442"/>
    <n v="0.21652673482894899"/>
    <n v="0.2167544811964035"/>
    <n v="0.21683785468339922"/>
    <n v="0.21692122817039489"/>
    <n v="0.21700460165739061"/>
    <n v="0.2170879751443863"/>
    <n v="0.21717134863138199"/>
    <n v="0.21725472211837768"/>
    <n v="0.21733809560537337"/>
    <n v="0.21742146909236906"/>
    <n v="0.21750484257936478"/>
    <n v="0.21758821606636047"/>
    <n v="0.21739519834518434"/>
    <n v="0.21720218062400817"/>
    <n v="0.21700916290283201"/>
    <n v="0.2168161451816559"/>
    <n v="0.21662312746047974"/>
    <n v="0.2164301097393036"/>
    <n v="0.21623709201812744"/>
    <n v="0.2160440742969513"/>
    <n v="0.21585105657577516"/>
    <n v="0.215658038854599"/>
    <n v="0.21526105999946596"/>
    <n v="0.21486408114433289"/>
    <n v="0.21446710228919982"/>
    <n v="0.21407012343406678"/>
    <n v="0.21367314457893372"/>
    <n v="0.21327616572380068"/>
    <n v="0.21287918686866758"/>
    <n v="0.21248220801353454"/>
    <n v="0.2120852291584015"/>
    <n v="0.21168825030326843"/>
    <n v="0.2117197096347809"/>
    <n v="0.21175116896629331"/>
    <n v="0.21178262829780581"/>
    <n v="0.21181408762931825"/>
    <n v="0.21184554696083069"/>
    <n v="0.21187700629234316"/>
    <n v="0.2119084656238556"/>
    <n v="0.21193992495536806"/>
    <n v="0.2119713842868805"/>
    <n v="0.21200284361839294"/>
    <n v="0.21185187697410585"/>
    <n v="0.21170091032981875"/>
    <n v="0.21154994368553162"/>
    <n v="0.21139897704124452"/>
    <n v="0.2112480103969574"/>
    <n v="0.2110970437526703"/>
    <n v="0.2109460771083832"/>
    <n v="0.21079511046409605"/>
    <n v="0.21064414381980898"/>
    <n v="0.21049317717552185"/>
    <n v="0.21048377752304079"/>
    <n v="0.21047437787055967"/>
    <n v="0.21046497821807864"/>
    <n v="0.21045557856559755"/>
    <n v="0.21044617891311646"/>
    <n v="0.21043677926063539"/>
    <n v="0.2104273796081543"/>
    <n v="0.21041797995567324"/>
    <n v="0.21040858030319215"/>
    <n v="0.21039918065071106"/>
    <n v="0.21044249385595321"/>
    <n v="0.21048580706119538"/>
    <n v="0.21052912026643752"/>
    <n v="0.2105724334716797"/>
    <n v="0.21061574667692184"/>
    <n v="0.21065905988216402"/>
    <n v="0.21070237308740616"/>
    <n v="0.21074568629264831"/>
    <n v="0.21078899949789048"/>
    <n v="0.21083231270313263"/>
    <n v="0.21103189289569857"/>
    <n v="0.21123147308826445"/>
    <n v="0.21143105328083039"/>
    <n v="0.21163063347339631"/>
    <n v="0.21183021366596222"/>
    <n v="0.21202979385852813"/>
    <n v="0.21222937405109404"/>
    <n v="0.21242895424365996"/>
    <n v="0.2126285344362259"/>
    <n v="0.21282811462879181"/>
    <n v="0.2130097582936287"/>
    <n v="0.21319140195846556"/>
    <n v="0.21337304562330245"/>
    <n v="0.21355468928813934"/>
    <n v="0.21373633295297623"/>
    <n v="0.21391797661781312"/>
    <n v="0.21409962028265"/>
    <n v="0.21428126394748687"/>
    <n v="0.21446290761232378"/>
    <n v="0.21464455127716064"/>
    <n v="0.21497024744749071"/>
    <n v="0.21529594361782073"/>
    <n v="0.2156216397881508"/>
    <n v="0.21594733595848084"/>
    <n v="0.21627303212881088"/>
    <n v="0.21659872829914092"/>
    <n v="0.21692442446947097"/>
    <n v="0.21725012063980101"/>
    <n v="0.21757581681013108"/>
    <n v="0.21790151298046112"/>
    <n v="0.21746172904968264"/>
    <n v="0.2170219451189041"/>
    <n v="0.21658216118812562"/>
    <n v="0.21614237725734711"/>
    <n v="0.2157025933265686"/>
    <n v="0.21526280939579012"/>
    <n v="0.21482302546501159"/>
    <n v="0.2143832415342331"/>
    <n v="0.21394345760345462"/>
    <n v="0.21350367367267609"/>
    <m/>
    <n v="0.22348134222297905"/>
    <n v="78.747274398803711"/>
    <n v="70.472464425157739"/>
    <n v="-9.807094931602478E-3"/>
    <n v="-2.3195850700734544E-2"/>
    <n v="-0.15508737864573016"/>
    <n v="-7.5669585542288892E-2"/>
    <x v="27"/>
    <x v="439"/>
  </r>
  <r>
    <x v="2"/>
    <n v="-11.666666666666666"/>
    <n v="-9.4444444444444446"/>
    <s v="P195/75R14"/>
    <x v="0"/>
    <s v="620-0072"/>
    <n v="1031"/>
    <n v="35"/>
    <s v="APKAB3UU0720"/>
    <d v="2025-02-01T00:00:00"/>
    <n v="0.28803777694702148"/>
    <n v="0.3053402304649353"/>
    <n v="105.15602874755859"/>
    <n v="106.2626953125"/>
    <n v="104.50365447998047"/>
    <n v="104.77998352050781"/>
    <n v="77"/>
    <m/>
    <n v="120"/>
    <n v="105.17559051513672"/>
    <m/>
    <m/>
    <m/>
    <m/>
    <m/>
    <m/>
    <m/>
    <m/>
    <m/>
    <m/>
    <m/>
    <n v="0.2541709840297699"/>
    <n v="0.27265243232250214"/>
    <n v="0.29113388061523438"/>
    <n v="0.29941487312316895"/>
    <n v="0.30769586563110352"/>
    <n v="0.31411227583885193"/>
    <n v="0.32052868604660034"/>
    <n v="0.32380203902721405"/>
    <n v="0.32707539200782776"/>
    <n v="0.32864584028720856"/>
    <n v="0.33021628856658936"/>
    <n v="0.32883466780185699"/>
    <n v="0.32745304703712463"/>
    <n v="0.32895319163799286"/>
    <n v="0.33045333623886108"/>
    <n v="0.32794374227523804"/>
    <n v="0.32543414831161499"/>
    <n v="0.31341838836669922"/>
    <n v="0.30140262842178345"/>
    <n v="0.31831827759742737"/>
    <n v="0.33523392677307129"/>
    <n v="0.33641892671585083"/>
    <n v="0.33760392665863037"/>
    <n v="0.33932240307331085"/>
    <n v="0.34104087948799133"/>
    <n v="0.33546413481235504"/>
    <n v="0.32988739013671875"/>
    <n v="0.32998153567314148"/>
    <n v="0.33007568120956421"/>
    <n v="0.33024176210165024"/>
    <n v="0.33040784299373627"/>
    <n v="0.3305739238858223"/>
    <n v="0.33074000477790833"/>
    <n v="0.33156649023294449"/>
    <n v="0.33239297568798065"/>
    <n v="0.33321946114301682"/>
    <n v="0.33404594659805298"/>
    <n v="0.33337832242250443"/>
    <n v="0.33271069824695587"/>
    <n v="0.33204307407140732"/>
    <n v="0.33137544989585876"/>
    <n v="0.33103766292333603"/>
    <n v="0.33069987595081329"/>
    <n v="0.33036208897829056"/>
    <n v="0.33002430200576782"/>
    <n v="0.32875320315361023"/>
    <n v="0.32748210430145264"/>
    <n v="0.32621100544929504"/>
    <n v="0.32493990659713745"/>
    <n v="0.32441364228725433"/>
    <n v="0.32388737797737122"/>
    <n v="0.3233611136674881"/>
    <n v="0.32283484935760498"/>
    <n v="0.32334765791893005"/>
    <n v="0.32386046648025513"/>
    <n v="0.3243732750415802"/>
    <n v="0.32488608360290527"/>
    <n v="0.32428599894046783"/>
    <n v="0.3236859142780304"/>
    <n v="0.32308582961559296"/>
    <n v="0.32248574495315552"/>
    <n v="0.32158615440130234"/>
    <n v="0.32068656384944916"/>
    <n v="0.31978697329759598"/>
    <n v="0.3188873827457428"/>
    <n v="0.31865321099758148"/>
    <n v="0.31841903924942017"/>
    <n v="0.31818486750125885"/>
    <n v="0.31795069575309753"/>
    <n v="0.3168678879737854"/>
    <n v="0.31578508019447327"/>
    <n v="0.31470227241516113"/>
    <n v="0.313619464635849"/>
    <n v="0.3124808743596077"/>
    <n v="0.31134228408336639"/>
    <n v="0.31020369380712509"/>
    <n v="0.30906510353088379"/>
    <n v="0.30987150967121124"/>
    <n v="0.3106779158115387"/>
    <n v="0.31148432195186615"/>
    <n v="0.3122907280921936"/>
    <n v="0.31249590963125229"/>
    <n v="0.31270109117031097"/>
    <n v="0.31290627270936966"/>
    <n v="0.31311145424842834"/>
    <n v="0.31255291402339935"/>
    <n v="0.31199437379837036"/>
    <n v="0.31143583357334137"/>
    <n v="0.31087729334831238"/>
    <n v="0.31031875312328339"/>
    <n v="0.30976021289825439"/>
    <n v="0.3092016726732254"/>
    <n v="0.30864313244819641"/>
    <n v="0.30808459222316742"/>
    <n v="0.30752605199813843"/>
    <n v="0.30685839951038363"/>
    <n v="0.30619074702262883"/>
    <n v="0.30552309453487397"/>
    <n v="0.30485544204711917"/>
    <n v="0.30418778955936432"/>
    <n v="0.30352013707160952"/>
    <n v="0.30285248458385466"/>
    <n v="0.30218483209609986"/>
    <n v="0.30151717960834501"/>
    <n v="0.30084952712059021"/>
    <n v="0.30078833401203153"/>
    <n v="0.30072714090347291"/>
    <n v="0.30066594779491423"/>
    <n v="0.30060475468635561"/>
    <n v="0.30054356157779694"/>
    <n v="0.30048236846923831"/>
    <n v="0.30042117536067964"/>
    <n v="0.30035998225212102"/>
    <n v="0.30029878914356234"/>
    <n v="0.30023759603500366"/>
    <n v="0.30026035010814667"/>
    <n v="0.30028310418128967"/>
    <n v="0.30030585825443268"/>
    <n v="0.30032861232757568"/>
    <n v="0.30035136640071869"/>
    <n v="0.30037412047386169"/>
    <n v="0.3003968745470047"/>
    <n v="0.30041962862014771"/>
    <n v="0.30044238269329071"/>
    <n v="0.30046513676643372"/>
    <n v="0.30054996907711029"/>
    <n v="0.30063480138778687"/>
    <n v="0.30071963369846344"/>
    <n v="0.30080446600914001"/>
    <n v="0.30088929831981659"/>
    <n v="0.30097413063049316"/>
    <n v="0.30105896294116974"/>
    <n v="0.30114379525184631"/>
    <n v="0.30122862756252289"/>
    <n v="0.30131345987319946"/>
    <n v="0.30094325542449951"/>
    <n v="0.30057305097579956"/>
    <n v="0.30020284652709961"/>
    <n v="0.29983264207839966"/>
    <n v="0.29946243762969971"/>
    <n v="0.29909223318099976"/>
    <n v="0.2987220287322998"/>
    <n v="0.29835182428359985"/>
    <n v="0.2979816198348999"/>
    <n v="0.29761141538619995"/>
    <n v="0.29749236106872562"/>
    <n v="0.29737330675125123"/>
    <n v="0.29725425243377684"/>
    <n v="0.29713519811630251"/>
    <n v="0.29701614379882813"/>
    <n v="0.29689708948135379"/>
    <n v="0.29677803516387941"/>
    <n v="0.29665898084640502"/>
    <n v="0.29653992652893069"/>
    <n v="0.2964208722114563"/>
    <n v="0.29661842584609988"/>
    <n v="0.2968159794807434"/>
    <n v="0.29701353311538697"/>
    <n v="0.29721108675003055"/>
    <n v="0.29740864038467407"/>
    <n v="0.29760619401931765"/>
    <n v="0.29780374765396117"/>
    <n v="0.29800130128860475"/>
    <n v="0.29819885492324832"/>
    <n v="0.29839640855789185"/>
    <n v="0.29840960800647737"/>
    <n v="0.29842280745506289"/>
    <n v="0.29843600690364835"/>
    <n v="0.29844920635223388"/>
    <n v="0.2984624058008194"/>
    <n v="0.29847560524940492"/>
    <n v="0.29848880469799044"/>
    <n v="0.29850200414657591"/>
    <n v="0.29851520359516148"/>
    <n v="0.29852840304374695"/>
    <n v="0.29838061034679414"/>
    <n v="0.29823281764984133"/>
    <n v="0.29808502495288847"/>
    <n v="0.29793723225593571"/>
    <n v="0.29778943955898285"/>
    <n v="0.29764164686203004"/>
    <n v="0.29749385416507723"/>
    <n v="0.29734606146812437"/>
    <n v="0.29719826877117156"/>
    <n v="0.29705047607421875"/>
    <n v="0.29701674878597262"/>
    <n v="0.29698302149772643"/>
    <n v="0.29694929420948024"/>
    <n v="0.29691556692123411"/>
    <n v="0.29688183963298798"/>
    <n v="0.29684811234474184"/>
    <n v="0.29681438505649566"/>
    <n v="0.29678065776824952"/>
    <n v="0.29674693048000339"/>
    <n v="0.2967132031917572"/>
    <n v="0.29647145271301273"/>
    <n v="0.2962297022342682"/>
    <n v="0.29598795175552367"/>
    <n v="0.2957462012767792"/>
    <n v="0.29550445079803467"/>
    <n v="0.29526270031929014"/>
    <n v="0.29502094984054561"/>
    <n v="0.29477919936180114"/>
    <n v="0.29453744888305666"/>
    <n v="0.29429569840431213"/>
    <n v="0.29416685700416567"/>
    <n v="0.29403801560401915"/>
    <n v="0.29390917420387264"/>
    <n v="0.29378033280372617"/>
    <n v="0.29365149140357971"/>
    <n v="0.29352265000343325"/>
    <n v="0.29339380860328673"/>
    <n v="0.29326496720314027"/>
    <n v="0.29313612580299381"/>
    <n v="0.29300728440284729"/>
    <n v="0.29278520047664647"/>
    <n v="0.29256311655044553"/>
    <n v="0.29234103262424471"/>
    <n v="0.29211894869804383"/>
    <n v="0.29189686477184296"/>
    <n v="0.29167478084564213"/>
    <n v="0.2914526969194412"/>
    <n v="0.29123061299324038"/>
    <n v="0.2910085290670395"/>
    <n v="0.29078644514083862"/>
    <n v="0.29069384932518005"/>
    <n v="0.29060125350952148"/>
    <n v="0.29050865769386292"/>
    <n v="0.29041606187820435"/>
    <n v="0.29032346606254578"/>
    <n v="0.29023087024688721"/>
    <n v="0.29013827443122864"/>
    <n v="0.29004567861557007"/>
    <n v="0.2899530827999115"/>
    <n v="0.28986048698425293"/>
    <n v="0.289941081404686"/>
    <n v="0.29002167582511901"/>
    <n v="0.29010227024555207"/>
    <n v="0.29018286466598514"/>
    <n v="0.29026345908641815"/>
    <n v="0.29034405350685122"/>
    <n v="0.29042464792728423"/>
    <n v="0.2905052423477173"/>
    <n v="0.29058583676815036"/>
    <n v="0.29066643118858337"/>
    <n v="0.29076275527477269"/>
    <n v="0.29085907936096189"/>
    <n v="0.29095540344715121"/>
    <n v="0.29105172753334047"/>
    <n v="0.29114805161952972"/>
    <n v="0.29124437570571898"/>
    <n v="0.29134069979190824"/>
    <n v="0.29143702387809756"/>
    <n v="0.29153334796428682"/>
    <n v="0.29162967205047607"/>
    <n v="0.29148299992084503"/>
    <n v="0.29133632779121399"/>
    <n v="0.29118965566158295"/>
    <n v="0.2910429835319519"/>
    <n v="0.29089631140232086"/>
    <n v="0.29074963927268982"/>
    <n v="0.29060296714305878"/>
    <n v="0.29045629501342773"/>
    <n v="0.29030962288379669"/>
    <n v="0.29016295075416565"/>
    <n v="0.28986752629280094"/>
    <n v="0.28957210183143617"/>
    <n v="0.2892766773700714"/>
    <n v="0.28898125290870669"/>
    <n v="0.28868582844734192"/>
    <n v="0.28839040398597715"/>
    <n v="0.28809497952461238"/>
    <n v="0.28779955506324767"/>
    <n v="0.28750413060188296"/>
    <n v="0.28720870614051819"/>
    <n v="0.28650978505611419"/>
    <n v="0.28581086397171018"/>
    <n v="0.28511194288730624"/>
    <n v="0.28441302180290223"/>
    <n v="0.28371410071849823"/>
    <n v="0.28301517963409428"/>
    <n v="0.28231625854969022"/>
    <n v="0.28161733746528628"/>
    <n v="0.28091841638088227"/>
    <n v="0.28021949529647827"/>
    <n v="0.27945423424243931"/>
    <n v="0.27868897318840025"/>
    <n v="0.27792371213436129"/>
    <n v="0.27715845108032228"/>
    <n v="0.27639319002628326"/>
    <n v="0.27562792897224425"/>
    <n v="0.27486266791820524"/>
    <n v="0.27409740686416628"/>
    <n v="0.27333214581012727"/>
    <n v="0.27256688475608826"/>
    <m/>
    <n v="0.30220672864718795"/>
    <n v="105.17559051513672"/>
    <n v="94.123677518488535"/>
    <n v="-1.7302453517913818E-2"/>
    <n v="-0.10406678867019478"/>
    <n v="-0.16679949393179463"/>
    <n v="-6.3957470256224419E-2"/>
    <x v="27"/>
    <x v="440"/>
  </r>
  <r>
    <x v="2"/>
    <n v="-11.666666666666666"/>
    <n v="-9.4444444444444446"/>
    <s v="P225/60R16"/>
    <x v="1"/>
    <s v="017-0241"/>
    <n v="1171"/>
    <n v="35"/>
    <s v="APX0B2UU3324"/>
    <d v="2025-02-01T00:00:00"/>
    <n v="0.26859059929847717"/>
    <n v="0.29453361034393311"/>
    <n v="100"/>
    <n v="100"/>
    <n v="100"/>
    <n v="100"/>
    <n v="77"/>
    <m/>
    <n v="510"/>
    <n v="100"/>
    <m/>
    <m/>
    <m/>
    <m/>
    <m/>
    <m/>
    <m/>
    <m/>
    <m/>
    <m/>
    <m/>
    <n v="0.2764982283115387"/>
    <n v="0.29704566299915314"/>
    <n v="0.31759309768676758"/>
    <n v="0.32404465973377228"/>
    <n v="0.33049622178077698"/>
    <n v="0.33432988822460175"/>
    <n v="0.33816355466842651"/>
    <n v="0.34517456591129303"/>
    <n v="0.35218557715415955"/>
    <n v="0.35299083590507507"/>
    <n v="0.3537960946559906"/>
    <n v="0.35248196125030518"/>
    <n v="0.35116782784461975"/>
    <n v="0.35333241522312164"/>
    <n v="0.35549700260162354"/>
    <n v="0.35528364777565002"/>
    <n v="0.35507029294967651"/>
    <n v="0.33742751181125641"/>
    <n v="0.3197847306728363"/>
    <n v="0.33695937693119049"/>
    <n v="0.35413402318954468"/>
    <n v="0.35479612648487091"/>
    <n v="0.35545822978019714"/>
    <n v="0.35594940185546875"/>
    <n v="0.35644057393074036"/>
    <n v="0.3555154949426651"/>
    <n v="0.35459041595458984"/>
    <n v="0.35449160635471344"/>
    <n v="0.35439279675483704"/>
    <n v="0.35420603305101395"/>
    <n v="0.35401926934719086"/>
    <n v="0.35383250564336777"/>
    <n v="0.35364574193954468"/>
    <n v="0.35263040661811829"/>
    <n v="0.35161507129669189"/>
    <n v="0.3505997359752655"/>
    <n v="0.34958440065383911"/>
    <n v="0.34727905690670013"/>
    <n v="0.34497371315956116"/>
    <n v="0.34266836941242218"/>
    <n v="0.3403630256652832"/>
    <n v="0.33925811201334"/>
    <n v="0.33815319836139679"/>
    <n v="0.33704828470945358"/>
    <n v="0.33594337105751038"/>
    <n v="0.33510437607765198"/>
    <n v="0.33426538109779358"/>
    <n v="0.33342638611793518"/>
    <n v="0.33258739113807678"/>
    <n v="0.33127044886350632"/>
    <n v="0.32995350658893585"/>
    <n v="0.32863656431436539"/>
    <n v="0.32731962203979492"/>
    <n v="0.32645539939403534"/>
    <n v="0.32559117674827576"/>
    <n v="0.32472695410251617"/>
    <n v="0.32386273145675659"/>
    <n v="0.32341791689395905"/>
    <n v="0.3229731023311615"/>
    <n v="0.32252828776836395"/>
    <n v="0.32208347320556641"/>
    <n v="0.32164030522108078"/>
    <n v="0.32119713723659515"/>
    <n v="0.32075396925210953"/>
    <n v="0.3203108012676239"/>
    <n v="0.31897236406803131"/>
    <n v="0.31763392686843872"/>
    <n v="0.31629548966884613"/>
    <n v="0.31495705246925354"/>
    <n v="0.31437244266271591"/>
    <n v="0.31378783285617828"/>
    <n v="0.31320322304964066"/>
    <n v="0.31261861324310303"/>
    <n v="0.31206541508436203"/>
    <n v="0.31151221692562103"/>
    <n v="0.31095901876688004"/>
    <n v="0.31040582060813904"/>
    <n v="0.3094785287976265"/>
    <n v="0.30855123698711395"/>
    <n v="0.30762394517660141"/>
    <n v="0.30669665336608887"/>
    <n v="0.30393867939710617"/>
    <n v="0.30118070542812347"/>
    <n v="0.29842273145914078"/>
    <n v="0.29566475749015808"/>
    <n v="0.2954862475395203"/>
    <n v="0.29530773758888246"/>
    <n v="0.29512922763824462"/>
    <n v="0.29495071768760683"/>
    <n v="0.29477220773696899"/>
    <n v="0.29459369778633115"/>
    <n v="0.29441518783569331"/>
    <n v="0.29423667788505553"/>
    <n v="0.29405816793441775"/>
    <n v="0.29387965798377991"/>
    <n v="0.29378073811531069"/>
    <n v="0.29368181824684142"/>
    <n v="0.29358289837837215"/>
    <n v="0.29348397850990293"/>
    <n v="0.29338505864143372"/>
    <n v="0.2932861387729645"/>
    <n v="0.29318721890449523"/>
    <n v="0.29308829903602601"/>
    <n v="0.2929893791675568"/>
    <n v="0.29289045929908752"/>
    <n v="0.29251944422721865"/>
    <n v="0.29214842915534972"/>
    <n v="0.29177741408348085"/>
    <n v="0.29140639901161197"/>
    <n v="0.29103538393974304"/>
    <n v="0.29066436886787417"/>
    <n v="0.29029335379600529"/>
    <n v="0.28992233872413636"/>
    <n v="0.28955132365226749"/>
    <n v="0.28918030858039856"/>
    <n v="0.28895666003227238"/>
    <n v="0.2887330114841461"/>
    <n v="0.28850936293601992"/>
    <n v="0.28828571438789369"/>
    <n v="0.28806206583976746"/>
    <n v="0.28783841729164122"/>
    <n v="0.28761476874351499"/>
    <n v="0.28739112019538882"/>
    <n v="0.28716747164726258"/>
    <n v="0.28694382309913635"/>
    <n v="0.2869454026222229"/>
    <n v="0.28694698214530945"/>
    <n v="0.286948561668396"/>
    <n v="0.28695014119148254"/>
    <n v="0.28695172071456909"/>
    <n v="0.28695330023765564"/>
    <n v="0.28695487976074219"/>
    <n v="0.28695645928382874"/>
    <n v="0.28695803880691528"/>
    <n v="0.28695961833000183"/>
    <n v="0.28685440719127658"/>
    <n v="0.28674919605255128"/>
    <n v="0.28664398491382598"/>
    <n v="0.28653877377510073"/>
    <n v="0.28643356263637543"/>
    <n v="0.28632835149765018"/>
    <n v="0.28622314035892488"/>
    <n v="0.28611792922019957"/>
    <n v="0.28601271808147433"/>
    <n v="0.28590750694274902"/>
    <n v="0.28560042381286621"/>
    <n v="0.2852933406829834"/>
    <n v="0.28498625755310059"/>
    <n v="0.28467917442321777"/>
    <n v="0.28437209129333496"/>
    <n v="0.28406500816345215"/>
    <n v="0.28375792503356934"/>
    <n v="0.28345084190368652"/>
    <n v="0.28314375877380371"/>
    <n v="0.2828366756439209"/>
    <n v="0.28272396922111509"/>
    <n v="0.28261126279830928"/>
    <n v="0.28249855637550353"/>
    <n v="0.28238584995269778"/>
    <n v="0.28227314352989197"/>
    <n v="0.28216043710708616"/>
    <n v="0.28204773068428041"/>
    <n v="0.2819350242614746"/>
    <n v="0.28182231783866885"/>
    <n v="0.28170961141586304"/>
    <n v="0.28198335766792298"/>
    <n v="0.28225710391998293"/>
    <n v="0.28253085017204282"/>
    <n v="0.28280459642410283"/>
    <n v="0.28307834267616272"/>
    <n v="0.28335208892822267"/>
    <n v="0.28362583518028261"/>
    <n v="0.28389958143234251"/>
    <n v="0.28417332768440245"/>
    <n v="0.2844470739364624"/>
    <n v="0.28404591083526609"/>
    <n v="0.28364474773406984"/>
    <n v="0.28324358463287352"/>
    <n v="0.28284242153167727"/>
    <n v="0.28244125843048096"/>
    <n v="0.2820400953292847"/>
    <n v="0.28163893222808839"/>
    <n v="0.28123776912689213"/>
    <n v="0.28083660602569582"/>
    <n v="0.28043544292449951"/>
    <n v="0.2796446055173874"/>
    <n v="0.27885376811027529"/>
    <n v="0.27806293070316312"/>
    <n v="0.27727209329605101"/>
    <n v="0.2764812558889389"/>
    <n v="0.27569041848182679"/>
    <n v="0.27489958107471468"/>
    <n v="0.27410874366760252"/>
    <n v="0.27331790626049046"/>
    <n v="0.2725270688533783"/>
    <n v="0.27210713624954225"/>
    <n v="0.2716872036457062"/>
    <n v="0.27126727104187009"/>
    <n v="0.2708473384380341"/>
    <n v="0.270427405834198"/>
    <n v="0.27000747323036195"/>
    <n v="0.2695875406265259"/>
    <n v="0.2691676080226898"/>
    <n v="0.26874767541885375"/>
    <n v="0.2683277428150177"/>
    <n v="0.26811594665050509"/>
    <n v="0.26790415048599242"/>
    <n v="0.26769235432147975"/>
    <n v="0.26748055815696714"/>
    <n v="0.26726876199245453"/>
    <n v="0.26705696582794192"/>
    <n v="0.26684516966342925"/>
    <n v="0.26663337349891664"/>
    <n v="0.26642157733440403"/>
    <n v="0.26620978116989136"/>
    <n v="0.26564720273017883"/>
    <n v="0.26508462429046631"/>
    <n v="0.26452204585075378"/>
    <n v="0.26395946741104126"/>
    <n v="0.26339688897132874"/>
    <n v="0.26283431053161621"/>
    <n v="0.26227173209190369"/>
    <n v="0.26170915365219116"/>
    <n v="0.26114657521247864"/>
    <n v="0.26058399677276611"/>
    <n v="0.25957585871219635"/>
    <n v="0.25856772065162659"/>
    <n v="0.25755958259105682"/>
    <n v="0.25655144453048706"/>
    <n v="0.2555433064699173"/>
    <n v="0.25453516840934753"/>
    <n v="0.25352703034877777"/>
    <n v="0.25251889228820801"/>
    <n v="0.25151075422763824"/>
    <n v="0.25050261616706848"/>
    <n v="0.25041811764240268"/>
    <n v="0.25033361911773683"/>
    <n v="0.25024912059307097"/>
    <n v="0.25016462206840517"/>
    <n v="0.25008012354373932"/>
    <n v="0.24999562501907349"/>
    <n v="0.24991112649440764"/>
    <n v="0.24982662796974181"/>
    <n v="0.24974212944507598"/>
    <n v="0.24965763092041016"/>
    <n v="0.24995072782039643"/>
    <n v="0.2502438247203827"/>
    <n v="0.25053692162036895"/>
    <n v="0.25083001852035525"/>
    <n v="0.25112311542034149"/>
    <n v="0.25141621232032779"/>
    <n v="0.25170930922031404"/>
    <n v="0.25200240612030034"/>
    <n v="0.25229550302028658"/>
    <n v="0.25258859992027283"/>
    <n v="0.2524407118558884"/>
    <n v="0.25229282379150392"/>
    <n v="0.25214493572711943"/>
    <n v="0.25199704766273501"/>
    <n v="0.25184915959835052"/>
    <n v="0.2517012715339661"/>
    <n v="0.25155338346958162"/>
    <n v="0.25140549540519713"/>
    <n v="0.25125760734081271"/>
    <n v="0.25110971927642822"/>
    <n v="0.25034453570842741"/>
    <n v="0.24957935214042662"/>
    <n v="0.24881416857242583"/>
    <n v="0.24804898500442504"/>
    <n v="0.24728380143642426"/>
    <n v="0.24651861786842347"/>
    <n v="0.24575343430042268"/>
    <n v="0.24498825073242186"/>
    <n v="0.2442230671644211"/>
    <n v="0.24345788359642029"/>
    <n v="0.24297161698341371"/>
    <n v="0.24248535037040708"/>
    <n v="0.24199908375740051"/>
    <n v="0.24151281714439393"/>
    <n v="0.24102655053138733"/>
    <n v="0.24054028391838075"/>
    <n v="0.24005401730537412"/>
    <n v="0.23956775069236758"/>
    <n v="0.23908148407936097"/>
    <n v="0.23859521746635437"/>
    <n v="0.23878601193428042"/>
    <n v="0.23897680640220642"/>
    <n v="0.23916760087013245"/>
    <n v="0.2393583953380585"/>
    <n v="0.2395491898059845"/>
    <n v="0.23973998427391055"/>
    <n v="0.23993077874183655"/>
    <n v="0.24012157320976257"/>
    <n v="0.24031236767768863"/>
    <n v="0.24050316214561462"/>
    <m/>
    <n v="0.28601003653001955"/>
    <n v="100"/>
    <n v="89.491941102952396"/>
    <n v="-2.5943011045455933E-2"/>
    <n v="-0.29833157477041311"/>
    <n v="-0.37926781428675321"/>
    <n v="0.14851085009873416"/>
    <x v="27"/>
    <x v="441"/>
  </r>
  <r>
    <x v="2"/>
    <n v="-10"/>
    <n v="-7.7777777777777777"/>
    <s v="P225/60R16"/>
    <x v="1"/>
    <s v="017-0241"/>
    <n v="1171"/>
    <n v="35"/>
    <s v="APX0B2UU3324"/>
    <d v="2025-02-04T00:00:00"/>
    <n v="0.2523052990436554"/>
    <n v="0.29577678442001343"/>
    <n v="100"/>
    <n v="100"/>
    <n v="100"/>
    <n v="100"/>
    <n v="77"/>
    <m/>
    <n v="770"/>
    <n v="100"/>
    <m/>
    <m/>
    <m/>
    <m/>
    <m/>
    <m/>
    <m/>
    <m/>
    <m/>
    <m/>
    <m/>
    <n v="0.25617560744285583"/>
    <n v="0.27799268066883087"/>
    <n v="0.29980975389480591"/>
    <n v="0.30736929178237915"/>
    <n v="0.31492882966995239"/>
    <n v="0.31753972172737122"/>
    <n v="0.32015061378479004"/>
    <n v="0.32003465294837952"/>
    <n v="0.31991869211196899"/>
    <n v="0.32063853740692139"/>
    <n v="0.32135838270187378"/>
    <n v="0.32139484584331512"/>
    <n v="0.32143130898475647"/>
    <n v="0.32322932779788971"/>
    <n v="0.32502734661102295"/>
    <n v="0.32487735152244568"/>
    <n v="0.32472735643386841"/>
    <n v="0.32605952024459839"/>
    <n v="0.32739168405532837"/>
    <n v="0.3253294825553894"/>
    <n v="0.32326728105545044"/>
    <n v="0.32311752438545227"/>
    <n v="0.3229677677154541"/>
    <n v="0.32438823580741882"/>
    <n v="0.32580870389938354"/>
    <n v="0.32566699385643005"/>
    <n v="0.32552528381347656"/>
    <n v="0.32753881812095642"/>
    <n v="0.32955235242843628"/>
    <n v="0.3289172351360321"/>
    <n v="0.32828211784362793"/>
    <n v="0.32764700055122375"/>
    <n v="0.32701188325881958"/>
    <n v="0.32674537599086761"/>
    <n v="0.32647886872291565"/>
    <n v="0.32621236145496368"/>
    <n v="0.32594585418701172"/>
    <n v="0.32614240795373917"/>
    <n v="0.32633896172046661"/>
    <n v="0.32653551548719406"/>
    <n v="0.32673206925392151"/>
    <n v="0.32678177952766418"/>
    <n v="0.32683148980140686"/>
    <n v="0.32688120007514954"/>
    <n v="0.32693091034889221"/>
    <n v="0.32737500220537186"/>
    <n v="0.3278190940618515"/>
    <n v="0.32826318591833115"/>
    <n v="0.32870727777481079"/>
    <n v="0.32935696840286255"/>
    <n v="0.33000665903091431"/>
    <n v="0.33065634965896606"/>
    <n v="0.33130604028701782"/>
    <n v="0.33014736324548721"/>
    <n v="0.3289886862039566"/>
    <n v="0.32783000916242599"/>
    <n v="0.32667133212089539"/>
    <n v="0.32638177275657654"/>
    <n v="0.32609221339225769"/>
    <n v="0.32580265402793884"/>
    <n v="0.32551309466362"/>
    <n v="0.32576879113912582"/>
    <n v="0.32602448761463165"/>
    <n v="0.32628018409013748"/>
    <n v="0.32653588056564331"/>
    <n v="0.32729136198759079"/>
    <n v="0.32804684340953827"/>
    <n v="0.32880232483148575"/>
    <n v="0.32955780625343323"/>
    <n v="0.32800687104463577"/>
    <n v="0.32645593583583832"/>
    <n v="0.32490500062704086"/>
    <n v="0.32335406541824341"/>
    <n v="0.32272335141897202"/>
    <n v="0.32209263741970062"/>
    <n v="0.32146192342042923"/>
    <n v="0.32083120942115784"/>
    <n v="0.32089845091104507"/>
    <n v="0.32096569240093231"/>
    <n v="0.32103293389081955"/>
    <n v="0.32110017538070679"/>
    <n v="0.32109436392784119"/>
    <n v="0.32108855247497559"/>
    <n v="0.32108274102210999"/>
    <n v="0.32107692956924438"/>
    <n v="0.32041904032230384"/>
    <n v="0.31976115107536318"/>
    <n v="0.31910326182842252"/>
    <n v="0.31844537258148198"/>
    <n v="0.31778748333454132"/>
    <n v="0.31712959408760072"/>
    <n v="0.31647170484066012"/>
    <n v="0.31581381559371946"/>
    <n v="0.31515592634677891"/>
    <n v="0.31449803709983826"/>
    <n v="0.31410105526447296"/>
    <n v="0.31370407342910767"/>
    <n v="0.31330709159374237"/>
    <n v="0.31291010975837708"/>
    <n v="0.31251312792301178"/>
    <n v="0.31211614608764648"/>
    <n v="0.31171916425228119"/>
    <n v="0.31132218241691589"/>
    <n v="0.3109252005815506"/>
    <n v="0.3105282187461853"/>
    <n v="0.31034424901008606"/>
    <n v="0.31016027927398682"/>
    <n v="0.30997630953788757"/>
    <n v="0.30979233980178833"/>
    <n v="0.30960837006568909"/>
    <n v="0.30942440032958984"/>
    <n v="0.3092404305934906"/>
    <n v="0.30905646085739136"/>
    <n v="0.30887249112129211"/>
    <n v="0.30868852138519287"/>
    <n v="0.30815930366516114"/>
    <n v="0.30763008594512942"/>
    <n v="0.30710086822509763"/>
    <n v="0.30657165050506591"/>
    <n v="0.30604243278503418"/>
    <n v="0.30551321506500245"/>
    <n v="0.30498399734497073"/>
    <n v="0.30445477962493894"/>
    <n v="0.30392556190490727"/>
    <n v="0.30339634418487549"/>
    <n v="0.30294543802738194"/>
    <n v="0.30249453186988828"/>
    <n v="0.30204362571239474"/>
    <n v="0.30159271955490113"/>
    <n v="0.30114181339740753"/>
    <n v="0.30069090723991393"/>
    <n v="0.30024000108242033"/>
    <n v="0.29978909492492678"/>
    <n v="0.29933818876743318"/>
    <n v="0.29888728260993958"/>
    <n v="0.2985563457012177"/>
    <n v="0.29822540879249571"/>
    <n v="0.29789447188377383"/>
    <n v="0.29756353497505189"/>
    <n v="0.29723259806632996"/>
    <n v="0.29690166115760808"/>
    <n v="0.29657072424888609"/>
    <n v="0.29623978734016421"/>
    <n v="0.29590885043144227"/>
    <n v="0.29557791352272034"/>
    <n v="0.2956603616476059"/>
    <n v="0.29574280977249146"/>
    <n v="0.29582525789737701"/>
    <n v="0.29590770602226257"/>
    <n v="0.29599015414714813"/>
    <n v="0.29607260227203369"/>
    <n v="0.29615505039691925"/>
    <n v="0.29623749852180481"/>
    <n v="0.29631994664669037"/>
    <n v="0.29640239477157593"/>
    <n v="0.29592732191085813"/>
    <n v="0.29545224905014034"/>
    <n v="0.2949771761894226"/>
    <n v="0.29450210332870486"/>
    <n v="0.29402703046798706"/>
    <n v="0.29355195760726926"/>
    <n v="0.29307688474655152"/>
    <n v="0.29260181188583373"/>
    <n v="0.29212673902511599"/>
    <n v="0.29165166616439819"/>
    <n v="0.29096404314041141"/>
    <n v="0.29027642011642457"/>
    <n v="0.28958879709243779"/>
    <n v="0.28890117406845095"/>
    <n v="0.28821355104446411"/>
    <n v="0.28752592802047733"/>
    <n v="0.28683830499649049"/>
    <n v="0.28615068197250365"/>
    <n v="0.28546305894851687"/>
    <n v="0.28477543592453003"/>
    <n v="0.28363785445690159"/>
    <n v="0.28250027298927305"/>
    <n v="0.28136269152164461"/>
    <n v="0.28022511005401612"/>
    <n v="0.27908752858638763"/>
    <n v="0.2779499471187592"/>
    <n v="0.27681236565113065"/>
    <n v="0.27567478418350222"/>
    <n v="0.27453720271587373"/>
    <n v="0.27339962124824524"/>
    <n v="0.27274048030376435"/>
    <n v="0.27208133935928347"/>
    <n v="0.27142219841480253"/>
    <n v="0.2707630574703217"/>
    <n v="0.27010391652584076"/>
    <n v="0.26944477558135987"/>
    <n v="0.26878563463687899"/>
    <n v="0.26812649369239805"/>
    <n v="0.26746735274791722"/>
    <n v="0.26680821180343628"/>
    <n v="0.26666973233222963"/>
    <n v="0.26653125286102297"/>
    <n v="0.26639277338981626"/>
    <n v="0.26625429391860961"/>
    <n v="0.26611581444740295"/>
    <n v="0.2659773349761963"/>
    <n v="0.26583885550498965"/>
    <n v="0.26570037603378294"/>
    <n v="0.26556189656257634"/>
    <n v="0.26542341709136963"/>
    <n v="0.26471649408340459"/>
    <n v="0.26400957107543943"/>
    <n v="0.26330264806747439"/>
    <n v="0.26259572505950929"/>
    <n v="0.26188880205154419"/>
    <n v="0.26118187904357909"/>
    <n v="0.26047495603561399"/>
    <n v="0.25976803302764895"/>
    <n v="0.25906111001968385"/>
    <n v="0.25835418701171875"/>
    <n v="0.25742855072021487"/>
    <n v="0.25650291442871093"/>
    <n v="0.25557727813720704"/>
    <n v="0.25465164184570316"/>
    <n v="0.25372600555419922"/>
    <n v="0.25280036926269533"/>
    <n v="0.25187473297119145"/>
    <n v="0.25094909667968751"/>
    <n v="0.25002346038818363"/>
    <n v="0.24909782409667969"/>
    <n v="0.24905192106962207"/>
    <n v="0.24900601804256439"/>
    <n v="0.24896011501550674"/>
    <n v="0.24891421198844912"/>
    <n v="0.24886830896139145"/>
    <n v="0.24882240593433383"/>
    <n v="0.24877650290727615"/>
    <n v="0.24873059988021851"/>
    <n v="0.24868469685316089"/>
    <n v="0.24863879382610321"/>
    <n v="0.24792395532131198"/>
    <n v="0.24720911681652069"/>
    <n v="0.24649427831172943"/>
    <n v="0.2457794398069382"/>
    <n v="0.24506460130214691"/>
    <n v="0.24434976279735568"/>
    <n v="0.24363492429256439"/>
    <n v="0.24292008578777313"/>
    <n v="0.2422052472829819"/>
    <n v="0.24149040877819061"/>
    <n v="0.24058645516633989"/>
    <n v="0.23968250155448911"/>
    <n v="0.23877854794263839"/>
    <n v="0.23787459433078767"/>
    <n v="0.23697064071893692"/>
    <n v="0.2360666871070862"/>
    <n v="0.23516273349523542"/>
    <n v="0.23425877988338473"/>
    <n v="0.23335482627153398"/>
    <n v="0.23245087265968323"/>
    <n v="0.23262198269367221"/>
    <n v="0.23279309272766113"/>
    <n v="0.23296420276165009"/>
    <n v="0.23313531279563907"/>
    <n v="0.23330642282962799"/>
    <n v="0.23347753286361697"/>
    <n v="0.2336486428976059"/>
    <n v="0.23381975293159485"/>
    <n v="0.23399086296558383"/>
    <n v="0.23416197299957275"/>
    <n v="0.23418780565261843"/>
    <n v="0.23421363830566408"/>
    <n v="0.23423947095870973"/>
    <n v="0.2342653036117554"/>
    <n v="0.23429113626480103"/>
    <n v="0.2343169689178467"/>
    <n v="0.23434280157089232"/>
    <n v="0.234368634223938"/>
    <n v="0.23439446687698365"/>
    <n v="0.2344202995300293"/>
    <n v="0.23357786238193512"/>
    <n v="0.23273542523384094"/>
    <n v="0.23189298808574677"/>
    <n v="0.23105055093765259"/>
    <n v="0.23020811378955841"/>
    <n v="0.22936567664146423"/>
    <n v="0.22852323949337006"/>
    <n v="0.22768080234527588"/>
    <n v="0.2268383651971817"/>
    <n v="0.22599592804908752"/>
    <n v="0.22541754841804504"/>
    <n v="0.22483916878700255"/>
    <n v="0.22426078915596007"/>
    <n v="0.22368240952491761"/>
    <n v="0.22310402989387512"/>
    <n v="0.22252565026283266"/>
    <n v="0.22194727063179015"/>
    <n v="0.22136889100074769"/>
    <n v="0.22079051136970521"/>
    <n v="0.22021213173866272"/>
    <m/>
    <n v="0.28520122196962827"/>
    <n v="100"/>
    <n v="101.53853870826582"/>
    <n v="-4.3471485376358032E-2"/>
    <n v="-0.5011353494762687"/>
    <n v="-0.42746223394952687"/>
    <n v="2.5719000313347451E-2"/>
    <x v="28"/>
    <x v="442"/>
  </r>
  <r>
    <x v="2"/>
    <n v="-10"/>
    <n v="-7.7777777777777777"/>
    <s v="P195/75R14"/>
    <x v="0"/>
    <s v="620-0072"/>
    <n v="1031"/>
    <n v="35"/>
    <s v="APKAB3UU0720"/>
    <d v="2025-02-04T00:00:00"/>
    <n v="0.27122220396995544"/>
    <n v="0.28654113411903381"/>
    <n v="103.28929138183594"/>
    <n v="106.06852722167969"/>
    <n v="97.121803283691406"/>
    <n v="96.997779846191406"/>
    <n v="77"/>
    <m/>
    <n v="130"/>
    <n v="100.86935043334961"/>
    <m/>
    <m/>
    <m/>
    <m/>
    <m/>
    <m/>
    <m/>
    <m/>
    <m/>
    <m/>
    <m/>
    <n v="0.21658723056316376"/>
    <n v="0.23036694526672363"/>
    <n v="0.24414665997028351"/>
    <n v="0.25363247841596603"/>
    <n v="0.26311829686164856"/>
    <n v="0.26963876187801361"/>
    <n v="0.27615922689437866"/>
    <n v="0.27780419588088989"/>
    <n v="0.27944916486740112"/>
    <n v="0.28137694299221039"/>
    <n v="0.28330472111701965"/>
    <n v="0.28762799501419067"/>
    <n v="0.29195126891136169"/>
    <n v="0.29067257046699524"/>
    <n v="0.28939387202262878"/>
    <n v="0.29024040699005127"/>
    <n v="0.29108694195747375"/>
    <n v="0.29570750892162323"/>
    <n v="0.30032807588577271"/>
    <n v="0.29901662468910217"/>
    <n v="0.29770517349243164"/>
    <n v="0.29546859860420227"/>
    <n v="0.2932320237159729"/>
    <n v="0.29928076267242432"/>
    <n v="0.30532950162887573"/>
    <n v="0.3048308938741684"/>
    <n v="0.30433228611946106"/>
    <n v="0.30147029459476471"/>
    <n v="0.29860830307006836"/>
    <n v="0.30003561079502106"/>
    <n v="0.30146291851997375"/>
    <n v="0.30289022624492645"/>
    <n v="0.30431753396987915"/>
    <n v="0.3046940341591835"/>
    <n v="0.30507053434848785"/>
    <n v="0.30544703453779221"/>
    <n v="0.30582353472709656"/>
    <n v="0.30541460961103439"/>
    <n v="0.30500568449497223"/>
    <n v="0.30459675937891006"/>
    <n v="0.3041878342628479"/>
    <n v="0.30456116050481796"/>
    <n v="0.30493448674678802"/>
    <n v="0.30530781298875809"/>
    <n v="0.30568113923072815"/>
    <n v="0.3054148405790329"/>
    <n v="0.30514854192733765"/>
    <n v="0.3048822432756424"/>
    <n v="0.30461594462394714"/>
    <n v="0.30403293669223785"/>
    <n v="0.30344992876052856"/>
    <n v="0.30286692082881927"/>
    <n v="0.30228391289710999"/>
    <n v="0.30153052508831024"/>
    <n v="0.3007771372795105"/>
    <n v="0.30002374947071075"/>
    <n v="0.29927036166191101"/>
    <n v="0.2986353263258934"/>
    <n v="0.29800029098987579"/>
    <n v="0.29736525565385818"/>
    <n v="0.29673022031784058"/>
    <n v="0.29741622507572174"/>
    <n v="0.29810222983360291"/>
    <n v="0.29878823459148407"/>
    <n v="0.29947423934936523"/>
    <n v="0.29900054633617401"/>
    <n v="0.29852685332298279"/>
    <n v="0.29805316030979156"/>
    <n v="0.29757946729660034"/>
    <n v="0.29662963002920151"/>
    <n v="0.29567979276180267"/>
    <n v="0.29472995549440384"/>
    <n v="0.293780118227005"/>
    <n v="0.29368709027767181"/>
    <n v="0.29359406232833862"/>
    <n v="0.29350103437900543"/>
    <n v="0.29340800642967224"/>
    <n v="0.29286905378103256"/>
    <n v="0.29233010113239288"/>
    <n v="0.2917911484837532"/>
    <n v="0.29125219583511353"/>
    <n v="0.29122857004404068"/>
    <n v="0.29120494425296783"/>
    <n v="0.29118131846189499"/>
    <n v="0.29115769267082214"/>
    <n v="0.29088561832904819"/>
    <n v="0.29061354398727418"/>
    <n v="0.29034146964550023"/>
    <n v="0.29006939530372622"/>
    <n v="0.28979732096195221"/>
    <n v="0.28952524662017826"/>
    <n v="0.28925317227840425"/>
    <n v="0.28898109793663024"/>
    <n v="0.28870902359485628"/>
    <n v="0.28843694925308228"/>
    <n v="0.28836124241352085"/>
    <n v="0.28828553557395936"/>
    <n v="0.28820982873439788"/>
    <n v="0.28813412189483645"/>
    <n v="0.28805841505527496"/>
    <n v="0.28798270821571348"/>
    <n v="0.28790700137615199"/>
    <n v="0.28783129453659057"/>
    <n v="0.28775558769702914"/>
    <n v="0.28767988085746765"/>
    <n v="0.28804560005664825"/>
    <n v="0.28841131925582886"/>
    <n v="0.28877703845500946"/>
    <n v="0.28914275765419006"/>
    <n v="0.28950847685337067"/>
    <n v="0.28987419605255127"/>
    <n v="0.29023991525173187"/>
    <n v="0.29060563445091248"/>
    <n v="0.29097135365009308"/>
    <n v="0.29133707284927368"/>
    <n v="0.29121513664722443"/>
    <n v="0.29109320044517517"/>
    <n v="0.29097126424312592"/>
    <n v="0.29084932804107666"/>
    <n v="0.2907273918390274"/>
    <n v="0.29060545563697815"/>
    <n v="0.29048351943492889"/>
    <n v="0.29036158323287964"/>
    <n v="0.29023964703083038"/>
    <n v="0.29011771082878113"/>
    <n v="0.28980773687362671"/>
    <n v="0.28949776291847229"/>
    <n v="0.28918778896331787"/>
    <n v="0.28887781500816345"/>
    <n v="0.28856784105300903"/>
    <n v="0.28825786709785461"/>
    <n v="0.2879478931427002"/>
    <n v="0.28763791918754578"/>
    <n v="0.28732794523239136"/>
    <n v="0.28701797127723694"/>
    <n v="0.28659437596797943"/>
    <n v="0.28617078065872192"/>
    <n v="0.28574718534946442"/>
    <n v="0.28532359004020691"/>
    <n v="0.2848999947309494"/>
    <n v="0.28447639942169189"/>
    <n v="0.28405280411243439"/>
    <n v="0.28362920880317688"/>
    <n v="0.28320561349391937"/>
    <n v="0.28278201818466187"/>
    <n v="0.28253452479839325"/>
    <n v="0.28228703141212463"/>
    <n v="0.28203953802585602"/>
    <n v="0.2817920446395874"/>
    <n v="0.28154455125331879"/>
    <n v="0.28129705786705017"/>
    <n v="0.28104956448078156"/>
    <n v="0.28080207109451294"/>
    <n v="0.28055457770824432"/>
    <n v="0.28030708432197571"/>
    <n v="0.28056812286376953"/>
    <n v="0.28082916140556335"/>
    <n v="0.28109019994735718"/>
    <n v="0.281351238489151"/>
    <n v="0.28161227703094482"/>
    <n v="0.28187331557273865"/>
    <n v="0.28213435411453247"/>
    <n v="0.28239539265632629"/>
    <n v="0.28265643119812012"/>
    <n v="0.28291746973991394"/>
    <n v="0.28324108123779296"/>
    <n v="0.28356469273567197"/>
    <n v="0.28388830423355105"/>
    <n v="0.28421191573143006"/>
    <n v="0.28453552722930908"/>
    <n v="0.28485913872718815"/>
    <n v="0.28518275022506712"/>
    <n v="0.28550636172294619"/>
    <n v="0.28582997322082521"/>
    <n v="0.28615358471870422"/>
    <n v="0.28646349310874941"/>
    <n v="0.28677340149879454"/>
    <n v="0.28708330988883973"/>
    <n v="0.28739321827888487"/>
    <n v="0.28770312666893005"/>
    <n v="0.28801303505897524"/>
    <n v="0.28832294344902037"/>
    <n v="0.28863285183906551"/>
    <n v="0.2889427602291107"/>
    <n v="0.28925266861915588"/>
    <n v="0.2892488270998001"/>
    <n v="0.28924498558044431"/>
    <n v="0.28924114406108858"/>
    <n v="0.2892373025417328"/>
    <n v="0.28923346102237701"/>
    <n v="0.28922961950302128"/>
    <n v="0.28922577798366544"/>
    <n v="0.28922193646430971"/>
    <n v="0.28921809494495393"/>
    <n v="0.28921425342559814"/>
    <n v="0.28911824226379396"/>
    <n v="0.28902223110198977"/>
    <n v="0.28892621994018552"/>
    <n v="0.28883020877838139"/>
    <n v="0.28873419761657715"/>
    <n v="0.28863818645477296"/>
    <n v="0.28854217529296877"/>
    <n v="0.28844616413116453"/>
    <n v="0.28835015296936034"/>
    <n v="0.28825414180755615"/>
    <n v="0.28767089247703553"/>
    <n v="0.28708764314651491"/>
    <n v="0.28650439381599424"/>
    <n v="0.28592114448547368"/>
    <n v="0.285337895154953"/>
    <n v="0.28475464582443238"/>
    <n v="0.28417139649391177"/>
    <n v="0.28358814716339109"/>
    <n v="0.28300489783287053"/>
    <n v="0.28242164850234985"/>
    <n v="0.28206200897693634"/>
    <n v="0.28170236945152283"/>
    <n v="0.28134272992610931"/>
    <n v="0.2809830904006958"/>
    <n v="0.28062345087528229"/>
    <n v="0.28026381134986877"/>
    <n v="0.27990417182445526"/>
    <n v="0.27954453229904175"/>
    <n v="0.27918489277362823"/>
    <n v="0.27882525324821472"/>
    <n v="0.27878564894199376"/>
    <n v="0.27874604463577268"/>
    <n v="0.27870644032955172"/>
    <n v="0.2786668360233307"/>
    <n v="0.27862723171710968"/>
    <n v="0.27858762741088872"/>
    <n v="0.27854802310466764"/>
    <n v="0.27850841879844668"/>
    <n v="0.27846881449222566"/>
    <n v="0.27842921018600464"/>
    <n v="0.27847833931446075"/>
    <n v="0.27852746844291687"/>
    <n v="0.27857659757137299"/>
    <n v="0.2786257266998291"/>
    <n v="0.27867485582828522"/>
    <n v="0.27872398495674133"/>
    <n v="0.27877311408519745"/>
    <n v="0.27882224321365356"/>
    <n v="0.27887137234210968"/>
    <n v="0.2789205014705658"/>
    <n v="0.27821543514728547"/>
    <n v="0.27751036882400515"/>
    <n v="0.27680530250072477"/>
    <n v="0.2761002361774445"/>
    <n v="0.27539516985416412"/>
    <n v="0.2746901035308838"/>
    <n v="0.27398503720760348"/>
    <n v="0.2732799708843231"/>
    <n v="0.27257490456104283"/>
    <n v="0.27186983823776245"/>
    <n v="0.27135753333568574"/>
    <n v="0.27084522843360903"/>
    <n v="0.27033292353153227"/>
    <n v="0.26982061862945556"/>
    <n v="0.26930831372737885"/>
    <n v="0.26879600882530214"/>
    <n v="0.26828370392322543"/>
    <n v="0.26777139902114866"/>
    <n v="0.267259094119072"/>
    <n v="0.26674678921699524"/>
    <n v="0.26654011309146886"/>
    <n v="0.26633343696594236"/>
    <n v="0.26612676084041598"/>
    <n v="0.26592008471488954"/>
    <n v="0.2657134085893631"/>
    <n v="0.26550673246383666"/>
    <n v="0.26530005633831022"/>
    <n v="0.26509338021278384"/>
    <n v="0.2648867040872574"/>
    <n v="0.26468002796173096"/>
    <n v="0.26430284380912783"/>
    <n v="0.26392565965652465"/>
    <n v="0.26354847550392152"/>
    <n v="0.26317129135131839"/>
    <n v="0.26279410719871521"/>
    <n v="0.26241692304611208"/>
    <n v="0.26203973889350896"/>
    <n v="0.26166255474090577"/>
    <n v="0.26128537058830265"/>
    <n v="0.26090818643569946"/>
    <n v="0.26045769453048706"/>
    <n v="0.26000720262527466"/>
    <n v="0.25955671072006226"/>
    <n v="0.25910621881484985"/>
    <n v="0.25865572690963745"/>
    <n v="0.25820523500442505"/>
    <n v="0.25775474309921265"/>
    <n v="0.25730425119400024"/>
    <n v="0.25685375928878784"/>
    <n v="0.25640326738357544"/>
    <m/>
    <n v="0.28547546686438902"/>
    <n v="100.86935043334961"/>
    <n v="102.42126443454298"/>
    <n v="-1.5318930149078369E-2"/>
    <n v="-0.1370097059292438"/>
    <n v="-0.12985599647643808"/>
    <n v="-0.27188723715974134"/>
    <x v="28"/>
    <x v="443"/>
  </r>
  <r>
    <x v="2"/>
    <n v="-10"/>
    <n v="-7.7777777777777777"/>
    <s v="P225/60R16"/>
    <x v="4"/>
    <s v="017-0257"/>
    <n v="1171"/>
    <n v="35"/>
    <s v="APX0B2UU3324"/>
    <d v="2025-02-04T00:00:00"/>
    <n v="0.25806590914726257"/>
    <n v="0.29729920625686646"/>
    <n v="98.27899169921875"/>
    <n v="99.599311828613281"/>
    <n v="100.76820373535156"/>
    <n v="100.76463317871094"/>
    <n v="77"/>
    <m/>
    <n v="50"/>
    <n v="99.852785110473633"/>
    <m/>
    <m/>
    <m/>
    <m/>
    <m/>
    <m/>
    <m/>
    <m/>
    <m/>
    <m/>
    <m/>
    <n v="0.27226528525352478"/>
    <n v="0.28944955766201019"/>
    <n v="0.30663383007049561"/>
    <n v="0.3155377209186554"/>
    <n v="0.32444161176681519"/>
    <n v="0.32593381404876709"/>
    <n v="0.32742601633071899"/>
    <n v="0.32792197167873383"/>
    <n v="0.32841792702674866"/>
    <n v="0.32865554094314575"/>
    <n v="0.32889315485954285"/>
    <n v="0.32947017252445221"/>
    <n v="0.33004719018936157"/>
    <n v="0.3321608304977417"/>
    <n v="0.33427447080612183"/>
    <n v="0.33626033365726471"/>
    <n v="0.33824619650840759"/>
    <n v="0.33883154392242432"/>
    <n v="0.33941689133644104"/>
    <n v="0.33823837339878082"/>
    <n v="0.33705985546112061"/>
    <n v="0.33951348066329956"/>
    <n v="0.34196710586547852"/>
    <n v="0.34344759583473206"/>
    <n v="0.3449280858039856"/>
    <n v="0.34217248857021332"/>
    <n v="0.33941689133644104"/>
    <n v="0.33944518864154816"/>
    <n v="0.33947348594665527"/>
    <n v="0.3400358185172081"/>
    <n v="0.34059815108776093"/>
    <n v="0.34116048365831375"/>
    <n v="0.34172281622886658"/>
    <n v="0.34247057139873505"/>
    <n v="0.34321832656860352"/>
    <n v="0.34396608173847198"/>
    <n v="0.34471383690834045"/>
    <n v="0.34471205621957779"/>
    <n v="0.34471027553081512"/>
    <n v="0.34470849484205246"/>
    <n v="0.34470671415328979"/>
    <n v="0.34392163157463074"/>
    <n v="0.34313654899597168"/>
    <n v="0.34235146641731262"/>
    <n v="0.34156638383865356"/>
    <n v="0.34112808108329773"/>
    <n v="0.34068977832794189"/>
    <n v="0.34025147557258606"/>
    <n v="0.33981317281723022"/>
    <n v="0.33760163933038712"/>
    <n v="0.33539010584354401"/>
    <n v="0.3331785723567009"/>
    <n v="0.33096703886985779"/>
    <n v="0.33021753281354904"/>
    <n v="0.3294680267572403"/>
    <n v="0.32871852070093155"/>
    <n v="0.3279690146446228"/>
    <n v="0.328586645424366"/>
    <n v="0.32920427620410919"/>
    <n v="0.32982190698385239"/>
    <n v="0.33043953776359558"/>
    <n v="0.330357626080513"/>
    <n v="0.33027571439743042"/>
    <n v="0.33019380271434784"/>
    <n v="0.33011189103126526"/>
    <n v="0.32969505339860916"/>
    <n v="0.32927821576595306"/>
    <n v="0.32886137813329697"/>
    <n v="0.32844454050064087"/>
    <n v="0.32747023552656174"/>
    <n v="0.3264959305524826"/>
    <n v="0.32552162557840347"/>
    <n v="0.32454732060432434"/>
    <n v="0.32395400851964951"/>
    <n v="0.32336069643497467"/>
    <n v="0.32276738435029984"/>
    <n v="0.322174072265625"/>
    <n v="0.32185548543930054"/>
    <n v="0.32153689861297607"/>
    <n v="0.32121831178665161"/>
    <n v="0.32089972496032715"/>
    <n v="0.3185943141579628"/>
    <n v="0.31628890335559845"/>
    <n v="0.3139834925532341"/>
    <n v="0.31167808175086975"/>
    <n v="0.31147671639919283"/>
    <n v="0.31127535104751586"/>
    <n v="0.31107398569583894"/>
    <n v="0.31087262034416197"/>
    <n v="0.31067125499248505"/>
    <n v="0.31046988964080813"/>
    <n v="0.31026852428913115"/>
    <n v="0.31006715893745418"/>
    <n v="0.30986579358577726"/>
    <n v="0.30966442823410034"/>
    <n v="0.30929064452648164"/>
    <n v="0.30891686081886294"/>
    <n v="0.30854307711124418"/>
    <n v="0.30816929340362553"/>
    <n v="0.30779550969600677"/>
    <n v="0.30742172598838807"/>
    <n v="0.30704794228076937"/>
    <n v="0.30667415857315061"/>
    <n v="0.30630037486553197"/>
    <n v="0.30592659115791321"/>
    <n v="0.30542926490306854"/>
    <n v="0.30493193864822388"/>
    <n v="0.30443461239337921"/>
    <n v="0.30393728613853455"/>
    <n v="0.30343995988368988"/>
    <n v="0.30294263362884521"/>
    <n v="0.30244530737400055"/>
    <n v="0.30194798111915588"/>
    <n v="0.30145065486431122"/>
    <n v="0.30095332860946655"/>
    <n v="0.30059419572353363"/>
    <n v="0.30023506283760071"/>
    <n v="0.29987592995166779"/>
    <n v="0.29951679706573486"/>
    <n v="0.29915766417980194"/>
    <n v="0.29879853129386902"/>
    <n v="0.2984393984079361"/>
    <n v="0.29808026552200317"/>
    <n v="0.29772113263607025"/>
    <n v="0.29736199975013733"/>
    <n v="0.29695486128330234"/>
    <n v="0.2965477228164673"/>
    <n v="0.29614058434963225"/>
    <n v="0.29573344588279726"/>
    <n v="0.29532630741596222"/>
    <n v="0.29491916894912718"/>
    <n v="0.29451203048229213"/>
    <n v="0.29410489201545714"/>
    <n v="0.29369775354862215"/>
    <n v="0.29329061508178711"/>
    <n v="0.29243784844875337"/>
    <n v="0.29158508181571963"/>
    <n v="0.29073231518268583"/>
    <n v="0.28987954854965214"/>
    <n v="0.28902678191661835"/>
    <n v="0.28817401528358461"/>
    <n v="0.28732124865055086"/>
    <n v="0.28646848201751707"/>
    <n v="0.28561571538448333"/>
    <n v="0.28476294875144958"/>
    <n v="0.28447376191616058"/>
    <n v="0.28418457508087158"/>
    <n v="0.28389538824558258"/>
    <n v="0.28360620141029358"/>
    <n v="0.28331701457500458"/>
    <n v="0.28302782773971558"/>
    <n v="0.28273864090442657"/>
    <n v="0.28244945406913757"/>
    <n v="0.28216026723384857"/>
    <n v="0.28187108039855957"/>
    <n v="0.28199406862258913"/>
    <n v="0.28211705684661864"/>
    <n v="0.2822400450706482"/>
    <n v="0.28236303329467777"/>
    <n v="0.28248602151870728"/>
    <n v="0.28260900974273684"/>
    <n v="0.28273199796676635"/>
    <n v="0.28285498619079591"/>
    <n v="0.28297797441482547"/>
    <n v="0.28310096263885498"/>
    <n v="0.28300742506980897"/>
    <n v="0.28291388750076296"/>
    <n v="0.2828203499317169"/>
    <n v="0.28272681236267089"/>
    <n v="0.28263327479362488"/>
    <n v="0.28253973722457887"/>
    <n v="0.28244619965553286"/>
    <n v="0.28235266208648679"/>
    <n v="0.28225912451744084"/>
    <n v="0.28216558694839478"/>
    <n v="0.28105040788650515"/>
    <n v="0.27993522882461547"/>
    <n v="0.27882004976272584"/>
    <n v="0.27770487070083616"/>
    <n v="0.27658969163894653"/>
    <n v="0.27547451257705691"/>
    <n v="0.27435933351516723"/>
    <n v="0.27324415445327754"/>
    <n v="0.27212897539138792"/>
    <n v="0.27101379632949829"/>
    <n v="0.27057787477970124"/>
    <n v="0.2701419532299042"/>
    <n v="0.26970603168010709"/>
    <n v="0.2692701101303101"/>
    <n v="0.268834188580513"/>
    <n v="0.26839826703071595"/>
    <n v="0.26796234548091891"/>
    <n v="0.2675264239311218"/>
    <n v="0.26709050238132481"/>
    <n v="0.26665458083152771"/>
    <n v="0.26627303659915924"/>
    <n v="0.26589149236679077"/>
    <n v="0.2655099481344223"/>
    <n v="0.26512840390205383"/>
    <n v="0.26474685966968536"/>
    <n v="0.26436531543731689"/>
    <n v="0.26398377120494843"/>
    <n v="0.26360222697257996"/>
    <n v="0.26322068274021149"/>
    <n v="0.26283913850784302"/>
    <n v="0.26186993718147278"/>
    <n v="0.26090073585510254"/>
    <n v="0.2599315345287323"/>
    <n v="0.25896233320236206"/>
    <n v="0.25799313187599182"/>
    <n v="0.25702393054962158"/>
    <n v="0.25605472922325134"/>
    <n v="0.2550855278968811"/>
    <n v="0.25411632657051086"/>
    <n v="0.25314712524414063"/>
    <n v="0.25362199246883393"/>
    <n v="0.25409685969352724"/>
    <n v="0.2545717269182205"/>
    <n v="0.25504659414291381"/>
    <n v="0.25552146136760712"/>
    <n v="0.25599632859230043"/>
    <n v="0.25647119581699374"/>
    <n v="0.25694606304168699"/>
    <n v="0.25742093026638035"/>
    <n v="0.25789579749107361"/>
    <n v="0.25738862454891209"/>
    <n v="0.25688145160675047"/>
    <n v="0.25637427866458895"/>
    <n v="0.25586710572242738"/>
    <n v="0.25535993278026581"/>
    <n v="0.25485275983810424"/>
    <n v="0.25434558689594267"/>
    <n v="0.25383841395378115"/>
    <n v="0.25333124101161958"/>
    <n v="0.25282406806945801"/>
    <n v="0.2508382648229599"/>
    <n v="0.24885246157646179"/>
    <n v="0.24686665832996368"/>
    <n v="0.24488085508346558"/>
    <n v="0.24289505183696747"/>
    <n v="0.24090924859046936"/>
    <n v="0.23892344534397125"/>
    <n v="0.23693764209747314"/>
    <n v="0.23495183885097504"/>
    <n v="0.23296603560447693"/>
    <n v="0.23327669054269792"/>
    <n v="0.23358734548091889"/>
    <n v="0.23389800041913986"/>
    <n v="0.23420865535736085"/>
    <n v="0.23451931029558182"/>
    <n v="0.23482996523380281"/>
    <n v="0.23514062017202375"/>
    <n v="0.23545127511024475"/>
    <n v="0.23576193004846574"/>
    <n v="0.23607258498668671"/>
    <n v="0.23596155345439912"/>
    <n v="0.23585052192211151"/>
    <n v="0.23573949038982389"/>
    <n v="0.23562845885753633"/>
    <n v="0.23551742732524872"/>
    <n v="0.23540639579296113"/>
    <n v="0.23529536426067352"/>
    <n v="0.23518433272838593"/>
    <n v="0.23507330119609834"/>
    <n v="0.23496226966381073"/>
    <n v="0.23483538329601289"/>
    <n v="0.23470849692821502"/>
    <n v="0.23458161056041718"/>
    <n v="0.23445472419261931"/>
    <n v="0.23432783782482147"/>
    <n v="0.23420095145702363"/>
    <n v="0.23407406508922579"/>
    <n v="0.23394717872142792"/>
    <n v="0.23382029235363008"/>
    <n v="0.23369340598583221"/>
    <n v="0.23345251977443698"/>
    <n v="0.2332116335630417"/>
    <n v="0.23297074735164641"/>
    <n v="0.23272986114025118"/>
    <n v="0.2324889749288559"/>
    <n v="0.23224808871746064"/>
    <n v="0.23200720250606538"/>
    <n v="0.23176631629467009"/>
    <n v="0.23152543008327486"/>
    <n v="0.23128454387187958"/>
    <n v="0.23160253465175629"/>
    <n v="0.231920525431633"/>
    <n v="0.2322385162115097"/>
    <n v="0.23255650699138641"/>
    <n v="0.23287449777126312"/>
    <n v="0.23319248855113983"/>
    <n v="0.23351047933101654"/>
    <n v="0.23382847011089325"/>
    <n v="0.23414646089076996"/>
    <n v="0.23446445167064667"/>
    <m/>
    <n v="0.28508902638090039"/>
    <n v="99.852785110473633"/>
    <n v="101.38905886067975"/>
    <n v="-3.9233297109603882E-2"/>
    <n v="-0.42975552895360836"/>
    <n v="-0.44686825232478905"/>
    <n v="4.5125018688609631E-2"/>
    <x v="28"/>
    <x v="444"/>
  </r>
  <r>
    <x v="2"/>
    <n v="-10"/>
    <n v="-7.7777777777777777"/>
    <s v="P225/60R16"/>
    <x v="1"/>
    <s v="017-0241"/>
    <n v="1171"/>
    <n v="35"/>
    <s v="APX0B2UU3324"/>
    <d v="2025-02-04T00:00:00"/>
    <n v="0.26250350475311279"/>
    <n v="0.29467642307281494"/>
    <n v="100"/>
    <n v="100"/>
    <n v="100"/>
    <n v="100"/>
    <n v="77"/>
    <m/>
    <n v="780"/>
    <n v="100"/>
    <m/>
    <m/>
    <m/>
    <m/>
    <m/>
    <m/>
    <m/>
    <m/>
    <m/>
    <m/>
    <m/>
    <n v="0.27253216505050659"/>
    <n v="0.28297886252403259"/>
    <n v="0.29342555999755859"/>
    <n v="0.30052836239337921"/>
    <n v="0.30763116478919983"/>
    <n v="0.3093857616186142"/>
    <n v="0.31114035844802856"/>
    <n v="0.31268981099128723"/>
    <n v="0.3142392635345459"/>
    <n v="0.31566040217876434"/>
    <n v="0.31708154082298279"/>
    <n v="0.3183266669511795"/>
    <n v="0.31957179307937622"/>
    <n v="0.32232065498828888"/>
    <n v="0.32506951689720154"/>
    <n v="0.32473281025886536"/>
    <n v="0.32439610362052917"/>
    <n v="0.32528893649578094"/>
    <n v="0.32618176937103271"/>
    <n v="0.32838128507137299"/>
    <n v="0.33058080077171326"/>
    <n v="0.3313935399055481"/>
    <n v="0.33220627903938293"/>
    <n v="0.33511514961719513"/>
    <n v="0.33802402019500732"/>
    <n v="0.33792681992053986"/>
    <n v="0.33782961964607239"/>
    <n v="0.33700394630432129"/>
    <n v="0.33617827296257019"/>
    <n v="0.33615120500326157"/>
    <n v="0.33612413704395294"/>
    <n v="0.33609706908464432"/>
    <n v="0.33607000112533569"/>
    <n v="0.33554884791374207"/>
    <n v="0.33502769470214844"/>
    <n v="0.33450654149055481"/>
    <n v="0.33398538827896118"/>
    <n v="0.33337662369012833"/>
    <n v="0.33276785910129547"/>
    <n v="0.33215909451246262"/>
    <n v="0.33155032992362976"/>
    <n v="0.3319225013256073"/>
    <n v="0.33229467272758484"/>
    <n v="0.33266684412956238"/>
    <n v="0.33303901553153992"/>
    <n v="0.33194714039564133"/>
    <n v="0.33085526525974274"/>
    <n v="0.32976339012384415"/>
    <n v="0.32867151498794556"/>
    <n v="0.32782959938049316"/>
    <n v="0.32698768377304077"/>
    <n v="0.32614576816558838"/>
    <n v="0.32530385255813599"/>
    <n v="0.32513189315795898"/>
    <n v="0.32495993375778198"/>
    <n v="0.32478797435760498"/>
    <n v="0.32461601495742798"/>
    <n v="0.32507325708866119"/>
    <n v="0.32553049921989441"/>
    <n v="0.32598774135112762"/>
    <n v="0.32644498348236084"/>
    <n v="0.32556091248989105"/>
    <n v="0.32467684149742126"/>
    <n v="0.32379277050495148"/>
    <n v="0.32290869951248169"/>
    <n v="0.32319352030754089"/>
    <n v="0.3234783411026001"/>
    <n v="0.3237631618976593"/>
    <n v="0.32404798269271851"/>
    <n v="0.32371002435684204"/>
    <n v="0.32337206602096558"/>
    <n v="0.32303410768508911"/>
    <n v="0.32269614934921265"/>
    <n v="0.32211637496948242"/>
    <n v="0.3215366005897522"/>
    <n v="0.32095682621002197"/>
    <n v="0.32037705183029175"/>
    <n v="0.31865566968917847"/>
    <n v="0.31693428754806519"/>
    <n v="0.3152129054069519"/>
    <n v="0.31349152326583862"/>
    <n v="0.31483367085456848"/>
    <n v="0.31617581844329834"/>
    <n v="0.3175179660320282"/>
    <n v="0.31886011362075806"/>
    <n v="0.31876477003097536"/>
    <n v="0.31866942644119267"/>
    <n v="0.31857408285140987"/>
    <n v="0.31847873926162723"/>
    <n v="0.31838339567184448"/>
    <n v="0.31828805208206179"/>
    <n v="0.31819270849227904"/>
    <n v="0.31809736490249635"/>
    <n v="0.31800202131271366"/>
    <n v="0.31790667772293091"/>
    <n v="0.31767265796661381"/>
    <n v="0.31743863821029661"/>
    <n v="0.31720461845397951"/>
    <n v="0.31697059869766236"/>
    <n v="0.31673657894134521"/>
    <n v="0.31650255918502812"/>
    <n v="0.31626853942871092"/>
    <n v="0.31603451967239382"/>
    <n v="0.31580049991607673"/>
    <n v="0.31556648015975952"/>
    <n v="0.3151114642620087"/>
    <n v="0.31465644836425777"/>
    <n v="0.314201432466507"/>
    <n v="0.31374641656875613"/>
    <n v="0.31329140067100525"/>
    <n v="0.31283638477325437"/>
    <n v="0.31238136887550355"/>
    <n v="0.31192635297775267"/>
    <n v="0.31147133708000185"/>
    <n v="0.31101632118225098"/>
    <n v="0.31003043949604037"/>
    <n v="0.3090445578098297"/>
    <n v="0.30805867612361909"/>
    <n v="0.30707279443740843"/>
    <n v="0.30608691275119781"/>
    <n v="0.3051010310649872"/>
    <n v="0.30411514937877654"/>
    <n v="0.30312926769256587"/>
    <n v="0.30214338600635526"/>
    <n v="0.30115750432014465"/>
    <n v="0.30088114440441133"/>
    <n v="0.300604784488678"/>
    <n v="0.30032842457294462"/>
    <n v="0.30005206465721135"/>
    <n v="0.29977570474147797"/>
    <n v="0.29949934482574464"/>
    <n v="0.29922298491001131"/>
    <n v="0.29894662499427793"/>
    <n v="0.29867026507854466"/>
    <n v="0.29839390516281128"/>
    <n v="0.2980045646429062"/>
    <n v="0.29761522412300112"/>
    <n v="0.29722588360309599"/>
    <n v="0.29683654308319091"/>
    <n v="0.29644720256328583"/>
    <n v="0.29605786204338075"/>
    <n v="0.29566852152347567"/>
    <n v="0.29527918100357053"/>
    <n v="0.29488984048366551"/>
    <n v="0.29450049996376038"/>
    <n v="0.29403366446495061"/>
    <n v="0.29356682896614072"/>
    <n v="0.29309999346733095"/>
    <n v="0.29263315796852113"/>
    <n v="0.2921663224697113"/>
    <n v="0.29169948697090148"/>
    <n v="0.29123265147209165"/>
    <n v="0.29076581597328188"/>
    <n v="0.29029898047447206"/>
    <n v="0.28983214497566223"/>
    <n v="0.2892088979482651"/>
    <n v="0.28858565092086791"/>
    <n v="0.28796240389347078"/>
    <n v="0.28733915686607364"/>
    <n v="0.28671590983867645"/>
    <n v="0.28609266281127932"/>
    <n v="0.28546941578388219"/>
    <n v="0.284846168756485"/>
    <n v="0.28422292172908786"/>
    <n v="0.28359967470169067"/>
    <n v="0.28317387104034425"/>
    <n v="0.28274806737899782"/>
    <n v="0.28232226371765134"/>
    <n v="0.28189646005630498"/>
    <n v="0.2814706563949585"/>
    <n v="0.28104485273361207"/>
    <n v="0.28061904907226565"/>
    <n v="0.28019324541091917"/>
    <n v="0.27976744174957274"/>
    <n v="0.27934163808822632"/>
    <n v="0.2789500504732132"/>
    <n v="0.27855846285820007"/>
    <n v="0.27816687524318695"/>
    <n v="0.27777528762817383"/>
    <n v="0.27738370001316071"/>
    <n v="0.27699211239814758"/>
    <n v="0.27660052478313446"/>
    <n v="0.27620893716812134"/>
    <n v="0.27581734955310822"/>
    <n v="0.27542576193809509"/>
    <n v="0.27584368288516997"/>
    <n v="0.27626160383224485"/>
    <n v="0.27667952477931979"/>
    <n v="0.27709744572639466"/>
    <n v="0.27751536667346954"/>
    <n v="0.27793328762054448"/>
    <n v="0.2783512085676193"/>
    <n v="0.27876912951469424"/>
    <n v="0.27918705046176912"/>
    <n v="0.27960497140884399"/>
    <n v="0.27917777299880986"/>
    <n v="0.27875057458877561"/>
    <n v="0.27832337617874148"/>
    <n v="0.27789617776870729"/>
    <n v="0.2774689793586731"/>
    <n v="0.2770417809486389"/>
    <n v="0.27661458253860471"/>
    <n v="0.27618738412857058"/>
    <n v="0.27576018571853639"/>
    <n v="0.2753329873085022"/>
    <n v="0.27497172653675084"/>
    <n v="0.27461046576499937"/>
    <n v="0.27424920499324801"/>
    <n v="0.27388794422149659"/>
    <n v="0.27352668344974518"/>
    <n v="0.27316542267799376"/>
    <n v="0.27280416190624235"/>
    <n v="0.27244290113449099"/>
    <n v="0.27208164036273957"/>
    <n v="0.27172037959098816"/>
    <n v="0.27080957591533661"/>
    <n v="0.26989877223968506"/>
    <n v="0.26898796856403351"/>
    <n v="0.26807716488838196"/>
    <n v="0.26716636121273041"/>
    <n v="0.26625555753707886"/>
    <n v="0.26534475386142731"/>
    <n v="0.26443395018577576"/>
    <n v="0.26352314651012421"/>
    <n v="0.26261234283447266"/>
    <n v="0.26143679022789001"/>
    <n v="0.26026123762130737"/>
    <n v="0.25908568501472473"/>
    <n v="0.25791013240814209"/>
    <n v="0.25673457980155945"/>
    <n v="0.25555902719497681"/>
    <n v="0.25438347458839417"/>
    <n v="0.25320792198181152"/>
    <n v="0.25203236937522888"/>
    <n v="0.25085681676864624"/>
    <n v="0.25069837868213657"/>
    <n v="0.25053994059562684"/>
    <n v="0.25038150250911712"/>
    <n v="0.25022306442260744"/>
    <n v="0.25006462633609772"/>
    <n v="0.24990618824958802"/>
    <n v="0.24974775016307829"/>
    <n v="0.24958931207656859"/>
    <n v="0.24943087399005889"/>
    <n v="0.24927243590354919"/>
    <n v="0.24904455542564391"/>
    <n v="0.24881667494773865"/>
    <n v="0.24858879446983337"/>
    <n v="0.24836091399192811"/>
    <n v="0.24813303351402283"/>
    <n v="0.24790515303611757"/>
    <n v="0.24767727255821229"/>
    <n v="0.247449392080307"/>
    <n v="0.24722151160240174"/>
    <n v="0.24699363112449646"/>
    <n v="0.24713804125785829"/>
    <n v="0.24728245139122007"/>
    <n v="0.2474268615245819"/>
    <n v="0.24757127165794374"/>
    <n v="0.24771568179130554"/>
    <n v="0.24786009192466738"/>
    <n v="0.24800450205802915"/>
    <n v="0.24814891219139101"/>
    <n v="0.24829332232475282"/>
    <n v="0.24843773245811462"/>
    <n v="0.24824033677577975"/>
    <n v="0.24804294109344482"/>
    <n v="0.24784554541110992"/>
    <n v="0.24764814972877505"/>
    <n v="0.24745075404644012"/>
    <n v="0.24725335836410525"/>
    <n v="0.24705596268177032"/>
    <n v="0.24685856699943542"/>
    <n v="0.24666117131710055"/>
    <n v="0.24646377563476563"/>
    <n v="0.24563814848661425"/>
    <n v="0.24481252133846285"/>
    <n v="0.24398689419031144"/>
    <n v="0.24316126704216007"/>
    <n v="0.24233563989400864"/>
    <n v="0.24151001274585726"/>
    <n v="0.24068438559770583"/>
    <n v="0.23985875844955445"/>
    <n v="0.23903313130140305"/>
    <n v="0.23820750415325165"/>
    <n v="0.23792187422513961"/>
    <n v="0.23763624429702759"/>
    <n v="0.23735061436891555"/>
    <n v="0.23706498444080354"/>
    <n v="0.2367793545126915"/>
    <n v="0.23649372458457948"/>
    <n v="0.23620809465646744"/>
    <n v="0.2359224647283554"/>
    <n v="0.23563683480024339"/>
    <n v="0.23535120487213135"/>
    <m/>
    <n v="0.28945292023365182"/>
    <n v="100"/>
    <n v="101.53853870826582"/>
    <n v="-3.2172918319702148E-2"/>
    <n v="-0.41242257480662253"/>
    <n v="-0.3807922582657729"/>
    <n v="-2.0950975370406522E-2"/>
    <x v="28"/>
    <x v="445"/>
  </r>
  <r>
    <x v="2"/>
    <n v="-10"/>
    <n v="-7.7777777777777777"/>
    <s v="P225/60R16"/>
    <x v="5"/>
    <s v="017-0254"/>
    <n v="1171"/>
    <n v="35"/>
    <s v="APX0B2UU3324"/>
    <d v="2025-02-04T00:00:00"/>
    <n v="0.26043045520782471"/>
    <n v="0.29185506701469421"/>
    <n v="99.179481506347656"/>
    <n v="97.182136535644531"/>
    <n v="98.922935485839844"/>
    <n v="98.654541015625"/>
    <n v="77"/>
    <m/>
    <n v="10"/>
    <n v="98.484773635864258"/>
    <m/>
    <m/>
    <m/>
    <m/>
    <m/>
    <m/>
    <m/>
    <m/>
    <m/>
    <m/>
    <m/>
    <n v="0.26439592242240906"/>
    <n v="0.2823965847492218"/>
    <n v="0.30039724707603455"/>
    <n v="0.30730648338794708"/>
    <n v="0.31421571969985962"/>
    <n v="0.3169156014919281"/>
    <n v="0.31961548328399658"/>
    <n v="0.31950163841247559"/>
    <n v="0.31938779354095459"/>
    <n v="0.32102176547050476"/>
    <n v="0.32265573740005493"/>
    <n v="0.32154013216495514"/>
    <n v="0.32042452692985535"/>
    <n v="0.32368160784244537"/>
    <n v="0.3269386887550354"/>
    <n v="0.32673369348049164"/>
    <n v="0.32652869820594788"/>
    <n v="0.32748231291770935"/>
    <n v="0.32843592762947083"/>
    <n v="0.3290654718875885"/>
    <n v="0.32969501614570618"/>
    <n v="0.3316631019115448"/>
    <n v="0.33363118767738342"/>
    <n v="0.33698731660842896"/>
    <n v="0.34034344553947449"/>
    <n v="0.34090851247310638"/>
    <n v="0.34147357940673828"/>
    <n v="0.33861565589904785"/>
    <n v="0.33575773239135742"/>
    <n v="0.33505968749523163"/>
    <n v="0.33436164259910583"/>
    <n v="0.33366359770298004"/>
    <n v="0.33296555280685425"/>
    <n v="0.33344008773565292"/>
    <n v="0.3339146226644516"/>
    <n v="0.33438915759325027"/>
    <n v="0.33486369252204895"/>
    <n v="0.33501024544239044"/>
    <n v="0.33515679836273193"/>
    <n v="0.33530335128307343"/>
    <n v="0.33544990420341492"/>
    <n v="0.33553244173526764"/>
    <n v="0.33561497926712036"/>
    <n v="0.33569751679897308"/>
    <n v="0.33578005433082581"/>
    <n v="0.33488676697015762"/>
    <n v="0.33399347960948944"/>
    <n v="0.33310019224882126"/>
    <n v="0.33220690488815308"/>
    <n v="0.3317396491765976"/>
    <n v="0.33127239346504211"/>
    <n v="0.33080513775348663"/>
    <n v="0.33033788204193115"/>
    <n v="0.32898039370775223"/>
    <n v="0.3276229053735733"/>
    <n v="0.32626541703939438"/>
    <n v="0.32490792870521545"/>
    <n v="0.32545282691717148"/>
    <n v="0.3259977251291275"/>
    <n v="0.32654262334108353"/>
    <n v="0.32708752155303955"/>
    <n v="0.32722971588373184"/>
    <n v="0.32737191021442413"/>
    <n v="0.32751410454511642"/>
    <n v="0.32765629887580872"/>
    <n v="0.32739829272031784"/>
    <n v="0.32714028656482697"/>
    <n v="0.32688228040933609"/>
    <n v="0.32662427425384521"/>
    <n v="0.32636542618274689"/>
    <n v="0.32610657811164856"/>
    <n v="0.32584773004055023"/>
    <n v="0.3255888819694519"/>
    <n v="0.32597097754478455"/>
    <n v="0.32635307312011719"/>
    <n v="0.32673516869544983"/>
    <n v="0.32711726427078247"/>
    <n v="0.32606713473796844"/>
    <n v="0.32501700520515442"/>
    <n v="0.32396687567234039"/>
    <n v="0.32291674613952637"/>
    <n v="0.32198481261730194"/>
    <n v="0.32105287909507751"/>
    <n v="0.32012094557285309"/>
    <n v="0.31918901205062866"/>
    <n v="0.31886701583862309"/>
    <n v="0.31854501962661741"/>
    <n v="0.31822302341461184"/>
    <n v="0.31790102720260627"/>
    <n v="0.31757903099060059"/>
    <n v="0.31725703477859502"/>
    <n v="0.31693503856658933"/>
    <n v="0.31661304235458376"/>
    <n v="0.31629104614257814"/>
    <n v="0.31596904993057251"/>
    <n v="0.31564837694168091"/>
    <n v="0.31532770395278931"/>
    <n v="0.31500703096389771"/>
    <n v="0.3146863579750061"/>
    <n v="0.3143656849861145"/>
    <n v="0.3140450119972229"/>
    <n v="0.3137243390083313"/>
    <n v="0.3134036660194397"/>
    <n v="0.3130829930305481"/>
    <n v="0.31276232004165649"/>
    <n v="0.31208850741386412"/>
    <n v="0.31141469478607176"/>
    <n v="0.31074088215827944"/>
    <n v="0.31006706953048707"/>
    <n v="0.3093932569026947"/>
    <n v="0.30871944427490233"/>
    <n v="0.30804563164710996"/>
    <n v="0.30737181901931765"/>
    <n v="0.30669800639152528"/>
    <n v="0.30602419376373291"/>
    <n v="0.30582857429981236"/>
    <n v="0.3056329548358917"/>
    <n v="0.30543733537197115"/>
    <n v="0.30524171590805055"/>
    <n v="0.30504609644412994"/>
    <n v="0.30485047698020939"/>
    <n v="0.30465485751628874"/>
    <n v="0.30445923805236819"/>
    <n v="0.30426361858844758"/>
    <n v="0.30406799912452698"/>
    <n v="0.3033141314983368"/>
    <n v="0.30256026387214663"/>
    <n v="0.3018063962459564"/>
    <n v="0.30105252861976628"/>
    <n v="0.30029866099357605"/>
    <n v="0.29954479336738588"/>
    <n v="0.2987909257411957"/>
    <n v="0.29803705811500547"/>
    <n v="0.29728319048881535"/>
    <n v="0.29652932286262512"/>
    <n v="0.29635658562183381"/>
    <n v="0.2961838483810425"/>
    <n v="0.29601111114025114"/>
    <n v="0.29583837389945983"/>
    <n v="0.29566563665866852"/>
    <n v="0.29549289941787721"/>
    <n v="0.2953201621770859"/>
    <n v="0.29514742493629453"/>
    <n v="0.29497468769550328"/>
    <n v="0.29480195045471191"/>
    <n v="0.29424764513969426"/>
    <n v="0.29369333982467649"/>
    <n v="0.29313903450965884"/>
    <n v="0.29258472919464112"/>
    <n v="0.29203042387962341"/>
    <n v="0.2914761185646057"/>
    <n v="0.29092181324958799"/>
    <n v="0.29036750793457033"/>
    <n v="0.28981320261955262"/>
    <n v="0.28925889730453491"/>
    <n v="0.28874834775924685"/>
    <n v="0.28823779821395873"/>
    <n v="0.28772724866867067"/>
    <n v="0.2872166991233826"/>
    <n v="0.28670614957809448"/>
    <n v="0.28619560003280642"/>
    <n v="0.28568505048751835"/>
    <n v="0.28517450094223024"/>
    <n v="0.28466395139694217"/>
    <n v="0.28415340185165405"/>
    <n v="0.28405221402645114"/>
    <n v="0.28395102620124818"/>
    <n v="0.28384983837604527"/>
    <n v="0.28374865055084231"/>
    <n v="0.28364746272563934"/>
    <n v="0.28354627490043643"/>
    <n v="0.28344508707523347"/>
    <n v="0.28334389925003051"/>
    <n v="0.2832427114248276"/>
    <n v="0.28314152359962463"/>
    <n v="0.28334223330020908"/>
    <n v="0.28354294300079347"/>
    <n v="0.28374365270137786"/>
    <n v="0.2839443624019623"/>
    <n v="0.28414507210254669"/>
    <n v="0.28434578180313108"/>
    <n v="0.28454649150371547"/>
    <n v="0.28474720120429992"/>
    <n v="0.28494791090488436"/>
    <n v="0.28514862060546875"/>
    <n v="0.28481788039207456"/>
    <n v="0.28448714017868043"/>
    <n v="0.28415639996528624"/>
    <n v="0.28382565975189211"/>
    <n v="0.28349491953849792"/>
    <n v="0.28316417932510379"/>
    <n v="0.28283343911170961"/>
    <n v="0.28250269889831547"/>
    <n v="0.28217195868492129"/>
    <n v="0.2818412184715271"/>
    <n v="0.2807711035013199"/>
    <n v="0.27970098853111269"/>
    <n v="0.27863087356090543"/>
    <n v="0.27756075859069823"/>
    <n v="0.27649064362049103"/>
    <n v="0.27542052865028382"/>
    <n v="0.27435041368007662"/>
    <n v="0.27328029870986936"/>
    <n v="0.27221018373966221"/>
    <n v="0.27114006876945496"/>
    <n v="0.27091874480247502"/>
    <n v="0.27069742083549497"/>
    <n v="0.27047609686851504"/>
    <n v="0.27025477290153505"/>
    <n v="0.27003344893455505"/>
    <n v="0.26981212496757506"/>
    <n v="0.26959080100059507"/>
    <n v="0.26936947703361513"/>
    <n v="0.26914815306663514"/>
    <n v="0.26892682909965515"/>
    <n v="0.26822583973407749"/>
    <n v="0.26752485036849977"/>
    <n v="0.26682386100292205"/>
    <n v="0.26612287163734438"/>
    <n v="0.26542188227176666"/>
    <n v="0.264720892906189"/>
    <n v="0.26401990354061128"/>
    <n v="0.26331891417503356"/>
    <n v="0.26261792480945589"/>
    <n v="0.26191693544387817"/>
    <n v="0.26071858704090117"/>
    <n v="0.25952023863792417"/>
    <n v="0.25832189023494723"/>
    <n v="0.25712354183197023"/>
    <n v="0.25592519342899323"/>
    <n v="0.25472684502601628"/>
    <n v="0.25352849662303922"/>
    <n v="0.25233014822006228"/>
    <n v="0.25113179981708528"/>
    <n v="0.24993345141410828"/>
    <n v="0.24973473548889161"/>
    <n v="0.24953601956367494"/>
    <n v="0.24933730363845824"/>
    <n v="0.2491385877132416"/>
    <n v="0.2489398717880249"/>
    <n v="0.24874115586280826"/>
    <n v="0.24854243993759156"/>
    <n v="0.24834372401237489"/>
    <n v="0.24814500808715823"/>
    <n v="0.24794629216194153"/>
    <n v="0.24814039021730425"/>
    <n v="0.24833448827266694"/>
    <n v="0.24852858632802965"/>
    <n v="0.24872268438339235"/>
    <n v="0.24891678243875504"/>
    <n v="0.24911088049411773"/>
    <n v="0.24930497854948044"/>
    <n v="0.24949907660484313"/>
    <n v="0.24969317466020585"/>
    <n v="0.24988727271556854"/>
    <n v="0.24945920407772065"/>
    <n v="0.24903113543987274"/>
    <n v="0.24860306680202485"/>
    <n v="0.24817499816417693"/>
    <n v="0.24774692952632904"/>
    <n v="0.24731886088848115"/>
    <n v="0.24689079225063326"/>
    <n v="0.24646272361278534"/>
    <n v="0.24603465497493746"/>
    <n v="0.24560658633708954"/>
    <n v="0.24449040889739992"/>
    <n v="0.24337423145771028"/>
    <n v="0.24225805401802064"/>
    <n v="0.24114187657833103"/>
    <n v="0.24002569913864136"/>
    <n v="0.23890952169895174"/>
    <n v="0.23779334425926207"/>
    <n v="0.23667716681957246"/>
    <n v="0.23556098937988282"/>
    <n v="0.23444481194019318"/>
    <n v="0.23423005193471907"/>
    <n v="0.234015291929245"/>
    <n v="0.2338005319237709"/>
    <n v="0.23358577191829683"/>
    <n v="0.23337101191282272"/>
    <n v="0.23315625190734865"/>
    <n v="0.23294149190187455"/>
    <n v="0.23272673189640045"/>
    <n v="0.23251197189092637"/>
    <n v="0.23229721188545227"/>
    <n v="0.2324193060398102"/>
    <n v="0.23254140019416808"/>
    <n v="0.23266349434852601"/>
    <n v="0.23278558850288392"/>
    <n v="0.23290768265724182"/>
    <n v="0.23302977681159973"/>
    <n v="0.23315187096595763"/>
    <n v="0.23327396512031554"/>
    <n v="0.23339605927467347"/>
    <n v="0.23351815342903137"/>
    <s v="WITNESS SRTT FWD-1"/>
    <n v="0.28935430986389149"/>
    <n v="98.484773635864258"/>
    <n v="100"/>
    <n v="-3.1424611806869507E-2"/>
    <n v="-0.4324672921987765"/>
    <n v="-0.40174323363617942"/>
    <n v="0"/>
    <x v="28"/>
    <x v="446"/>
  </r>
  <r>
    <x v="2"/>
    <n v="-10"/>
    <n v="-7.7777777777777777"/>
    <s v="225/45R17"/>
    <x v="6"/>
    <s v="620-0071"/>
    <n v="1093"/>
    <n v="42"/>
    <s v="1N48A0A5X3424"/>
    <d v="2025-02-04T00:00:00"/>
    <n v="0.32734435796737671"/>
    <n v="0.33920496702194214"/>
    <n v="124.66223907470703"/>
    <n v="119.70458984375"/>
    <n v="114.97196960449219"/>
    <n v="114.21258544921875"/>
    <n v="77"/>
    <m/>
    <n v="160"/>
    <n v="118.38784599304199"/>
    <m/>
    <m/>
    <m/>
    <m/>
    <m/>
    <m/>
    <m/>
    <m/>
    <m/>
    <m/>
    <m/>
    <n v="0.23924955725669861"/>
    <n v="0.25441896915435791"/>
    <n v="0.26958838105201721"/>
    <n v="0.27706821262836456"/>
    <n v="0.28454804420471191"/>
    <n v="0.29142090678215027"/>
    <n v="0.29829376935958862"/>
    <n v="0.30174419283866882"/>
    <n v="0.30519461631774902"/>
    <n v="0.30872109532356262"/>
    <n v="0.31224757432937622"/>
    <n v="0.31449934840202332"/>
    <n v="0.31675112247467041"/>
    <n v="0.31918475031852722"/>
    <n v="0.32161837816238403"/>
    <n v="0.32316090166568756"/>
    <n v="0.32470342516899109"/>
    <n v="0.32475093007087708"/>
    <n v="0.32479843497276306"/>
    <n v="0.32546104490756989"/>
    <n v="0.32612365484237671"/>
    <n v="0.32641428709030151"/>
    <n v="0.32670491933822632"/>
    <n v="0.329969123005867"/>
    <n v="0.33323332667350769"/>
    <n v="0.33294305205345154"/>
    <n v="0.33265277743339539"/>
    <n v="0.33376143872737885"/>
    <n v="0.3348701000213623"/>
    <n v="0.33571374416351318"/>
    <n v="0.33655738830566406"/>
    <n v="0.33740103244781494"/>
    <n v="0.33824467658996582"/>
    <n v="0.33912460505962372"/>
    <n v="0.34000453352928162"/>
    <n v="0.34088446199893951"/>
    <n v="0.34176439046859741"/>
    <n v="0.34238883852958679"/>
    <n v="0.34301328659057617"/>
    <n v="0.34363773465156555"/>
    <n v="0.34426218271255493"/>
    <n v="0.34452608227729797"/>
    <n v="0.34478998184204102"/>
    <n v="0.34505388140678406"/>
    <n v="0.3453177809715271"/>
    <n v="0.34635195881128311"/>
    <n v="0.34738613665103912"/>
    <n v="0.34842031449079514"/>
    <n v="0.34945449233055115"/>
    <n v="0.35003729909658432"/>
    <n v="0.35062010586261749"/>
    <n v="0.35120291262865067"/>
    <n v="0.35178571939468384"/>
    <n v="0.35135209560394287"/>
    <n v="0.3509184718132019"/>
    <n v="0.35048484802246094"/>
    <n v="0.35005122423171997"/>
    <n v="0.3509807288646698"/>
    <n v="0.35191023349761963"/>
    <n v="0.35283973813056946"/>
    <n v="0.35376924276351929"/>
    <n v="0.35535885393619537"/>
    <n v="0.35694846510887146"/>
    <n v="0.35853807628154755"/>
    <n v="0.36012768745422363"/>
    <n v="0.36035361140966415"/>
    <n v="0.36057953536510468"/>
    <n v="0.3608054593205452"/>
    <n v="0.36103138327598572"/>
    <n v="0.36155780404806137"/>
    <n v="0.36208422482013702"/>
    <n v="0.36261064559221268"/>
    <n v="0.36313706636428833"/>
    <n v="0.3625946119427681"/>
    <n v="0.36205215752124786"/>
    <n v="0.36150970309972763"/>
    <n v="0.3609672486782074"/>
    <n v="0.3612852469086647"/>
    <n v="0.36160324513912201"/>
    <n v="0.36192124336957932"/>
    <n v="0.36223924160003662"/>
    <n v="0.36163380742073059"/>
    <n v="0.36102837324142456"/>
    <n v="0.36042293906211853"/>
    <n v="0.3598175048828125"/>
    <n v="0.35947238504886625"/>
    <n v="0.35912726521492006"/>
    <n v="0.3587821453809738"/>
    <n v="0.35843702554702761"/>
    <n v="0.35809190571308136"/>
    <n v="0.35774678587913517"/>
    <n v="0.35740166604518891"/>
    <n v="0.35705654621124266"/>
    <n v="0.35671142637729647"/>
    <n v="0.35636630654335022"/>
    <n v="0.35604310035705572"/>
    <n v="0.35571989417076111"/>
    <n v="0.35539668798446655"/>
    <n v="0.35507348179817205"/>
    <n v="0.35475027561187744"/>
    <n v="0.35442706942558294"/>
    <n v="0.35410386323928833"/>
    <n v="0.35378065705299377"/>
    <n v="0.35345745086669927"/>
    <n v="0.35313424468040466"/>
    <n v="0.35271193385124211"/>
    <n v="0.35228962302207945"/>
    <n v="0.35186731219291689"/>
    <n v="0.35144500136375428"/>
    <n v="0.35102269053459167"/>
    <n v="0.35060037970542907"/>
    <n v="0.35017806887626646"/>
    <n v="0.3497557580471039"/>
    <n v="0.3493334472179413"/>
    <n v="0.34891113638877869"/>
    <n v="0.348998686671257"/>
    <n v="0.34908623695373536"/>
    <n v="0.34917378723621367"/>
    <n v="0.34926133751869204"/>
    <n v="0.34934888780117035"/>
    <n v="0.34943643808364871"/>
    <n v="0.34952398836612697"/>
    <n v="0.34961153864860539"/>
    <n v="0.3496990889310837"/>
    <n v="0.34978663921356201"/>
    <n v="0.34990891218185427"/>
    <n v="0.35003118515014653"/>
    <n v="0.35015345811843868"/>
    <n v="0.35027573108673099"/>
    <n v="0.35039800405502319"/>
    <n v="0.35052027702331545"/>
    <n v="0.35064254999160765"/>
    <n v="0.35076482295989991"/>
    <n v="0.35088709592819212"/>
    <n v="0.35100936889648438"/>
    <n v="0.35052910149097444"/>
    <n v="0.3500488340854645"/>
    <n v="0.34956856667995451"/>
    <n v="0.34908829927444457"/>
    <n v="0.34860803186893463"/>
    <n v="0.34812776446342469"/>
    <n v="0.34764749705791476"/>
    <n v="0.34716722965240476"/>
    <n v="0.34668696224689488"/>
    <n v="0.34620669484138489"/>
    <n v="0.34533382058143619"/>
    <n v="0.34446094632148738"/>
    <n v="0.34358807206153874"/>
    <n v="0.34271519780158999"/>
    <n v="0.34184232354164124"/>
    <n v="0.34096944928169248"/>
    <n v="0.34009657502174379"/>
    <n v="0.33922370076179503"/>
    <n v="0.33835082650184634"/>
    <n v="0.33747795224189758"/>
    <n v="0.33686053156852724"/>
    <n v="0.33624311089515685"/>
    <n v="0.33562569022178651"/>
    <n v="0.33500826954841612"/>
    <n v="0.33439084887504578"/>
    <n v="0.33377342820167544"/>
    <n v="0.3331560075283051"/>
    <n v="0.33253858685493465"/>
    <n v="0.33192116618156436"/>
    <n v="0.33130374550819397"/>
    <n v="0.33057783544063574"/>
    <n v="0.32985192537307739"/>
    <n v="0.3291260153055191"/>
    <n v="0.32840010523796087"/>
    <n v="0.32767419517040253"/>
    <n v="0.32694828510284429"/>
    <n v="0.32622237503528595"/>
    <n v="0.32549646496772766"/>
    <n v="0.32477055490016943"/>
    <n v="0.32404464483261108"/>
    <n v="0.32433312535285952"/>
    <n v="0.3246216058731079"/>
    <n v="0.32491008639335633"/>
    <n v="0.32519856691360477"/>
    <n v="0.32548704743385315"/>
    <n v="0.32577552795410158"/>
    <n v="0.32606400847434996"/>
    <n v="0.3263524889945984"/>
    <n v="0.32664096951484678"/>
    <n v="0.32692945003509521"/>
    <n v="0.32741894125938414"/>
    <n v="0.32790843248367307"/>
    <n v="0.32839792370796206"/>
    <n v="0.32888741493225099"/>
    <n v="0.32937690615653992"/>
    <n v="0.32986639738082885"/>
    <n v="0.33035588860511778"/>
    <n v="0.33084537982940676"/>
    <n v="0.33133487105369569"/>
    <n v="0.33182436227798462"/>
    <n v="0.33157790005207066"/>
    <n v="0.33133143782615659"/>
    <n v="0.33108497560024264"/>
    <n v="0.33083851337432862"/>
    <n v="0.33059205114841461"/>
    <n v="0.33034558892250065"/>
    <n v="0.33009912669658659"/>
    <n v="0.32985266447067263"/>
    <n v="0.32960620224475867"/>
    <n v="0.3293597400188446"/>
    <n v="0.32815281748771674"/>
    <n v="0.32694589495658877"/>
    <n v="0.32573897242546079"/>
    <n v="0.32453204989433293"/>
    <n v="0.32332512736320496"/>
    <n v="0.32211820483207704"/>
    <n v="0.32091128230094912"/>
    <n v="0.31970435976982114"/>
    <n v="0.31849743723869328"/>
    <n v="0.31729051470756531"/>
    <n v="0.31683272719383243"/>
    <n v="0.3163749396800995"/>
    <n v="0.31591715216636657"/>
    <n v="0.31545936465263369"/>
    <n v="0.31500157713890076"/>
    <n v="0.31454378962516788"/>
    <n v="0.31408600211143489"/>
    <n v="0.31362821459770207"/>
    <n v="0.31317042708396914"/>
    <n v="0.31271263957023621"/>
    <n v="0.31257434785366056"/>
    <n v="0.31243605613708497"/>
    <n v="0.31229776442050933"/>
    <n v="0.31215947270393374"/>
    <n v="0.31202118098735809"/>
    <n v="0.3118828892707825"/>
    <n v="0.31174459755420686"/>
    <n v="0.31160630583763127"/>
    <n v="0.31146801412105563"/>
    <n v="0.31132972240447998"/>
    <n v="0.31140927672386171"/>
    <n v="0.31148883104324343"/>
    <n v="0.3115683853626251"/>
    <n v="0.31164793968200682"/>
    <n v="0.31172749400138855"/>
    <n v="0.31180704832077027"/>
    <n v="0.311886602640152"/>
    <n v="0.31196615695953367"/>
    <n v="0.31204571127891545"/>
    <n v="0.31212526559829712"/>
    <n v="0.31131709218025211"/>
    <n v="0.31050891876220704"/>
    <n v="0.30970074534416203"/>
    <n v="0.30889257192611697"/>
    <n v="0.3080843985080719"/>
    <n v="0.30727622509002689"/>
    <n v="0.30646805167198182"/>
    <n v="0.30565987825393676"/>
    <n v="0.30485170483589175"/>
    <n v="0.30404353141784668"/>
    <n v="0.30335082411766057"/>
    <n v="0.30265811681747434"/>
    <n v="0.30196540951728823"/>
    <n v="0.30127270221710206"/>
    <n v="0.30057999491691589"/>
    <n v="0.29988728761672978"/>
    <n v="0.29919458031654356"/>
    <n v="0.29850187301635744"/>
    <n v="0.29780916571617128"/>
    <n v="0.29711645841598511"/>
    <n v="0.2973580241203308"/>
    <n v="0.29759958982467649"/>
    <n v="0.29784115552902224"/>
    <n v="0.29808272123336793"/>
    <n v="0.29832428693771362"/>
    <n v="0.29856585264205937"/>
    <n v="0.29880741834640501"/>
    <n v="0.29904898405075075"/>
    <n v="0.29929054975509645"/>
    <n v="0.29953211545944214"/>
    <n v="0.2990929841995239"/>
    <n v="0.29865385293960572"/>
    <n v="0.29821472167968749"/>
    <n v="0.29777559041976931"/>
    <n v="0.29733645915985107"/>
    <n v="0.29689732789993289"/>
    <n v="0.29645819664001466"/>
    <n v="0.29601906538009648"/>
    <n v="0.29557993412017824"/>
    <n v="0.29514080286026001"/>
    <n v="0.29387134611606602"/>
    <n v="0.29260188937187193"/>
    <n v="0.29133243262767794"/>
    <n v="0.2900629758834839"/>
    <n v="0.28879351913928986"/>
    <n v="0.28752406239509581"/>
    <n v="0.28625460565090177"/>
    <n v="0.28498514890670779"/>
    <n v="0.28371569216251374"/>
    <n v="0.2824462354183197"/>
    <m/>
    <n v="0.33160395188475844"/>
    <n v="118.38784599304199"/>
    <n v="120.20928882952705"/>
    <n v="-1.186060905456543E-2"/>
    <n v="-0.34042771795008442"/>
    <n v="-0.21537397463441169"/>
    <n v="-0.18636925900176773"/>
    <x v="28"/>
    <x v="447"/>
  </r>
  <r>
    <x v="2"/>
    <n v="-10"/>
    <n v="-7.7777777777777777"/>
    <s v="P225/60R16"/>
    <x v="1"/>
    <s v="017-0241"/>
    <n v="1171"/>
    <n v="35"/>
    <s v="APX0B2UU3324"/>
    <d v="2025-02-04T00:00:00"/>
    <n v="0.27893847227096558"/>
    <n v="0.29815337061882019"/>
    <n v="100"/>
    <n v="100"/>
    <n v="100"/>
    <n v="100"/>
    <n v="77"/>
    <m/>
    <n v="790"/>
    <n v="100"/>
    <m/>
    <m/>
    <m/>
    <m/>
    <m/>
    <m/>
    <m/>
    <m/>
    <m/>
    <m/>
    <m/>
    <n v="0.25748288631439209"/>
    <n v="0.27126520872116089"/>
    <n v="0.28504753112792969"/>
    <n v="0.29232896864414215"/>
    <n v="0.29961040616035461"/>
    <n v="0.30463092029094696"/>
    <n v="0.30965143442153931"/>
    <n v="0.31215235590934753"/>
    <n v="0.31465327739715576"/>
    <n v="0.3176923394203186"/>
    <n v="0.32073140144348145"/>
    <n v="0.32342103123664856"/>
    <n v="0.32611066102981567"/>
    <n v="0.32614980638027191"/>
    <n v="0.32618895173072815"/>
    <n v="0.32590930163860321"/>
    <n v="0.32562965154647827"/>
    <n v="0.32713179290294647"/>
    <n v="0.32863393425941467"/>
    <n v="0.33158300817012787"/>
    <n v="0.33453208208084106"/>
    <n v="0.33461196720600128"/>
    <n v="0.3346918523311615"/>
    <n v="0.33119162917137146"/>
    <n v="0.32769140601158142"/>
    <n v="0.32943814992904663"/>
    <n v="0.33118489384651184"/>
    <n v="0.3319728672504425"/>
    <n v="0.33276084065437317"/>
    <n v="0.33249203115701675"/>
    <n v="0.33222322165966034"/>
    <n v="0.33195441216230392"/>
    <n v="0.33168560266494751"/>
    <n v="0.33159470558166504"/>
    <n v="0.33150380849838257"/>
    <n v="0.3314129114151001"/>
    <n v="0.33132201433181763"/>
    <n v="0.33167557418346405"/>
    <n v="0.33202913403511047"/>
    <n v="0.3323826938867569"/>
    <n v="0.33273625373840332"/>
    <n v="0.33244891464710236"/>
    <n v="0.33216157555580139"/>
    <n v="0.33187423646450043"/>
    <n v="0.33158689737319946"/>
    <n v="0.33021137863397598"/>
    <n v="0.3288358598947525"/>
    <n v="0.32746034115552902"/>
    <n v="0.32608482241630554"/>
    <n v="0.32562511414289474"/>
    <n v="0.32516540586948395"/>
    <n v="0.32470569759607315"/>
    <n v="0.32424598932266235"/>
    <n v="0.32493689656257629"/>
    <n v="0.32562780380249023"/>
    <n v="0.32631871104240417"/>
    <n v="0.32700961828231812"/>
    <n v="0.32685072720050812"/>
    <n v="0.32669183611869812"/>
    <n v="0.32653294503688812"/>
    <n v="0.32637405395507813"/>
    <n v="0.32543344795703888"/>
    <n v="0.32449284195899963"/>
    <n v="0.32355223596096039"/>
    <n v="0.32261162996292114"/>
    <n v="0.3230154812335968"/>
    <n v="0.32341933250427246"/>
    <n v="0.32382318377494812"/>
    <n v="0.32422703504562378"/>
    <n v="0.3237147331237793"/>
    <n v="0.32320243120193481"/>
    <n v="0.32269012928009033"/>
    <n v="0.32217782735824585"/>
    <n v="0.32133397459983826"/>
    <n v="0.32049012184143066"/>
    <n v="0.31964626908302307"/>
    <n v="0.31880241632461548"/>
    <n v="0.31810003519058228"/>
    <n v="0.31739765405654907"/>
    <n v="0.31669527292251587"/>
    <n v="0.31599289178848267"/>
    <n v="0.31590030342340469"/>
    <n v="0.31580771505832672"/>
    <n v="0.31571512669324875"/>
    <n v="0.31562253832817078"/>
    <n v="0.31517373323440551"/>
    <n v="0.31472492814064024"/>
    <n v="0.31427612304687502"/>
    <n v="0.31382731795310975"/>
    <n v="0.31337851285934448"/>
    <n v="0.31292970776557927"/>
    <n v="0.31248090267181394"/>
    <n v="0.31203209757804873"/>
    <n v="0.31158329248428346"/>
    <n v="0.31113448739051819"/>
    <n v="0.31071090400218965"/>
    <n v="0.31028732061386111"/>
    <n v="0.30986373722553251"/>
    <n v="0.30944015383720402"/>
    <n v="0.30901657044887543"/>
    <n v="0.30859298706054689"/>
    <n v="0.30816940367221834"/>
    <n v="0.30774582028388975"/>
    <n v="0.30732223689556121"/>
    <n v="0.30689865350723267"/>
    <n v="0.30667684972286224"/>
    <n v="0.30645504593849182"/>
    <n v="0.3062332421541214"/>
    <n v="0.30601143836975098"/>
    <n v="0.30578963458538055"/>
    <n v="0.30556783080101013"/>
    <n v="0.30534602701663971"/>
    <n v="0.30512422323226929"/>
    <n v="0.30490241944789886"/>
    <n v="0.30468061566352844"/>
    <n v="0.3041108727455139"/>
    <n v="0.30354112982749937"/>
    <n v="0.30297138690948489"/>
    <n v="0.30240164399147035"/>
    <n v="0.30183190107345581"/>
    <n v="0.30126215815544133"/>
    <n v="0.30069241523742674"/>
    <n v="0.30012267231941225"/>
    <n v="0.29955292940139772"/>
    <n v="0.29898318648338318"/>
    <n v="0.29882797598838806"/>
    <n v="0.29867276549339294"/>
    <n v="0.29851755499839783"/>
    <n v="0.29836234450340271"/>
    <n v="0.29820713400840759"/>
    <n v="0.29805192351341248"/>
    <n v="0.29789671301841736"/>
    <n v="0.29774150252342224"/>
    <n v="0.29758629202842712"/>
    <n v="0.29743108153343201"/>
    <n v="0.2973804146051407"/>
    <n v="0.29732974767684939"/>
    <n v="0.29727908074855802"/>
    <n v="0.29722841382026677"/>
    <n v="0.2971777468919754"/>
    <n v="0.29712707996368409"/>
    <n v="0.29707641303539278"/>
    <n v="0.29702574610710142"/>
    <n v="0.29697507917881011"/>
    <n v="0.2969244122505188"/>
    <n v="0.29657138586044313"/>
    <n v="0.29621835947036745"/>
    <n v="0.29586533308029173"/>
    <n v="0.29551230669021611"/>
    <n v="0.29515928030014038"/>
    <n v="0.29480625391006471"/>
    <n v="0.29445322751998904"/>
    <n v="0.29410020112991331"/>
    <n v="0.29374717473983764"/>
    <n v="0.29339414834976196"/>
    <n v="0.29314043223857877"/>
    <n v="0.29288671612739559"/>
    <n v="0.29263300001621245"/>
    <n v="0.29237928390502932"/>
    <n v="0.29212556779384613"/>
    <n v="0.29187185168266294"/>
    <n v="0.29161813557147981"/>
    <n v="0.29136441946029662"/>
    <n v="0.29111070334911349"/>
    <n v="0.2908569872379303"/>
    <n v="0.29036627411842347"/>
    <n v="0.28987556099891665"/>
    <n v="0.28938484787940977"/>
    <n v="0.288894134759903"/>
    <n v="0.28840342164039612"/>
    <n v="0.28791270852088929"/>
    <n v="0.28742199540138247"/>
    <n v="0.28693128228187559"/>
    <n v="0.28644056916236876"/>
    <n v="0.28594985604286194"/>
    <n v="0.2855189234018326"/>
    <n v="0.28508799076080321"/>
    <n v="0.28465705811977382"/>
    <n v="0.28422612547874448"/>
    <n v="0.28379519283771515"/>
    <n v="0.28336426019668581"/>
    <n v="0.28293332755565642"/>
    <n v="0.28250239491462709"/>
    <n v="0.28207146227359775"/>
    <n v="0.28164052963256836"/>
    <n v="0.2817607343196869"/>
    <n v="0.28188093900680544"/>
    <n v="0.28200114369392393"/>
    <n v="0.28212134838104247"/>
    <n v="0.28224155306816101"/>
    <n v="0.28236175775527955"/>
    <n v="0.28248196244239809"/>
    <n v="0.28260216712951658"/>
    <n v="0.28272237181663518"/>
    <n v="0.28284257650375366"/>
    <n v="0.28259026408195498"/>
    <n v="0.28233795166015629"/>
    <n v="0.28208563923835756"/>
    <n v="0.28183332681655887"/>
    <n v="0.28158101439476013"/>
    <n v="0.28132870197296145"/>
    <n v="0.28107638955116271"/>
    <n v="0.28082407712936402"/>
    <n v="0.28057176470756529"/>
    <n v="0.2803194522857666"/>
    <n v="0.27943831384181977"/>
    <n v="0.27855717539787295"/>
    <n v="0.27767603695392606"/>
    <n v="0.27679489850997929"/>
    <n v="0.27591376006603241"/>
    <n v="0.27503262162208558"/>
    <n v="0.27415148317813876"/>
    <n v="0.27327034473419187"/>
    <n v="0.27238920629024505"/>
    <n v="0.27150806784629822"/>
    <n v="0.27125955820083619"/>
    <n v="0.27101104855537417"/>
    <n v="0.27076253890991209"/>
    <n v="0.27051402926445012"/>
    <n v="0.27026551961898804"/>
    <n v="0.27001700997352601"/>
    <n v="0.26976850032806399"/>
    <n v="0.26951999068260191"/>
    <n v="0.26927148103713994"/>
    <n v="0.26902297139167786"/>
    <n v="0.26789562404155731"/>
    <n v="0.26676827669143677"/>
    <n v="0.26564092934131622"/>
    <n v="0.26451358199119568"/>
    <n v="0.26338623464107513"/>
    <n v="0.26225888729095459"/>
    <n v="0.26113153994083405"/>
    <n v="0.2600041925907135"/>
    <n v="0.25887684524059296"/>
    <n v="0.25774949789047241"/>
    <n v="0.25769650936126709"/>
    <n v="0.25764352083206177"/>
    <n v="0.25759053230285645"/>
    <n v="0.25753754377365112"/>
    <n v="0.2574845552444458"/>
    <n v="0.25743156671524048"/>
    <n v="0.25737857818603516"/>
    <n v="0.25732558965682983"/>
    <n v="0.25727260112762451"/>
    <n v="0.25721961259841919"/>
    <n v="0.25776625871658326"/>
    <n v="0.25831290483474734"/>
    <n v="0.25885955095291135"/>
    <n v="0.25940619707107543"/>
    <n v="0.2599528431892395"/>
    <n v="0.26049948930740358"/>
    <n v="0.26104613542556765"/>
    <n v="0.26159278154373167"/>
    <n v="0.2621394276618958"/>
    <n v="0.26268607378005981"/>
    <n v="0.26289314031600952"/>
    <n v="0.26310020685195923"/>
    <n v="0.26330727338790894"/>
    <n v="0.26351433992385864"/>
    <n v="0.26372140645980835"/>
    <n v="0.26392847299575806"/>
    <n v="0.26413553953170776"/>
    <n v="0.26434260606765747"/>
    <n v="0.26454967260360718"/>
    <n v="0.26475673913955688"/>
    <n v="0.26432257592678071"/>
    <n v="0.26388841271400454"/>
    <n v="0.26345424950122831"/>
    <n v="0.26302008628845214"/>
    <n v="0.26258592307567596"/>
    <n v="0.26215175986289979"/>
    <n v="0.26171759665012362"/>
    <n v="0.26128343343734739"/>
    <n v="0.26084927022457127"/>
    <n v="0.26041510701179504"/>
    <n v="0.26042127907276158"/>
    <n v="0.26042745113372801"/>
    <n v="0.26043362319469454"/>
    <n v="0.26043979525566102"/>
    <n v="0.2604459673166275"/>
    <n v="0.26045213937759398"/>
    <n v="0.26045831143856046"/>
    <n v="0.260464483499527"/>
    <n v="0.26047065556049348"/>
    <n v="0.26047682762145996"/>
    <n v="0.25986675322055819"/>
    <n v="0.25925667881965642"/>
    <n v="0.25864660441875459"/>
    <n v="0.25803653001785282"/>
    <n v="0.25742645561695099"/>
    <n v="0.25681638121604922"/>
    <n v="0.25620630681514739"/>
    <n v="0.25559623241424562"/>
    <n v="0.25498615801334379"/>
    <n v="0.25437608361244202"/>
    <m/>
    <n v="0.29305714188521442"/>
    <n v="100"/>
    <n v="101.53853870826582"/>
    <n v="-1.9214898347854614E-2"/>
    <n v="-0.28958047371733658"/>
    <n v="-0.30601301281333226"/>
    <n v="-9.5730220822847156E-2"/>
    <x v="28"/>
    <x v="448"/>
  </r>
  <r>
    <x v="2"/>
    <n v="-10"/>
    <n v="-7.7777777777777777"/>
    <s v="P195/75R14"/>
    <x v="0"/>
    <s v="620-0072"/>
    <n v="1031"/>
    <n v="35"/>
    <s v="APKAB3UU0720"/>
    <d v="2025-02-04T00:00:00"/>
    <n v="0.26094990968704224"/>
    <n v="0.28661051392555237"/>
    <n v="99.377304077148438"/>
    <n v="96.089805603027344"/>
    <n v="97.145309448242188"/>
    <n v="96.5145263671875"/>
    <n v="77"/>
    <m/>
    <n v="140"/>
    <n v="97.281736373901367"/>
    <m/>
    <m/>
    <m/>
    <m/>
    <m/>
    <m/>
    <m/>
    <m/>
    <m/>
    <m/>
    <m/>
    <n v="0.25727230310440063"/>
    <n v="0.26475538313388824"/>
    <n v="0.27223846316337585"/>
    <n v="0.27693741023540497"/>
    <n v="0.28163635730743408"/>
    <n v="0.2877781093120575"/>
    <n v="0.29391986131668091"/>
    <n v="0.29752075672149658"/>
    <n v="0.30112165212631226"/>
    <n v="0.30306462943553925"/>
    <n v="0.30500760674476624"/>
    <n v="0.30614876747131348"/>
    <n v="0.30728992819786072"/>
    <n v="0.30718046426773071"/>
    <n v="0.30707100033760071"/>
    <n v="0.30743829905986786"/>
    <n v="0.30780559778213501"/>
    <n v="0.30914755165576935"/>
    <n v="0.31048950552940369"/>
    <n v="0.31174808740615845"/>
    <n v="0.31300666928291321"/>
    <n v="0.31201915442943573"/>
    <n v="0.31103163957595825"/>
    <n v="0.31118486821651459"/>
    <n v="0.31133809685707092"/>
    <n v="0.31433559954166412"/>
    <n v="0.31733310222625732"/>
    <n v="0.31712600588798523"/>
    <n v="0.31691890954971313"/>
    <n v="0.31728354096412659"/>
    <n v="0.31764817237854004"/>
    <n v="0.31801280379295349"/>
    <n v="0.31837743520736694"/>
    <n v="0.31903979182243347"/>
    <n v="0.3197021484375"/>
    <n v="0.32036450505256653"/>
    <n v="0.32102686166763306"/>
    <n v="0.32025401294231415"/>
    <n v="0.31948116421699524"/>
    <n v="0.31870831549167633"/>
    <n v="0.31793546676635742"/>
    <n v="0.31820989400148392"/>
    <n v="0.31848432123661041"/>
    <n v="0.31875874847173691"/>
    <n v="0.3190331757068634"/>
    <n v="0.31921518594026566"/>
    <n v="0.31939719617366791"/>
    <n v="0.31957920640707016"/>
    <n v="0.31976121664047241"/>
    <n v="0.32073578983545303"/>
    <n v="0.32171036303043365"/>
    <n v="0.32268493622541428"/>
    <n v="0.3236595094203949"/>
    <n v="0.32336752861738205"/>
    <n v="0.3230755478143692"/>
    <n v="0.32278356701135635"/>
    <n v="0.32249158620834351"/>
    <n v="0.31992240250110626"/>
    <n v="0.31735321879386902"/>
    <n v="0.31478403508663177"/>
    <n v="0.31221485137939453"/>
    <n v="0.31201000511646271"/>
    <n v="0.31180515885353088"/>
    <n v="0.31160031259059906"/>
    <n v="0.31139546632766724"/>
    <n v="0.31176931411027908"/>
    <n v="0.31214316189289093"/>
    <n v="0.31251700967550278"/>
    <n v="0.31289085745811462"/>
    <n v="0.31217782944440842"/>
    <n v="0.31146480143070221"/>
    <n v="0.310751773416996"/>
    <n v="0.31003874540328979"/>
    <n v="0.30946224182844162"/>
    <n v="0.30888573825359344"/>
    <n v="0.30830923467874527"/>
    <n v="0.30773273110389709"/>
    <n v="0.30766308307647705"/>
    <n v="0.30759343504905701"/>
    <n v="0.30752378702163696"/>
    <n v="0.30745413899421692"/>
    <n v="0.30755665898323059"/>
    <n v="0.30765917897224426"/>
    <n v="0.30776169896125793"/>
    <n v="0.30786421895027161"/>
    <n v="0.30782294273376465"/>
    <n v="0.30778166651725769"/>
    <n v="0.30774039030075073"/>
    <n v="0.30769911408424377"/>
    <n v="0.30765783786773682"/>
    <n v="0.30761656165122986"/>
    <n v="0.3075752854347229"/>
    <n v="0.30753400921821594"/>
    <n v="0.30749273300170898"/>
    <n v="0.30745145678520203"/>
    <n v="0.30715780854225161"/>
    <n v="0.30686416029930114"/>
    <n v="0.30657051205635072"/>
    <n v="0.3062768638134003"/>
    <n v="0.30598321557044983"/>
    <n v="0.30568956732749941"/>
    <n v="0.30539591908454894"/>
    <n v="0.30510227084159852"/>
    <n v="0.3048086225986481"/>
    <n v="0.30451497435569763"/>
    <n v="0.30400765240192418"/>
    <n v="0.30350033044815061"/>
    <n v="0.30299300849437716"/>
    <n v="0.30248568654060365"/>
    <n v="0.30197836458683014"/>
    <n v="0.30147104263305663"/>
    <n v="0.30096372067928312"/>
    <n v="0.30045639872550967"/>
    <n v="0.29994907677173616"/>
    <n v="0.29944175481796265"/>
    <n v="0.29939149618148808"/>
    <n v="0.29934123754501341"/>
    <n v="0.29929097890853884"/>
    <n v="0.29924072027206422"/>
    <n v="0.2991904616355896"/>
    <n v="0.29914020299911503"/>
    <n v="0.29908994436264036"/>
    <n v="0.29903968572616579"/>
    <n v="0.29898942708969117"/>
    <n v="0.29893916845321655"/>
    <n v="0.29854497909545896"/>
    <n v="0.29815078973770137"/>
    <n v="0.29775660037994384"/>
    <n v="0.2973624110221863"/>
    <n v="0.29696822166442871"/>
    <n v="0.29657403230667112"/>
    <n v="0.29617984294891359"/>
    <n v="0.29578565359115599"/>
    <n v="0.29539146423339846"/>
    <n v="0.29499727487564087"/>
    <n v="0.29467121958732606"/>
    <n v="0.29434516429901125"/>
    <n v="0.29401910901069639"/>
    <n v="0.29369305372238164"/>
    <n v="0.29336699843406677"/>
    <n v="0.29304094314575196"/>
    <n v="0.29271488785743716"/>
    <n v="0.29238883256912229"/>
    <n v="0.29206277728080748"/>
    <n v="0.29173672199249268"/>
    <n v="0.29198797345161437"/>
    <n v="0.29223922491073606"/>
    <n v="0.29249047636985781"/>
    <n v="0.2927417278289795"/>
    <n v="0.2929929792881012"/>
    <n v="0.29324423074722294"/>
    <n v="0.29349548220634458"/>
    <n v="0.29374673366546633"/>
    <n v="0.29399798512458802"/>
    <n v="0.29424923658370972"/>
    <n v="0.29415180981159211"/>
    <n v="0.29405438303947451"/>
    <n v="0.29395695626735685"/>
    <n v="0.2938595294952393"/>
    <n v="0.29376210272312164"/>
    <n v="0.29366467595100404"/>
    <n v="0.29356724917888644"/>
    <n v="0.29346982240676878"/>
    <n v="0.29337239563465117"/>
    <n v="0.29327496886253357"/>
    <n v="0.29289194643497468"/>
    <n v="0.29250892400741579"/>
    <n v="0.29212590157985685"/>
    <n v="0.29174287915229802"/>
    <n v="0.29135985672473907"/>
    <n v="0.29097683429718019"/>
    <n v="0.2905938118696213"/>
    <n v="0.29021078944206236"/>
    <n v="0.28982776701450347"/>
    <n v="0.28944474458694458"/>
    <n v="0.28902633786201476"/>
    <n v="0.28860793113708494"/>
    <n v="0.28818952441215517"/>
    <n v="0.28777111768722535"/>
    <n v="0.28735271096229553"/>
    <n v="0.28693430423736577"/>
    <n v="0.28651589751243589"/>
    <n v="0.28609749078750613"/>
    <n v="0.28567908406257631"/>
    <n v="0.28526067733764648"/>
    <n v="0.28491154313087463"/>
    <n v="0.28456240892410278"/>
    <n v="0.28421327471733093"/>
    <n v="0.28386414051055908"/>
    <n v="0.28351500630378723"/>
    <n v="0.28316587209701538"/>
    <n v="0.28281673789024353"/>
    <n v="0.28246760368347168"/>
    <n v="0.28211846947669983"/>
    <n v="0.28176933526992798"/>
    <n v="0.28110952973365783"/>
    <n v="0.28044972419738767"/>
    <n v="0.27978991866111758"/>
    <n v="0.27913011312484742"/>
    <n v="0.27847030758857727"/>
    <n v="0.27781050205230717"/>
    <n v="0.27715069651603697"/>
    <n v="0.27649089097976687"/>
    <n v="0.27583108544349672"/>
    <n v="0.27517127990722656"/>
    <n v="0.27424934208393098"/>
    <n v="0.2733274042606354"/>
    <n v="0.27240546643733976"/>
    <n v="0.27148352861404423"/>
    <n v="0.2705615907907486"/>
    <n v="0.26963965296745301"/>
    <n v="0.26871771514415743"/>
    <n v="0.26779577732086179"/>
    <n v="0.26687383949756621"/>
    <n v="0.26595190167427063"/>
    <n v="0.26515603363513945"/>
    <n v="0.26436016559600828"/>
    <n v="0.26356429755687716"/>
    <n v="0.26276842951774598"/>
    <n v="0.26197256147861481"/>
    <n v="0.26117669343948369"/>
    <n v="0.26038082540035246"/>
    <n v="0.25958495736122134"/>
    <n v="0.25878908932209016"/>
    <n v="0.25799322128295898"/>
    <n v="0.25724201798439028"/>
    <n v="0.25649081468582152"/>
    <n v="0.25573961138725282"/>
    <n v="0.25498840808868406"/>
    <n v="0.25423720479011536"/>
    <n v="0.25348600149154665"/>
    <n v="0.25273479819297789"/>
    <n v="0.25198359489440914"/>
    <n v="0.25123239159584043"/>
    <n v="0.25048118829727173"/>
    <n v="0.24992590844631196"/>
    <n v="0.24937062859535217"/>
    <n v="0.24881534874439237"/>
    <n v="0.24826006889343263"/>
    <n v="0.24770478904247284"/>
    <n v="0.24714950919151307"/>
    <n v="0.24659422934055328"/>
    <n v="0.24603894948959351"/>
    <n v="0.24548366963863374"/>
    <n v="0.24492838978767395"/>
    <n v="0.24444124698638917"/>
    <n v="0.24395410418510438"/>
    <n v="0.24346696138381957"/>
    <n v="0.24297981858253481"/>
    <n v="0.24249267578125"/>
    <n v="0.24200553297996522"/>
    <n v="0.2415183901786804"/>
    <n v="0.24103124737739562"/>
    <n v="0.24054410457611083"/>
    <n v="0.24005696177482605"/>
    <n v="0.24006322622299195"/>
    <n v="0.24006949067115785"/>
    <n v="0.24007575511932372"/>
    <n v="0.24008201956748965"/>
    <n v="0.24008828401565552"/>
    <n v="0.24009454846382144"/>
    <n v="0.24010081291198732"/>
    <n v="0.24010707736015321"/>
    <n v="0.24011334180831911"/>
    <n v="0.24011960625648499"/>
    <n v="0.23990961313247683"/>
    <n v="0.23969962000846864"/>
    <n v="0.23948962688446046"/>
    <n v="0.2392796337604523"/>
    <n v="0.23906964063644409"/>
    <n v="0.23885964751243594"/>
    <n v="0.23864965438842772"/>
    <n v="0.23843966126441957"/>
    <n v="0.23822966814041138"/>
    <n v="0.2380196750164032"/>
    <n v="0.23681274801492691"/>
    <n v="0.23560582101345062"/>
    <n v="0.23439889401197433"/>
    <n v="0.23319196701049805"/>
    <n v="0.23198504000902176"/>
    <n v="0.23077811300754547"/>
    <n v="0.22957118600606918"/>
    <n v="0.2283642590045929"/>
    <n v="0.22715733200311661"/>
    <n v="0.22595040500164032"/>
    <n v="0.22529535442590715"/>
    <n v="0.22464030385017397"/>
    <n v="0.22398525327444077"/>
    <n v="0.2233302026987076"/>
    <n v="0.2226751521229744"/>
    <n v="0.22202010154724122"/>
    <n v="0.22136505097150805"/>
    <n v="0.22071000039577482"/>
    <n v="0.22005494982004167"/>
    <n v="0.21939989924430847"/>
    <m/>
    <n v="0.28373202501242695"/>
    <n v="97.281736373901367"/>
    <n v="98.778453544086958"/>
    <n v="-2.5660604238510132E-2"/>
    <n v="-0.44061265202098493"/>
    <n v="-0.34677634235753924"/>
    <n v="-5.4966891278640184E-2"/>
    <x v="28"/>
    <x v="449"/>
  </r>
  <r>
    <x v="2"/>
    <n v="-10"/>
    <n v="-7.7777777777777777"/>
    <s v="205/55R16"/>
    <x v="7"/>
    <s v="620-0074"/>
    <n v="1093"/>
    <n v="42"/>
    <s v="16Y2X7YAA4024"/>
    <d v="2025-02-04T00:00:00"/>
    <n v="0.32061207294464111"/>
    <n v="0.32569694519042969"/>
    <n v="122.098388671875"/>
    <n v="121.35245513916016"/>
    <n v="110.39347839355469"/>
    <n v="110.11882019042969"/>
    <n v="77"/>
    <m/>
    <n v="50"/>
    <n v="115.99078559875488"/>
    <m/>
    <m/>
    <m/>
    <m/>
    <m/>
    <m/>
    <m/>
    <m/>
    <m/>
    <m/>
    <m/>
    <n v="0.24660341441631317"/>
    <n v="0.25697790831327438"/>
    <n v="0.2673524022102356"/>
    <n v="0.27366907894611359"/>
    <n v="0.27998575568199158"/>
    <n v="0.28414656221866608"/>
    <n v="0.28830736875534058"/>
    <n v="0.29101942479610443"/>
    <n v="0.29373148083686829"/>
    <n v="0.29631476104259491"/>
    <n v="0.29889804124832153"/>
    <n v="0.30126339197158813"/>
    <n v="0.30362874269485474"/>
    <n v="0.30558000504970551"/>
    <n v="0.30753126740455627"/>
    <n v="0.30836568772792816"/>
    <n v="0.30920010805130005"/>
    <n v="0.30871053040027618"/>
    <n v="0.30822095274925232"/>
    <n v="0.30784386396408081"/>
    <n v="0.3074667751789093"/>
    <n v="0.30892519652843475"/>
    <n v="0.31038361787796021"/>
    <n v="0.3141167014837265"/>
    <n v="0.3178497850894928"/>
    <n v="0.31746342778205872"/>
    <n v="0.31707707047462463"/>
    <n v="0.31619483232498169"/>
    <n v="0.31531259417533875"/>
    <n v="0.31584402173757553"/>
    <n v="0.31637544929981232"/>
    <n v="0.3169068768620491"/>
    <n v="0.31743830442428589"/>
    <n v="0.31764529645442963"/>
    <n v="0.31785228848457336"/>
    <n v="0.3180592805147171"/>
    <n v="0.31826627254486084"/>
    <n v="0.31837846338748932"/>
    <n v="0.3184906542301178"/>
    <n v="0.31860284507274628"/>
    <n v="0.31871503591537476"/>
    <n v="0.31932936608791351"/>
    <n v="0.31994369626045227"/>
    <n v="0.32055802643299103"/>
    <n v="0.32117235660552979"/>
    <n v="0.32056383043527603"/>
    <n v="0.31995530426502228"/>
    <n v="0.31934677809476852"/>
    <n v="0.31873825192451477"/>
    <n v="0.32096897065639496"/>
    <n v="0.32319968938827515"/>
    <n v="0.32543040812015533"/>
    <n v="0.32766112685203552"/>
    <n v="0.32876812666654587"/>
    <n v="0.32987512648105621"/>
    <n v="0.33098212629556656"/>
    <n v="0.3320891261100769"/>
    <n v="0.33056440949440002"/>
    <n v="0.32903969287872314"/>
    <n v="0.32751497626304626"/>
    <n v="0.32599025964736938"/>
    <n v="0.32686807215213776"/>
    <n v="0.32774588465690613"/>
    <n v="0.3286236971616745"/>
    <n v="0.32950150966644287"/>
    <n v="0.3296099379658699"/>
    <n v="0.32971836626529694"/>
    <n v="0.32982679456472397"/>
    <n v="0.329935222864151"/>
    <n v="0.33004904538393021"/>
    <n v="0.33016286790370941"/>
    <n v="0.33027669042348862"/>
    <n v="0.33039051294326782"/>
    <n v="0.33137553185224533"/>
    <n v="0.33236055076122284"/>
    <n v="0.33334556967020035"/>
    <n v="0.33433058857917786"/>
    <n v="0.33362498134374619"/>
    <n v="0.33291937410831451"/>
    <n v="0.33221376687288284"/>
    <n v="0.33150815963745117"/>
    <n v="0.33158201724290848"/>
    <n v="0.33165587484836578"/>
    <n v="0.33172973245382309"/>
    <n v="0.3318035900592804"/>
    <n v="0.33171091973781586"/>
    <n v="0.33161824941635132"/>
    <n v="0.33152557909488678"/>
    <n v="0.33143290877342224"/>
    <n v="0.3313402384519577"/>
    <n v="0.33124756813049316"/>
    <n v="0.33115489780902863"/>
    <n v="0.33106222748756409"/>
    <n v="0.33096955716609955"/>
    <n v="0.33087688684463501"/>
    <n v="0.33068386018276219"/>
    <n v="0.33049083352088926"/>
    <n v="0.33029780685901644"/>
    <n v="0.33010478019714362"/>
    <n v="0.32991175353527069"/>
    <n v="0.32971872687339787"/>
    <n v="0.32952570021152494"/>
    <n v="0.32933267354965212"/>
    <n v="0.32913964688777925"/>
    <n v="0.32894662022590637"/>
    <n v="0.32869220077991484"/>
    <n v="0.32843778133392332"/>
    <n v="0.32818336188793185"/>
    <n v="0.32792894244194032"/>
    <n v="0.32767452299594879"/>
    <n v="0.32742010354995726"/>
    <n v="0.32716568410396574"/>
    <n v="0.32691126465797427"/>
    <n v="0.32665684521198274"/>
    <n v="0.32640242576599121"/>
    <n v="0.3267315447330475"/>
    <n v="0.32706066370010378"/>
    <n v="0.32738978266716001"/>
    <n v="0.3277189016342163"/>
    <n v="0.32804802060127258"/>
    <n v="0.32837713956832887"/>
    <n v="0.32870625853538515"/>
    <n v="0.32903537750244138"/>
    <n v="0.32936449646949767"/>
    <n v="0.32969361543655396"/>
    <n v="0.32995938360691068"/>
    <n v="0.33022515177726747"/>
    <n v="0.3304909199476242"/>
    <n v="0.33075668811798098"/>
    <n v="0.33102245628833771"/>
    <n v="0.33128822445869449"/>
    <n v="0.33155399262905122"/>
    <n v="0.33181976079940795"/>
    <n v="0.33208552896976473"/>
    <n v="0.33235129714012146"/>
    <n v="0.33206654787063605"/>
    <n v="0.33178179860115053"/>
    <n v="0.33149704933166502"/>
    <n v="0.33121230006217961"/>
    <n v="0.33092755079269409"/>
    <n v="0.33064280152320863"/>
    <n v="0.33035805225372317"/>
    <n v="0.33007330298423765"/>
    <n v="0.32978855371475224"/>
    <n v="0.32950380444526672"/>
    <n v="0.32930862903594971"/>
    <n v="0.32911345362663269"/>
    <n v="0.32891827821731567"/>
    <n v="0.32872310280799866"/>
    <n v="0.32852792739868164"/>
    <n v="0.32833275198936462"/>
    <n v="0.32813757658004761"/>
    <n v="0.32794240117073059"/>
    <n v="0.32774722576141357"/>
    <n v="0.32755205035209656"/>
    <n v="0.32760543525218966"/>
    <n v="0.3276588201522827"/>
    <n v="0.3277122050523758"/>
    <n v="0.32776558995246885"/>
    <n v="0.32781897485256195"/>
    <n v="0.32787235975265505"/>
    <n v="0.32792574465274815"/>
    <n v="0.32797912955284114"/>
    <n v="0.3280325144529343"/>
    <n v="0.32808589935302734"/>
    <n v="0.32771193087100986"/>
    <n v="0.32733796238899227"/>
    <n v="0.32696399390697484"/>
    <n v="0.3265900254249573"/>
    <n v="0.32621605694293976"/>
    <n v="0.32584208846092222"/>
    <n v="0.32546811997890474"/>
    <n v="0.3250941514968872"/>
    <n v="0.32472018301486971"/>
    <n v="0.32434621453285217"/>
    <n v="0.32438142597675323"/>
    <n v="0.3244166374206543"/>
    <n v="0.32445184886455536"/>
    <n v="0.32448706030845642"/>
    <n v="0.32452227175235748"/>
    <n v="0.32455748319625854"/>
    <n v="0.32459269464015961"/>
    <n v="0.32462790608406067"/>
    <n v="0.32466311752796173"/>
    <n v="0.32469832897186279"/>
    <n v="0.32471190690994267"/>
    <n v="0.32472548484802244"/>
    <n v="0.32473906278610232"/>
    <n v="0.32475264072418214"/>
    <n v="0.32476621866226196"/>
    <n v="0.32477979660034184"/>
    <n v="0.32479337453842161"/>
    <n v="0.32480695247650149"/>
    <n v="0.32482053041458137"/>
    <n v="0.32483410835266113"/>
    <n v="0.32487996220588689"/>
    <n v="0.32492581605911253"/>
    <n v="0.32497166991233828"/>
    <n v="0.32501752376556398"/>
    <n v="0.32506337761878967"/>
    <n v="0.32510923147201537"/>
    <n v="0.32515508532524107"/>
    <n v="0.32520093917846682"/>
    <n v="0.32524679303169252"/>
    <n v="0.32529264688491821"/>
    <n v="0.324944806098938"/>
    <n v="0.32459696531295779"/>
    <n v="0.32424912452697752"/>
    <n v="0.3239012837409973"/>
    <n v="0.32355344295501709"/>
    <n v="0.32320560216903688"/>
    <n v="0.32285776138305666"/>
    <n v="0.32250992059707639"/>
    <n v="0.32216207981109624"/>
    <n v="0.32181423902511597"/>
    <n v="0.32176834344863897"/>
    <n v="0.32172244787216187"/>
    <n v="0.32167655229568481"/>
    <n v="0.32163065671920782"/>
    <n v="0.32158476114273071"/>
    <n v="0.32153886556625372"/>
    <n v="0.32149296998977661"/>
    <n v="0.32144707441329956"/>
    <n v="0.32140117883682257"/>
    <n v="0.32135528326034546"/>
    <n v="0.32156440019607546"/>
    <n v="0.32177351713180541"/>
    <n v="0.32198263406753541"/>
    <n v="0.32219175100326541"/>
    <n v="0.32240086793899536"/>
    <n v="0.32260998487472536"/>
    <n v="0.32281910181045531"/>
    <n v="0.32302821874618531"/>
    <n v="0.32323733568191526"/>
    <n v="0.32344645261764526"/>
    <n v="0.32319065928459167"/>
    <n v="0.32293486595153809"/>
    <n v="0.3226790726184845"/>
    <n v="0.32242327928543091"/>
    <n v="0.32216748595237732"/>
    <n v="0.32191169261932373"/>
    <n v="0.32165589928627014"/>
    <n v="0.32140010595321655"/>
    <n v="0.32114431262016296"/>
    <n v="0.32088851928710938"/>
    <n v="0.32078690230846407"/>
    <n v="0.32068528532981877"/>
    <n v="0.32058366835117336"/>
    <n v="0.32048205137252811"/>
    <n v="0.32038043439388275"/>
    <n v="0.32027881741523745"/>
    <n v="0.32017720043659209"/>
    <n v="0.32007558345794679"/>
    <n v="0.31997396647930143"/>
    <n v="0.31987234950065613"/>
    <n v="0.31956344544887544"/>
    <n v="0.31925454139709475"/>
    <n v="0.318945637345314"/>
    <n v="0.31863673329353331"/>
    <n v="0.31832782924175262"/>
    <n v="0.31801892518997193"/>
    <n v="0.31771002113819125"/>
    <n v="0.3174011170864105"/>
    <n v="0.31709221303462987"/>
    <n v="0.31678330898284912"/>
    <n v="0.3170002073049546"/>
    <n v="0.31721710562705996"/>
    <n v="0.31743400394916532"/>
    <n v="0.3176509022712708"/>
    <n v="0.31786780059337616"/>
    <n v="0.31808469891548158"/>
    <n v="0.318301597237587"/>
    <n v="0.31851849555969236"/>
    <n v="0.31873539388179783"/>
    <n v="0.3189522922039032"/>
    <n v="0.31877991259098054"/>
    <n v="0.31860753297805788"/>
    <n v="0.31843515336513517"/>
    <n v="0.31826277375221251"/>
    <n v="0.31809039413928986"/>
    <n v="0.3179180145263672"/>
    <n v="0.31774563491344454"/>
    <n v="0.31757325530052183"/>
    <n v="0.31740087568759917"/>
    <n v="0.31722849607467651"/>
    <n v="0.31646076142787932"/>
    <n v="0.31569302678108213"/>
    <n v="0.314925292134285"/>
    <n v="0.3141575574874878"/>
    <n v="0.31338982284069061"/>
    <n v="0.31262208819389342"/>
    <n v="0.31185435354709623"/>
    <n v="0.31108661890029909"/>
    <n v="0.3103188842535019"/>
    <n v="0.30955114960670471"/>
    <m/>
    <n v="0.32400349843120235"/>
    <n v="115.99078559875488"/>
    <n v="117.77534873321333"/>
    <n v="-5.0848722457885742E-3"/>
    <n v="-7.8061640777879637E-2"/>
    <n v="-1.9712932325249947E-2"/>
    <n v="-0.38203030131092947"/>
    <x v="28"/>
    <x v="450"/>
  </r>
  <r>
    <x v="2"/>
    <n v="-10"/>
    <n v="-7.7777777777777777"/>
    <s v="P225/60R16"/>
    <x v="1"/>
    <s v="017-0241"/>
    <n v="1171"/>
    <n v="35"/>
    <s v="APX0B2UU3324"/>
    <d v="2025-02-04T00:00:00"/>
    <n v="0.25682938098907471"/>
    <n v="0.29457628726959229"/>
    <n v="100"/>
    <n v="100"/>
    <n v="100"/>
    <n v="100"/>
    <n v="77"/>
    <m/>
    <n v="800"/>
    <n v="100"/>
    <m/>
    <m/>
    <m/>
    <m/>
    <m/>
    <m/>
    <m/>
    <m/>
    <m/>
    <m/>
    <m/>
    <n v="0.27787142992019653"/>
    <n v="0.29413211345672607"/>
    <n v="0.31039279699325562"/>
    <n v="0.31622636318206787"/>
    <n v="0.32205992937088013"/>
    <n v="0.32570478320121765"/>
    <n v="0.32934963703155518"/>
    <n v="0.33277478814125061"/>
    <n v="0.33619993925094604"/>
    <n v="0.33611428737640381"/>
    <n v="0.33602863550186157"/>
    <n v="0.33836422860622406"/>
    <n v="0.34069982171058655"/>
    <n v="0.34260264039039612"/>
    <n v="0.34450545907020569"/>
    <n v="0.34202463924884796"/>
    <n v="0.33954381942749023"/>
    <n v="0.34022289514541626"/>
    <n v="0.34090197086334229"/>
    <n v="0.34328028559684753"/>
    <n v="0.34565860033035278"/>
    <n v="0.34783047437667847"/>
    <n v="0.35000234842300415"/>
    <n v="0.34973588585853577"/>
    <n v="0.34946942329406738"/>
    <n v="0.3503832221031189"/>
    <n v="0.35129702091217041"/>
    <n v="0.35226455330848694"/>
    <n v="0.35323208570480347"/>
    <n v="0.35253744572401047"/>
    <n v="0.35184280574321747"/>
    <n v="0.35114816576242447"/>
    <n v="0.35045352578163147"/>
    <n v="0.34975225478410721"/>
    <n v="0.34905098378658295"/>
    <n v="0.34834971278905869"/>
    <n v="0.34764844179153442"/>
    <n v="0.3461991623044014"/>
    <n v="0.34474988281726837"/>
    <n v="0.34330060333013535"/>
    <n v="0.34185132384300232"/>
    <n v="0.33972851186990738"/>
    <n v="0.33760569989681244"/>
    <n v="0.3354828879237175"/>
    <n v="0.33336007595062256"/>
    <n v="0.33407287299633026"/>
    <n v="0.33478567004203796"/>
    <n v="0.33549846708774567"/>
    <n v="0.33621126413345337"/>
    <n v="0.33588823676109314"/>
    <n v="0.33556520938873291"/>
    <n v="0.33524218201637268"/>
    <n v="0.33491915464401245"/>
    <n v="0.3348173052072525"/>
    <n v="0.33471545577049255"/>
    <n v="0.3346136063337326"/>
    <n v="0.33451175689697266"/>
    <n v="0.33363977819681168"/>
    <n v="0.3327677994966507"/>
    <n v="0.33189582079648972"/>
    <n v="0.33102384209632874"/>
    <n v="0.33185162395238876"/>
    <n v="0.33267940580844879"/>
    <n v="0.33350718766450882"/>
    <n v="0.33433496952056885"/>
    <n v="0.33417400717735291"/>
    <n v="0.33401304483413696"/>
    <n v="0.33385208249092102"/>
    <n v="0.33369112014770508"/>
    <n v="0.33179561793804169"/>
    <n v="0.3299001157283783"/>
    <n v="0.3280046135187149"/>
    <n v="0.32610911130905151"/>
    <n v="0.32502895593643188"/>
    <n v="0.32394880056381226"/>
    <n v="0.32286864519119263"/>
    <n v="0.321788489818573"/>
    <n v="0.32236111164093018"/>
    <n v="0.32293373346328735"/>
    <n v="0.32350635528564453"/>
    <n v="0.32407897710800171"/>
    <n v="0.32336848974227905"/>
    <n v="0.3226580023765564"/>
    <n v="0.32194751501083374"/>
    <n v="0.32123702764511108"/>
    <n v="0.32103877663612368"/>
    <n v="0.32084052562713622"/>
    <n v="0.32064227461814881"/>
    <n v="0.32044402360916135"/>
    <n v="0.32024577260017395"/>
    <n v="0.32004752159118655"/>
    <n v="0.31984927058219914"/>
    <n v="0.31965101957321163"/>
    <n v="0.31945276856422428"/>
    <n v="0.31925451755523682"/>
    <n v="0.31835227012634282"/>
    <n v="0.31745002269744871"/>
    <n v="0.31654777526855471"/>
    <n v="0.31564552783966066"/>
    <n v="0.3147432804107666"/>
    <n v="0.31384103298187255"/>
    <n v="0.31293878555297849"/>
    <n v="0.31203653812408449"/>
    <n v="0.31113429069519044"/>
    <n v="0.31023204326629639"/>
    <n v="0.30960549116134645"/>
    <n v="0.30897893905639651"/>
    <n v="0.30835238695144651"/>
    <n v="0.30772583484649663"/>
    <n v="0.30709928274154663"/>
    <n v="0.30647273063659669"/>
    <n v="0.30584617853164675"/>
    <n v="0.30521962642669676"/>
    <n v="0.30459307432174682"/>
    <n v="0.30396652221679688"/>
    <n v="0.30396602749824525"/>
    <n v="0.30396553277969363"/>
    <n v="0.30396503806114195"/>
    <n v="0.30396454334259038"/>
    <n v="0.3039640486240387"/>
    <n v="0.30396355390548707"/>
    <n v="0.30396305918693545"/>
    <n v="0.30396256446838377"/>
    <n v="0.3039620697498322"/>
    <n v="0.30396157503128052"/>
    <n v="0.30342974662780764"/>
    <n v="0.30289791822433471"/>
    <n v="0.30236608982086183"/>
    <n v="0.30183426141738895"/>
    <n v="0.30130243301391602"/>
    <n v="0.30077060461044314"/>
    <n v="0.30023877620697026"/>
    <n v="0.29970694780349733"/>
    <n v="0.29917511940002445"/>
    <n v="0.29864329099655151"/>
    <n v="0.29816434383392337"/>
    <n v="0.29768539667129518"/>
    <n v="0.29720644950866704"/>
    <n v="0.29672750234603884"/>
    <n v="0.29624855518341064"/>
    <n v="0.2957696080207825"/>
    <n v="0.29529066085815431"/>
    <n v="0.29481171369552611"/>
    <n v="0.29433276653289797"/>
    <n v="0.29385381937026978"/>
    <n v="0.29353257417678835"/>
    <n v="0.29321132898330687"/>
    <n v="0.29289008378982545"/>
    <n v="0.29256883859634403"/>
    <n v="0.29224759340286255"/>
    <n v="0.29192634820938113"/>
    <n v="0.2916051030158997"/>
    <n v="0.29128385782241822"/>
    <n v="0.2909626126289368"/>
    <n v="0.29064136743545532"/>
    <n v="0.28957973122596742"/>
    <n v="0.28851809501647951"/>
    <n v="0.28745645880699155"/>
    <n v="0.28639482259750371"/>
    <n v="0.28533318638801575"/>
    <n v="0.28427155017852784"/>
    <n v="0.28320991396903994"/>
    <n v="0.28214827775955198"/>
    <n v="0.28108664155006408"/>
    <n v="0.28002500534057617"/>
    <n v="0.27888764441013336"/>
    <n v="0.27775028347969055"/>
    <n v="0.27661292254924774"/>
    <n v="0.27547556161880493"/>
    <n v="0.27433820068836212"/>
    <n v="0.27320083975791931"/>
    <n v="0.2720634788274765"/>
    <n v="0.27092611789703369"/>
    <n v="0.26978875696659088"/>
    <n v="0.26865139603614807"/>
    <n v="0.2684526205062866"/>
    <n v="0.26825384497642518"/>
    <n v="0.26805506944656371"/>
    <n v="0.26785629391670229"/>
    <n v="0.26765751838684082"/>
    <n v="0.2674587428569794"/>
    <n v="0.26725996732711793"/>
    <n v="0.26706119179725651"/>
    <n v="0.26686241626739504"/>
    <n v="0.26666364073753357"/>
    <n v="0.26696498692035675"/>
    <n v="0.26726633310317993"/>
    <n v="0.26756767928600311"/>
    <n v="0.26786902546882629"/>
    <n v="0.26817037165164948"/>
    <n v="0.26847171783447266"/>
    <n v="0.26877306401729584"/>
    <n v="0.26907441020011902"/>
    <n v="0.2693757563829422"/>
    <n v="0.26967710256576538"/>
    <n v="0.2693564057350159"/>
    <n v="0.26903570890426637"/>
    <n v="0.26871501207351683"/>
    <n v="0.26839431524276736"/>
    <n v="0.26807361841201782"/>
    <n v="0.26775292158126834"/>
    <n v="0.26743222475051881"/>
    <n v="0.26711152791976928"/>
    <n v="0.2667908310890198"/>
    <n v="0.26647013425827026"/>
    <n v="0.26562635004520418"/>
    <n v="0.26478256583213805"/>
    <n v="0.26393878161907197"/>
    <n v="0.26309499740600589"/>
    <n v="0.26225121319293976"/>
    <n v="0.26140742897987368"/>
    <n v="0.26056364476680755"/>
    <n v="0.25971986055374147"/>
    <n v="0.25887607634067539"/>
    <n v="0.25803229212760925"/>
    <n v="0.25771398842334747"/>
    <n v="0.25739568471908569"/>
    <n v="0.25707738101482391"/>
    <n v="0.25675907731056213"/>
    <n v="0.25644077360630035"/>
    <n v="0.25612246990203857"/>
    <n v="0.25580416619777679"/>
    <n v="0.25548586249351501"/>
    <n v="0.25516755878925323"/>
    <n v="0.25484925508499146"/>
    <n v="0.25446099340915684"/>
    <n v="0.25407273173332212"/>
    <n v="0.25368447005748751"/>
    <n v="0.25329620838165284"/>
    <n v="0.25290794670581818"/>
    <n v="0.25251968502998351"/>
    <n v="0.25213142335414884"/>
    <n v="0.25174316167831423"/>
    <n v="0.25135490000247956"/>
    <n v="0.2509666383266449"/>
    <n v="0.25060296058654785"/>
    <n v="0.25023928284645081"/>
    <n v="0.24987560510635376"/>
    <n v="0.24951192736625671"/>
    <n v="0.24914824962615967"/>
    <n v="0.24878457188606262"/>
    <n v="0.24842089414596558"/>
    <n v="0.24805721640586853"/>
    <n v="0.24769353866577148"/>
    <n v="0.24732986092567444"/>
    <n v="0.24692041724920274"/>
    <n v="0.24651097357273102"/>
    <n v="0.2461015298962593"/>
    <n v="0.24569208621978761"/>
    <n v="0.24528264254331589"/>
    <n v="0.24487319886684419"/>
    <n v="0.24446375519037244"/>
    <n v="0.24405431151390075"/>
    <n v="0.24364486783742906"/>
    <n v="0.24323542416095734"/>
    <n v="0.24227681607007981"/>
    <n v="0.24131820797920225"/>
    <n v="0.24035959988832473"/>
    <n v="0.2394009917974472"/>
    <n v="0.23844238370656967"/>
    <n v="0.23748377561569214"/>
    <n v="0.23652516752481462"/>
    <n v="0.23556655943393706"/>
    <n v="0.23460795134305956"/>
    <n v="0.23364934325218201"/>
    <n v="0.23278104215860368"/>
    <n v="0.23191274106502532"/>
    <n v="0.231044439971447"/>
    <n v="0.23017613887786867"/>
    <n v="0.22930783778429031"/>
    <n v="0.22843953669071199"/>
    <n v="0.22757123559713363"/>
    <n v="0.2267029345035553"/>
    <n v="0.22583463340997695"/>
    <n v="0.22496633231639862"/>
    <n v="0.22505269944667816"/>
    <n v="0.2251390665769577"/>
    <n v="0.22522543370723724"/>
    <n v="0.22531180083751678"/>
    <n v="0.22539816796779633"/>
    <n v="0.22548453509807587"/>
    <n v="0.22557090222835541"/>
    <n v="0.22565726935863495"/>
    <n v="0.22574363648891449"/>
    <n v="0.22583000361919403"/>
    <n v="0.22599847763776779"/>
    <n v="0.22616695165634154"/>
    <n v="0.2263354256749153"/>
    <n v="0.22650389969348908"/>
    <n v="0.22667237371206284"/>
    <n v="0.22684084773063662"/>
    <n v="0.22700932174921035"/>
    <n v="0.22717779576778413"/>
    <n v="0.22734626978635789"/>
    <n v="0.22751474380493164"/>
    <m/>
    <n v="0.28732781122799872"/>
    <n v="100"/>
    <n v="101.53853870826582"/>
    <n v="-3.7746906280517578E-2"/>
    <n v="-0.47199084766862037"/>
    <n v="-0.4732293971164559"/>
    <n v="7.1486163480276477E-2"/>
    <x v="28"/>
    <x v="451"/>
  </r>
  <r>
    <x v="2"/>
    <n v="-10"/>
    <n v="-7.7777777777777777"/>
    <s v="LT245/75R16"/>
    <x v="8"/>
    <s v="620-0073"/>
    <n v="1502"/>
    <n v="45"/>
    <s v="1KABMD39R2924"/>
    <d v="2025-02-04T00:00:00"/>
    <n v="0.22322961688041687"/>
    <n v="0.26811122894287109"/>
    <n v="85.012321472167969"/>
    <n v="85.557868957519531"/>
    <n v="90.875068664550781"/>
    <n v="90.719192504882813"/>
    <n v="77"/>
    <m/>
    <n v="50"/>
    <n v="88.041112899780273"/>
    <m/>
    <m/>
    <m/>
    <m/>
    <m/>
    <m/>
    <m/>
    <m/>
    <m/>
    <m/>
    <m/>
    <n v="0.21815094351768494"/>
    <n v="0.23236435651779175"/>
    <n v="0.24657776951789856"/>
    <n v="0.25468365848064423"/>
    <n v="0.26278954744338989"/>
    <n v="0.26753561198711395"/>
    <n v="0.27228167653083801"/>
    <n v="0.27312362194061279"/>
    <n v="0.27396556735038757"/>
    <n v="0.27388884127140045"/>
    <n v="0.27381211519241333"/>
    <n v="0.27622798085212708"/>
    <n v="0.27864384651184082"/>
    <n v="0.27967186272144318"/>
    <n v="0.28069987893104553"/>
    <n v="0.28272131085395813"/>
    <n v="0.28474274277687073"/>
    <n v="0.28676190972328186"/>
    <n v="0.28878107666969299"/>
    <n v="0.28962750732898712"/>
    <n v="0.29047393798828125"/>
    <n v="0.29095898568630219"/>
    <n v="0.29144403338432312"/>
    <n v="0.29253180325031281"/>
    <n v="0.29361957311630249"/>
    <n v="0.29542380571365356"/>
    <n v="0.29722803831100464"/>
    <n v="0.29805076122283936"/>
    <n v="0.29887348413467407"/>
    <n v="0.2985636293888092"/>
    <n v="0.29825377464294434"/>
    <n v="0.29794391989707947"/>
    <n v="0.2976340651512146"/>
    <n v="0.29801005125045776"/>
    <n v="0.29838603734970093"/>
    <n v="0.29876202344894409"/>
    <n v="0.29913800954818726"/>
    <n v="0.29898479580879211"/>
    <n v="0.29883158206939697"/>
    <n v="0.29867836833000183"/>
    <n v="0.29852515459060669"/>
    <n v="0.2983986884355545"/>
    <n v="0.29827222228050232"/>
    <n v="0.29814575612545013"/>
    <n v="0.29801928997039795"/>
    <n v="0.2977643609046936"/>
    <n v="0.29750943183898926"/>
    <n v="0.29725450277328491"/>
    <n v="0.29699957370758057"/>
    <n v="0.29780591279268265"/>
    <n v="0.29861225187778473"/>
    <n v="0.29941859096288681"/>
    <n v="0.30022493004798889"/>
    <n v="0.29965715855360031"/>
    <n v="0.29908938705921173"/>
    <n v="0.29852161556482315"/>
    <n v="0.29795384407043457"/>
    <n v="0.2965376079082489"/>
    <n v="0.29512137174606323"/>
    <n v="0.29370513558387756"/>
    <n v="0.29228889942169189"/>
    <n v="0.29108255356550217"/>
    <n v="0.28987620770931244"/>
    <n v="0.28866986185312271"/>
    <n v="0.28746351599693298"/>
    <n v="0.28768640756607056"/>
    <n v="0.28790929913520813"/>
    <n v="0.2881321907043457"/>
    <n v="0.28835508227348328"/>
    <n v="0.28888674825429916"/>
    <n v="0.28941841423511505"/>
    <n v="0.28995008021593094"/>
    <n v="0.29048174619674683"/>
    <n v="0.29000818729400635"/>
    <n v="0.28953462839126587"/>
    <n v="0.28906106948852539"/>
    <n v="0.28858751058578491"/>
    <n v="0.28864968568086624"/>
    <n v="0.28871186077594757"/>
    <n v="0.2887740358710289"/>
    <n v="0.28883621096611023"/>
    <n v="0.28800906985998154"/>
    <n v="0.28718192875385284"/>
    <n v="0.28635478764772415"/>
    <n v="0.28552764654159546"/>
    <n v="0.28520167469978336"/>
    <n v="0.2848757028579712"/>
    <n v="0.28454973101615905"/>
    <n v="0.28422375917434695"/>
    <n v="0.28389778733253479"/>
    <n v="0.28357181549072263"/>
    <n v="0.28324584364891048"/>
    <n v="0.28291987180709838"/>
    <n v="0.28259389996528628"/>
    <n v="0.28226792812347412"/>
    <n v="0.28167708218097687"/>
    <n v="0.28108623623847961"/>
    <n v="0.28049539029598236"/>
    <n v="0.27990454435348511"/>
    <n v="0.27931369841098785"/>
    <n v="0.2787228524684906"/>
    <n v="0.27813200652599335"/>
    <n v="0.27754116058349609"/>
    <n v="0.27695031464099884"/>
    <n v="0.27635946869850159"/>
    <n v="0.27592058181762696"/>
    <n v="0.27548169493675234"/>
    <n v="0.27504280805587766"/>
    <n v="0.2746039211750031"/>
    <n v="0.27416503429412842"/>
    <n v="0.2737261474132538"/>
    <n v="0.27328726053237917"/>
    <n v="0.27284837365150449"/>
    <n v="0.27240948677062987"/>
    <n v="0.27197059988975525"/>
    <n v="0.27157054841518402"/>
    <n v="0.27117049694061279"/>
    <n v="0.27077044546604156"/>
    <n v="0.27037039399147034"/>
    <n v="0.26997034251689911"/>
    <n v="0.26957029104232788"/>
    <n v="0.26917023956775665"/>
    <n v="0.26877018809318542"/>
    <n v="0.2683701366186142"/>
    <n v="0.26797008514404297"/>
    <n v="0.26703348755836487"/>
    <n v="0.26609688997268677"/>
    <n v="0.26516029238700867"/>
    <n v="0.26422369480133057"/>
    <n v="0.26328709721565247"/>
    <n v="0.26235049962997437"/>
    <n v="0.26141390204429626"/>
    <n v="0.26047730445861816"/>
    <n v="0.25954070687294006"/>
    <n v="0.25860410928726196"/>
    <n v="0.2585528463125229"/>
    <n v="0.25850158333778384"/>
    <n v="0.25845032036304472"/>
    <n v="0.25839905738830571"/>
    <n v="0.25834779441356659"/>
    <n v="0.25829653143882753"/>
    <n v="0.25824526846408846"/>
    <n v="0.25819400548934934"/>
    <n v="0.25814274251461033"/>
    <n v="0.25809147953987122"/>
    <n v="0.25797811150550842"/>
    <n v="0.25786474347114563"/>
    <n v="0.25775137543678284"/>
    <n v="0.25763800740242004"/>
    <n v="0.25752463936805725"/>
    <n v="0.25741127133369446"/>
    <n v="0.25729790329933167"/>
    <n v="0.25718453526496887"/>
    <n v="0.25707116723060608"/>
    <n v="0.25695779919624329"/>
    <n v="0.2563049823045731"/>
    <n v="0.25565216541290281"/>
    <n v="0.25499934852123263"/>
    <n v="0.25434653162956239"/>
    <n v="0.25369371473789215"/>
    <n v="0.25304089784622197"/>
    <n v="0.25238808095455167"/>
    <n v="0.25173526406288149"/>
    <n v="0.25108244717121125"/>
    <n v="0.25042963027954102"/>
    <n v="0.24957607686519623"/>
    <n v="0.24872252345085144"/>
    <n v="0.24786897003650665"/>
    <n v="0.24701541662216187"/>
    <n v="0.24616186320781708"/>
    <n v="0.24530830979347229"/>
    <n v="0.2444547563791275"/>
    <n v="0.24360120296478271"/>
    <n v="0.24274764955043793"/>
    <n v="0.24189409613609314"/>
    <n v="0.24178044795989992"/>
    <n v="0.24166679978370664"/>
    <n v="0.24155315160751345"/>
    <n v="0.2414395034313202"/>
    <n v="0.24132585525512695"/>
    <n v="0.24121220707893373"/>
    <n v="0.24109855890274048"/>
    <n v="0.24098491072654726"/>
    <n v="0.24087126255035402"/>
    <n v="0.24075761437416077"/>
    <n v="0.24099421054124831"/>
    <n v="0.24123080670833588"/>
    <n v="0.24146740287542343"/>
    <n v="0.241703999042511"/>
    <n v="0.24194059520959854"/>
    <n v="0.24217719137668611"/>
    <n v="0.24241378754377366"/>
    <n v="0.2426503837108612"/>
    <n v="0.24288697987794877"/>
    <n v="0.24312357604503632"/>
    <n v="0.24280990064144137"/>
    <n v="0.24249622523784636"/>
    <n v="0.24218254983425141"/>
    <n v="0.24186887443065644"/>
    <n v="0.24155519902706146"/>
    <n v="0.24124152362346649"/>
    <n v="0.24092784821987151"/>
    <n v="0.24061417281627653"/>
    <n v="0.24030049741268159"/>
    <n v="0.23998682200908661"/>
    <n v="0.24020460993051529"/>
    <n v="0.24042239785194397"/>
    <n v="0.24064018577337265"/>
    <n v="0.24085797369480133"/>
    <n v="0.24107576161623001"/>
    <n v="0.24129354953765869"/>
    <n v="0.24151133745908737"/>
    <n v="0.24172912538051605"/>
    <n v="0.24194691330194473"/>
    <n v="0.24216470122337341"/>
    <n v="0.24172234684228899"/>
    <n v="0.24127999246120452"/>
    <n v="0.2408376380801201"/>
    <n v="0.24039528369903565"/>
    <n v="0.2399529293179512"/>
    <n v="0.23951057493686678"/>
    <n v="0.23906822055578231"/>
    <n v="0.23862586617469789"/>
    <n v="0.23818351179361347"/>
    <n v="0.23774115741252899"/>
    <n v="0.23715148419141771"/>
    <n v="0.2365618109703064"/>
    <n v="0.23597213774919512"/>
    <n v="0.23538246452808381"/>
    <n v="0.2347927913069725"/>
    <n v="0.23420311808586119"/>
    <n v="0.23361344486474991"/>
    <n v="0.23302377164363861"/>
    <n v="0.23243409842252732"/>
    <n v="0.23184442520141602"/>
    <n v="0.23104403316974642"/>
    <n v="0.23024364113807677"/>
    <n v="0.22944324910640718"/>
    <n v="0.22864285707473758"/>
    <n v="0.22784246504306793"/>
    <n v="0.22704207301139834"/>
    <n v="0.22624168097972872"/>
    <n v="0.22544128894805909"/>
    <n v="0.2246408969163895"/>
    <n v="0.22384050488471985"/>
    <n v="0.22296388894319535"/>
    <n v="0.22208727300167083"/>
    <n v="0.22121065706014634"/>
    <n v="0.22033404111862184"/>
    <n v="0.21945742517709732"/>
    <n v="0.21858080923557283"/>
    <n v="0.2177041932940483"/>
    <n v="0.21682757735252381"/>
    <n v="0.21595096141099929"/>
    <n v="0.21507434546947479"/>
    <n v="0.21496356278657913"/>
    <n v="0.21485278010368347"/>
    <n v="0.21474199742078781"/>
    <n v="0.21463121473789215"/>
    <n v="0.21452043205499649"/>
    <n v="0.21440964937210083"/>
    <n v="0.21429886668920517"/>
    <n v="0.21418808400630951"/>
    <n v="0.21407730132341385"/>
    <n v="0.21396651864051819"/>
    <n v="0.21325623989105225"/>
    <n v="0.2125459611415863"/>
    <n v="0.21183568239212036"/>
    <n v="0.21112540364265442"/>
    <n v="0.21041512489318848"/>
    <n v="0.20970484614372253"/>
    <n v="0.20899456739425659"/>
    <n v="0.20828428864479065"/>
    <n v="0.20757400989532471"/>
    <n v="0.20686373114585876"/>
    <n v="0.20611772686243057"/>
    <n v="0.20537172257900238"/>
    <n v="0.20462571829557419"/>
    <n v="0.203879714012146"/>
    <n v="0.2031337097287178"/>
    <n v="0.20238770544528961"/>
    <n v="0.20164170116186142"/>
    <n v="0.20089569687843323"/>
    <n v="0.20014969259500504"/>
    <n v="0.19940368831157684"/>
    <n v="0.20006441026926042"/>
    <n v="0.20072513222694399"/>
    <n v="0.20138585418462751"/>
    <n v="0.20204657614231111"/>
    <n v="0.20270729809999466"/>
    <n v="0.20336802005767823"/>
    <n v="0.20402874201536178"/>
    <n v="0.20468946397304535"/>
    <n v="0.20535018593072893"/>
    <n v="0.20601090788841248"/>
    <m/>
    <n v="0.25563400973204614"/>
    <n v="88.041112899780273"/>
    <n v="89.395659500931401"/>
    <n v="-4.4881612062454224E-2"/>
    <n v="-0.37970963423460335"/>
    <n v="-0.36416729863263064"/>
    <n v="-3.7575935003548777E-2"/>
    <x v="28"/>
    <x v="452"/>
  </r>
  <r>
    <x v="2"/>
    <n v="-10"/>
    <n v="-7.7777777777777777"/>
    <s v="LT245/75R16"/>
    <x v="10"/>
    <s v="620-0075"/>
    <n v="1250"/>
    <n v="51"/>
    <s v="7X1125V4323"/>
    <d v="2025-02-04T00:00:00"/>
    <n v="0.24021577835083008"/>
    <n v="0.26221641898155212"/>
    <n v="91.481147766113281"/>
    <n v="90.650199890136719"/>
    <n v="88.877044677734375"/>
    <n v="88.436309814453125"/>
    <n v="77"/>
    <m/>
    <n v="20"/>
    <n v="89.861175537109375"/>
    <m/>
    <m/>
    <m/>
    <m/>
    <m/>
    <m/>
    <m/>
    <m/>
    <m/>
    <m/>
    <m/>
    <n v="0.17749121785163879"/>
    <n v="0.19675952196121216"/>
    <n v="0.21602782607078552"/>
    <n v="0.2252938374876976"/>
    <n v="0.23455984890460968"/>
    <n v="0.23995627462863922"/>
    <n v="0.24535270035266876"/>
    <n v="0.24763732403516769"/>
    <n v="0.24992194771766663"/>
    <n v="0.25219400227069855"/>
    <n v="0.25446605682373047"/>
    <n v="0.25752359628677368"/>
    <n v="0.26058113574981689"/>
    <n v="0.26307809352874756"/>
    <n v="0.26557505130767822"/>
    <n v="0.26627174019813538"/>
    <n v="0.26696842908859253"/>
    <n v="0.26481637358665466"/>
    <n v="0.2626643180847168"/>
    <n v="0.25331206619739532"/>
    <n v="0.24395981431007385"/>
    <n v="0.25657890737056732"/>
    <n v="0.26919800043106079"/>
    <n v="0.27019102871417999"/>
    <n v="0.27118405699729919"/>
    <n v="0.27236558496952057"/>
    <n v="0.27354711294174194"/>
    <n v="0.275469109416008"/>
    <n v="0.27739110589027405"/>
    <n v="0.27824804186820984"/>
    <n v="0.27910497784614563"/>
    <n v="0.27996191382408142"/>
    <n v="0.28081884980201721"/>
    <n v="0.28092566132545471"/>
    <n v="0.28103247284889221"/>
    <n v="0.28113928437232971"/>
    <n v="0.28124609589576721"/>
    <n v="0.28227163851261139"/>
    <n v="0.28329718112945557"/>
    <n v="0.28432272374629974"/>
    <n v="0.28534826636314392"/>
    <n v="0.28566421568393707"/>
    <n v="0.28598016500473022"/>
    <n v="0.28629611432552338"/>
    <n v="0.28661206364631653"/>
    <n v="0.28548557311296463"/>
    <n v="0.28435908257961273"/>
    <n v="0.28323259204626083"/>
    <n v="0.28210610151290894"/>
    <n v="0.28165031969547272"/>
    <n v="0.2811945378780365"/>
    <n v="0.28073875606060028"/>
    <n v="0.28028297424316406"/>
    <n v="0.27995485812425613"/>
    <n v="0.27962674200534821"/>
    <n v="0.27929862588644028"/>
    <n v="0.27897050976753235"/>
    <n v="0.27803715318441391"/>
    <n v="0.27710379660129547"/>
    <n v="0.27617044001817703"/>
    <n v="0.27523708343505859"/>
    <n v="0.27635367214679718"/>
    <n v="0.27747026085853577"/>
    <n v="0.27858684957027435"/>
    <n v="0.27970343828201294"/>
    <n v="0.27901759743690491"/>
    <n v="0.27833175659179688"/>
    <n v="0.27764591574668884"/>
    <n v="0.27696007490158081"/>
    <n v="0.27802884578704834"/>
    <n v="0.27909761667251587"/>
    <n v="0.2801663875579834"/>
    <n v="0.28123515844345093"/>
    <n v="0.28090157359838486"/>
    <n v="0.28056798875331879"/>
    <n v="0.28023440390825272"/>
    <n v="0.27990081906318665"/>
    <n v="0.27964229136705399"/>
    <n v="0.27938376367092133"/>
    <n v="0.27912523597478867"/>
    <n v="0.27886670827865601"/>
    <n v="0.2776116281747818"/>
    <n v="0.27635654807090759"/>
    <n v="0.27510146796703339"/>
    <n v="0.27384638786315918"/>
    <n v="0.27360489964485168"/>
    <n v="0.27336341142654419"/>
    <n v="0.27312192320823669"/>
    <n v="0.2728804349899292"/>
    <n v="0.2726389467716217"/>
    <n v="0.27239745855331421"/>
    <n v="0.27215597033500671"/>
    <n v="0.27191448211669922"/>
    <n v="0.27167299389839172"/>
    <n v="0.27143150568008423"/>
    <n v="0.27147184014320375"/>
    <n v="0.27151217460632326"/>
    <n v="0.27155250906944273"/>
    <n v="0.2715928435325623"/>
    <n v="0.27163317799568176"/>
    <n v="0.27167351245880128"/>
    <n v="0.2717138469219208"/>
    <n v="0.27175418138504026"/>
    <n v="0.27179451584815978"/>
    <n v="0.2718348503112793"/>
    <n v="0.27199515700340271"/>
    <n v="0.27215546369552612"/>
    <n v="0.27231577038764954"/>
    <n v="0.27247607707977295"/>
    <n v="0.27263638377189636"/>
    <n v="0.27279669046401978"/>
    <n v="0.27295699715614319"/>
    <n v="0.2731173038482666"/>
    <n v="0.27327761054039001"/>
    <n v="0.27343791723251343"/>
    <n v="0.27296724021434782"/>
    <n v="0.27249656319618221"/>
    <n v="0.27202588617801665"/>
    <n v="0.2715552091598511"/>
    <n v="0.27108453214168549"/>
    <n v="0.27061385512351988"/>
    <n v="0.27014317810535432"/>
    <n v="0.26967250108718871"/>
    <n v="0.26920182406902315"/>
    <n v="0.26873114705085754"/>
    <n v="0.26831110417842868"/>
    <n v="0.26789106130599977"/>
    <n v="0.26747101843357091"/>
    <n v="0.26705097556114199"/>
    <n v="0.26663093268871307"/>
    <n v="0.26621088981628421"/>
    <n v="0.2657908469438553"/>
    <n v="0.26537080407142638"/>
    <n v="0.26495076119899752"/>
    <n v="0.2645307183265686"/>
    <n v="0.26444976329803471"/>
    <n v="0.26436880826950071"/>
    <n v="0.26428785324096682"/>
    <n v="0.26420689821243287"/>
    <n v="0.26412594318389893"/>
    <n v="0.26404498815536503"/>
    <n v="0.26396403312683103"/>
    <n v="0.26388307809829714"/>
    <n v="0.26380212306976319"/>
    <n v="0.26372116804122925"/>
    <n v="0.26310961246490477"/>
    <n v="0.2624980568885803"/>
    <n v="0.26188650131225588"/>
    <n v="0.26127494573593141"/>
    <n v="0.26066339015960693"/>
    <n v="0.26005183458328252"/>
    <n v="0.25944027900695799"/>
    <n v="0.25882872343063357"/>
    <n v="0.25821716785430909"/>
    <n v="0.25760561227798462"/>
    <n v="0.25794707834720609"/>
    <n v="0.25828854441642762"/>
    <n v="0.2586300104856491"/>
    <n v="0.25897147655487063"/>
    <n v="0.2593129426240921"/>
    <n v="0.25965440869331363"/>
    <n v="0.25999587476253511"/>
    <n v="0.26033734083175664"/>
    <n v="0.26067880690097811"/>
    <n v="0.26102027297019958"/>
    <n v="0.2606825560331345"/>
    <n v="0.26034483909606931"/>
    <n v="0.26000712215900423"/>
    <n v="0.2596694052219391"/>
    <n v="0.25933168828487396"/>
    <n v="0.25899397134780883"/>
    <n v="0.25865625441074369"/>
    <n v="0.25831853747367861"/>
    <n v="0.25798082053661348"/>
    <n v="0.25764310359954834"/>
    <n v="0.25663059502840047"/>
    <n v="0.25561808645725248"/>
    <n v="0.25460557788610461"/>
    <n v="0.25359306931495668"/>
    <n v="0.25258056074380875"/>
    <n v="0.25156805217266087"/>
    <n v="0.25055554360151289"/>
    <n v="0.24954303503036498"/>
    <n v="0.24853052645921708"/>
    <n v="0.24751801788806915"/>
    <n v="0.24706076681613923"/>
    <n v="0.24660351574420927"/>
    <n v="0.24614626467227935"/>
    <n v="0.24568901360034942"/>
    <n v="0.24523176252841949"/>
    <n v="0.24477451145648957"/>
    <n v="0.24431726038455964"/>
    <n v="0.24386000931262969"/>
    <n v="0.24340275824069979"/>
    <n v="0.24294550716876984"/>
    <n v="0.24299612492322925"/>
    <n v="0.24304674267768861"/>
    <n v="0.243097360432148"/>
    <n v="0.24314797818660738"/>
    <n v="0.24319859594106674"/>
    <n v="0.24324921369552616"/>
    <n v="0.24329983144998552"/>
    <n v="0.24335044920444487"/>
    <n v="0.24340106695890429"/>
    <n v="0.24345168471336365"/>
    <n v="0.24315407276153567"/>
    <n v="0.24285646080970763"/>
    <n v="0.24255884885787965"/>
    <n v="0.24226123690605167"/>
    <n v="0.24196362495422363"/>
    <n v="0.24166601300239565"/>
    <n v="0.24136840105056764"/>
    <n v="0.24107078909873964"/>
    <n v="0.24077317714691165"/>
    <n v="0.24047556519508362"/>
    <n v="0.24030680656433107"/>
    <n v="0.24013804793357849"/>
    <n v="0.23996928930282593"/>
    <n v="0.23980053067207338"/>
    <n v="0.2396317720413208"/>
    <n v="0.23946301341056825"/>
    <n v="0.23929425477981567"/>
    <n v="0.23912549614906312"/>
    <n v="0.23895673751831054"/>
    <n v="0.23878797888755798"/>
    <n v="0.23843543678522111"/>
    <n v="0.23808289468288424"/>
    <n v="0.23773035258054734"/>
    <n v="0.23737781047821047"/>
    <n v="0.23702526837587357"/>
    <n v="0.23667272627353669"/>
    <n v="0.23632018417119982"/>
    <n v="0.23596764206886289"/>
    <n v="0.23561509996652605"/>
    <n v="0.23526255786418915"/>
    <n v="0.23538011312484741"/>
    <n v="0.23549766838550568"/>
    <n v="0.23561522364616394"/>
    <n v="0.2357327789068222"/>
    <n v="0.23585033416748047"/>
    <n v="0.23596788942813873"/>
    <n v="0.236085444688797"/>
    <n v="0.23620299994945526"/>
    <n v="0.23632055521011353"/>
    <n v="0.23643811047077179"/>
    <n v="0.23627245277166367"/>
    <n v="0.23610679507255553"/>
    <n v="0.23594113737344741"/>
    <n v="0.23577547967433929"/>
    <n v="0.23560982197523117"/>
    <n v="0.23544416427612305"/>
    <n v="0.23527850657701493"/>
    <n v="0.23511284887790679"/>
    <n v="0.2349471911787987"/>
    <n v="0.23478153347969055"/>
    <n v="0.23490241169929507"/>
    <n v="0.23502328991889954"/>
    <n v="0.23514416813850403"/>
    <n v="0.23526504635810855"/>
    <n v="0.23538592457771301"/>
    <n v="0.23550680279731753"/>
    <n v="0.235627681016922"/>
    <n v="0.23574855923652649"/>
    <n v="0.23586943745613101"/>
    <n v="0.23599031567573547"/>
    <n v="0.23578204661607743"/>
    <n v="0.23557377755641937"/>
    <n v="0.23536550849676133"/>
    <n v="0.23515723943710329"/>
    <n v="0.23494897037744522"/>
    <n v="0.23474070131778718"/>
    <n v="0.23453243225812911"/>
    <n v="0.23432416319847107"/>
    <n v="0.23411589413881301"/>
    <n v="0.23390762507915497"/>
    <n v="0.23202421814203261"/>
    <n v="0.23014081120491028"/>
    <n v="0.22825740426778793"/>
    <n v="0.2263739973306656"/>
    <n v="0.22449059039354324"/>
    <n v="0.22260718345642092"/>
    <n v="0.22072377651929856"/>
    <n v="0.2188403695821762"/>
    <n v="0.21695696264505387"/>
    <n v="0.21507355570793152"/>
    <n v="0.21475864648818971"/>
    <n v="0.21444373726844787"/>
    <n v="0.21412882804870606"/>
    <n v="0.21381391882896425"/>
    <n v="0.21349900960922241"/>
    <n v="0.2131841003894806"/>
    <n v="0.21286919116973876"/>
    <n v="0.21255428194999695"/>
    <n v="0.21223937273025512"/>
    <n v="0.21192446351051331"/>
    <m/>
    <n v="0.25631006645350268"/>
    <n v="89.861175537109375"/>
    <n v="91.243724506450491"/>
    <n v="-2.2000640630722046E-2"/>
    <n v="-0.27828148146561399"/>
    <n v="-0.22379605916935466"/>
    <n v="-0.17794717446682476"/>
    <x v="28"/>
    <x v="453"/>
  </r>
  <r>
    <x v="2"/>
    <n v="-10"/>
    <n v="-7.7777777777777777"/>
    <s v="P225/60R16"/>
    <x v="1"/>
    <s v="017-0241"/>
    <n v="1171"/>
    <n v="35"/>
    <s v="APX0B2UU3324"/>
    <d v="2025-02-04T00:00:00"/>
    <n v="0.26907330751419067"/>
    <n v="0.29746654629707336"/>
    <n v="100"/>
    <n v="100"/>
    <n v="100"/>
    <n v="100"/>
    <n v="77"/>
    <m/>
    <n v="810"/>
    <n v="100"/>
    <m/>
    <m/>
    <m/>
    <m/>
    <m/>
    <m/>
    <m/>
    <m/>
    <m/>
    <m/>
    <m/>
    <n v="0.25807517766952515"/>
    <n v="0.27361461520195007"/>
    <n v="0.289154052734375"/>
    <n v="0.29366448521614075"/>
    <n v="0.29817491769790649"/>
    <n v="0.30223780870437622"/>
    <n v="0.30630069971084595"/>
    <n v="0.3104027658700943"/>
    <n v="0.31450483202934265"/>
    <n v="0.31246522068977356"/>
    <n v="0.31042560935020447"/>
    <n v="0.31122361123561859"/>
    <n v="0.31202161312103271"/>
    <n v="0.31422001123428345"/>
    <n v="0.31641840934753418"/>
    <n v="0.31520305573940277"/>
    <n v="0.31398770213127136"/>
    <n v="0.31526125967502594"/>
    <n v="0.31653481721878052"/>
    <n v="0.31878942251205444"/>
    <n v="0.32104402780532837"/>
    <n v="0.32004578411579132"/>
    <n v="0.31904754042625427"/>
    <n v="0.31943227350711823"/>
    <n v="0.31981700658798218"/>
    <n v="0.32264655828475952"/>
    <n v="0.32547610998153687"/>
    <n v="0.32520043849945068"/>
    <n v="0.3249247670173645"/>
    <n v="0.32371001690626144"/>
    <n v="0.32249526679515839"/>
    <n v="0.32128051668405533"/>
    <n v="0.32006576657295227"/>
    <n v="0.31827627122402191"/>
    <n v="0.31648677587509155"/>
    <n v="0.31469728052616119"/>
    <n v="0.31290778517723083"/>
    <n v="0.31328648328781128"/>
    <n v="0.31366518139839172"/>
    <n v="0.31404387950897217"/>
    <n v="0.31442257761955261"/>
    <n v="0.31429065018892288"/>
    <n v="0.31415872275829315"/>
    <n v="0.31402679532766342"/>
    <n v="0.31389486789703369"/>
    <n v="0.31466773152351379"/>
    <n v="0.3154405951499939"/>
    <n v="0.316213458776474"/>
    <n v="0.3169863224029541"/>
    <n v="0.31738369911909103"/>
    <n v="0.31778107583522797"/>
    <n v="0.3181784525513649"/>
    <n v="0.31857582926750183"/>
    <n v="0.31728942692279816"/>
    <n v="0.31600302457809448"/>
    <n v="0.31471662223339081"/>
    <n v="0.31343021988868713"/>
    <n v="0.31312553584575653"/>
    <n v="0.31282085180282593"/>
    <n v="0.31251616775989532"/>
    <n v="0.31221148371696472"/>
    <n v="0.31218626350164413"/>
    <n v="0.31216104328632355"/>
    <n v="0.31213582307100296"/>
    <n v="0.31211060285568237"/>
    <n v="0.31145910173654556"/>
    <n v="0.31080760061740875"/>
    <n v="0.31015609949827194"/>
    <n v="0.30950459837913513"/>
    <n v="0.30874673277139664"/>
    <n v="0.30798886716365814"/>
    <n v="0.30723100155591965"/>
    <n v="0.30647313594818115"/>
    <n v="0.30666699260473251"/>
    <n v="0.30686084926128387"/>
    <n v="0.30705470591783524"/>
    <n v="0.3072485625743866"/>
    <n v="0.30836930125951767"/>
    <n v="0.30949003994464874"/>
    <n v="0.31061077862977982"/>
    <n v="0.31173151731491089"/>
    <n v="0.31183609366416931"/>
    <n v="0.31194067001342773"/>
    <n v="0.31204524636268616"/>
    <n v="0.31214982271194458"/>
    <n v="0.311924946308136"/>
    <n v="0.31170006990432741"/>
    <n v="0.31147519350051878"/>
    <n v="0.31125031709671025"/>
    <n v="0.31102544069290161"/>
    <n v="0.31080056428909303"/>
    <n v="0.31057568788528445"/>
    <n v="0.31035081148147581"/>
    <n v="0.31012593507766723"/>
    <n v="0.30990105867385864"/>
    <n v="0.31002950668334961"/>
    <n v="0.31015795469284058"/>
    <n v="0.31028640270233154"/>
    <n v="0.31041485071182251"/>
    <n v="0.31054329872131348"/>
    <n v="0.31067174673080444"/>
    <n v="0.31080019474029541"/>
    <n v="0.31092864274978638"/>
    <n v="0.31105709075927734"/>
    <n v="0.31118553876876831"/>
    <n v="0.31051893234252931"/>
    <n v="0.30985232591629031"/>
    <n v="0.30918571949005125"/>
    <n v="0.3085191130638123"/>
    <n v="0.30785250663757324"/>
    <n v="0.30718590021133424"/>
    <n v="0.30651929378509524"/>
    <n v="0.30585268735885618"/>
    <n v="0.30518608093261723"/>
    <n v="0.30451947450637817"/>
    <n v="0.30439676046371461"/>
    <n v="0.30427404642105105"/>
    <n v="0.30415133237838743"/>
    <n v="0.30402861833572387"/>
    <n v="0.3039059042930603"/>
    <n v="0.30378319025039674"/>
    <n v="0.30366047620773318"/>
    <n v="0.30353776216506956"/>
    <n v="0.30341504812240605"/>
    <n v="0.30329233407974243"/>
    <n v="0.30333087742328646"/>
    <n v="0.30336942076683049"/>
    <n v="0.30340796411037446"/>
    <n v="0.30344650745391849"/>
    <n v="0.30348505079746246"/>
    <n v="0.30352359414100649"/>
    <n v="0.30356213748455046"/>
    <n v="0.30360068082809449"/>
    <n v="0.30363922417163847"/>
    <n v="0.3036777675151825"/>
    <n v="0.30340851247310641"/>
    <n v="0.30313925743103026"/>
    <n v="0.30287000238895412"/>
    <n v="0.30260074734687803"/>
    <n v="0.30233149230480194"/>
    <n v="0.30206223726272585"/>
    <n v="0.30179298222064971"/>
    <n v="0.30152372717857362"/>
    <n v="0.30125447213649753"/>
    <n v="0.30098521709442139"/>
    <n v="0.30101225674152376"/>
    <n v="0.30103929638862609"/>
    <n v="0.30106633603572847"/>
    <n v="0.30109337568283084"/>
    <n v="0.30112041532993317"/>
    <n v="0.30114745497703554"/>
    <n v="0.30117449462413792"/>
    <n v="0.30120153427124025"/>
    <n v="0.30122857391834262"/>
    <n v="0.30125561356544495"/>
    <n v="0.30103371143341068"/>
    <n v="0.30081180930137635"/>
    <n v="0.30058990716934209"/>
    <n v="0.30036800503730776"/>
    <n v="0.30014610290527344"/>
    <n v="0.29992420077323917"/>
    <n v="0.29970229864120485"/>
    <n v="0.29948039650917052"/>
    <n v="0.29925849437713625"/>
    <n v="0.29903659224510193"/>
    <n v="0.2983839362859726"/>
    <n v="0.29773128032684326"/>
    <n v="0.29707862436771393"/>
    <n v="0.29642596840858459"/>
    <n v="0.29577331244945526"/>
    <n v="0.29512065649032593"/>
    <n v="0.29446800053119659"/>
    <n v="0.29381534457206726"/>
    <n v="0.29316268861293793"/>
    <n v="0.29251003265380859"/>
    <n v="0.29202128350734713"/>
    <n v="0.29153253436088561"/>
    <n v="0.29104378521442414"/>
    <n v="0.29055503606796268"/>
    <n v="0.29006628692150116"/>
    <n v="0.2895775377750397"/>
    <n v="0.28908878862857823"/>
    <n v="0.28860003948211671"/>
    <n v="0.28811129033565525"/>
    <n v="0.28762254118919373"/>
    <n v="0.28765901327133181"/>
    <n v="0.28769548535346984"/>
    <n v="0.28773195743560792"/>
    <n v="0.28776842951774595"/>
    <n v="0.28780490159988403"/>
    <n v="0.28784137368202212"/>
    <n v="0.28787784576416015"/>
    <n v="0.28791431784629817"/>
    <n v="0.28795078992843626"/>
    <n v="0.28798726201057434"/>
    <n v="0.28742941319942472"/>
    <n v="0.2868715643882751"/>
    <n v="0.28631371557712554"/>
    <n v="0.28575586676597597"/>
    <n v="0.28519801795482635"/>
    <n v="0.28464016914367674"/>
    <n v="0.28408232033252717"/>
    <n v="0.28352447152137755"/>
    <n v="0.28296662271022799"/>
    <n v="0.28240877389907837"/>
    <n v="0.28187458217144012"/>
    <n v="0.28134039044380188"/>
    <n v="0.28080619871616364"/>
    <n v="0.28027200698852539"/>
    <n v="0.27973781526088715"/>
    <n v="0.2792036235332489"/>
    <n v="0.27866943180561066"/>
    <n v="0.27813524007797241"/>
    <n v="0.27760104835033417"/>
    <n v="0.27706685662269592"/>
    <n v="0.27661629915237429"/>
    <n v="0.2761657416820526"/>
    <n v="0.27571518421173097"/>
    <n v="0.27526462674140928"/>
    <n v="0.27481406927108765"/>
    <n v="0.27436351180076601"/>
    <n v="0.27391295433044432"/>
    <n v="0.27346239686012264"/>
    <n v="0.273011839389801"/>
    <n v="0.27256128191947937"/>
    <n v="0.27238256335258482"/>
    <n v="0.27220384478569026"/>
    <n v="0.27202512621879577"/>
    <n v="0.27184640765190127"/>
    <n v="0.27166768908500671"/>
    <n v="0.27148897051811216"/>
    <n v="0.27131025195121766"/>
    <n v="0.27113153338432311"/>
    <n v="0.27095281481742861"/>
    <n v="0.27077409625053406"/>
    <n v="0.26960312426090244"/>
    <n v="0.26843215227127076"/>
    <n v="0.26726118028163914"/>
    <n v="0.26609020829200747"/>
    <n v="0.26491923630237579"/>
    <n v="0.26374826431274417"/>
    <n v="0.2625772923231125"/>
    <n v="0.26140632033348082"/>
    <n v="0.2602353483438492"/>
    <n v="0.25906437635421753"/>
    <n v="0.25855739712715153"/>
    <n v="0.25805041790008543"/>
    <n v="0.25754343867301943"/>
    <n v="0.25703645944595338"/>
    <n v="0.25652948021888733"/>
    <n v="0.25602250099182133"/>
    <n v="0.25551552176475523"/>
    <n v="0.25500854253768923"/>
    <n v="0.25450156331062318"/>
    <n v="0.25399458408355713"/>
    <n v="0.25354057997465135"/>
    <n v="0.25308657586574557"/>
    <n v="0.25263257175683973"/>
    <n v="0.252178567647934"/>
    <n v="0.25172456353902817"/>
    <n v="0.25127055943012239"/>
    <n v="0.25081655532121661"/>
    <n v="0.25036255121231077"/>
    <n v="0.24990854710340502"/>
    <n v="0.24945454299449921"/>
    <n v="0.2493896484375"/>
    <n v="0.24932475388050079"/>
    <n v="0.24925985932350159"/>
    <n v="0.24919496476650238"/>
    <n v="0.24913007020950317"/>
    <n v="0.24906517565250397"/>
    <n v="0.24900028109550476"/>
    <n v="0.24893538653850555"/>
    <n v="0.24887049198150635"/>
    <n v="0.24880559742450714"/>
    <n v="0.24865783751010895"/>
    <n v="0.24851007759571075"/>
    <n v="0.24836231768131256"/>
    <n v="0.24821455776691437"/>
    <n v="0.24806679785251617"/>
    <n v="0.24791903793811798"/>
    <n v="0.24777127802371979"/>
    <n v="0.24762351810932159"/>
    <n v="0.2474757581949234"/>
    <n v="0.24732799828052521"/>
    <n v="0.24707435816526413"/>
    <n v="0.24682071805000305"/>
    <n v="0.24656707793474197"/>
    <n v="0.2463134378194809"/>
    <n v="0.24605979770421982"/>
    <n v="0.24580615758895874"/>
    <n v="0.24555251747369766"/>
    <n v="0.24529887735843658"/>
    <n v="0.24504523724317551"/>
    <n v="0.24479159712791443"/>
    <m/>
    <n v="0.29083696564533534"/>
    <n v="100"/>
    <n v="101.53853870826582"/>
    <n v="-2.839323878288269E-2"/>
    <n v="-0.36793376974628267"/>
    <n v="-0.28035308789395325"/>
    <n v="-0.12139014574222617"/>
    <x v="28"/>
    <x v="454"/>
  </r>
  <r>
    <x v="2"/>
    <n v="-10"/>
    <n v="-7.7777777777777777"/>
    <s v="LT235/80R17"/>
    <x v="11"/>
    <s v="620-0076"/>
    <n v="1250"/>
    <n v="51"/>
    <s v="1M3LF02JX2724"/>
    <d v="2025-02-04T00:00:00"/>
    <n v="0.22240898013114929"/>
    <n v="0.25461363792419434"/>
    <n v="84.699798583984375"/>
    <n v="84.03289794921875"/>
    <n v="86.300125122070313"/>
    <n v="86.360404968261719"/>
    <n v="77"/>
    <m/>
    <n v="20"/>
    <n v="85.348306655883789"/>
    <m/>
    <m/>
    <m/>
    <m/>
    <m/>
    <m/>
    <m/>
    <m/>
    <m/>
    <m/>
    <m/>
    <n v="0.20001848042011261"/>
    <n v="0.21607738733291626"/>
    <n v="0.23213629424571991"/>
    <n v="0.23840124160051346"/>
    <n v="0.24466618895530701"/>
    <n v="0.24600204825401306"/>
    <n v="0.24733790755271912"/>
    <n v="0.24878528714179993"/>
    <n v="0.25023266673088074"/>
    <n v="0.25211603939533234"/>
    <n v="0.25399941205978394"/>
    <n v="0.25683878362178802"/>
    <n v="0.25967815518379211"/>
    <n v="0.26202057301998138"/>
    <n v="0.26436299085617065"/>
    <n v="0.26469838619232178"/>
    <n v="0.2650337815284729"/>
    <n v="0.26660215854644775"/>
    <n v="0.26817053556442261"/>
    <n v="0.26931929588317871"/>
    <n v="0.27046805620193481"/>
    <n v="0.25674337893724442"/>
    <n v="0.24301870167255402"/>
    <n v="0.25637797266244888"/>
    <n v="0.26973724365234375"/>
    <n v="0.25887832790613174"/>
    <n v="0.24801941215991974"/>
    <n v="0.26212982088327408"/>
    <n v="0.27624022960662842"/>
    <n v="0.27576464414596558"/>
    <n v="0.27528905868530273"/>
    <n v="0.27481347322463989"/>
    <n v="0.27433788776397705"/>
    <n v="0.2735971137881279"/>
    <n v="0.27285633981227875"/>
    <n v="0.2721155658364296"/>
    <n v="0.27137479186058044"/>
    <n v="0.27102115005254745"/>
    <n v="0.27066750824451447"/>
    <n v="0.27031386643648148"/>
    <n v="0.26996022462844849"/>
    <n v="0.26984322816133499"/>
    <n v="0.2697262316942215"/>
    <n v="0.269609235227108"/>
    <n v="0.26949223875999451"/>
    <n v="0.26923637837171555"/>
    <n v="0.26898051798343658"/>
    <n v="0.26872465759515762"/>
    <n v="0.26846879720687866"/>
    <n v="0.26774115115404129"/>
    <n v="0.26701350510120392"/>
    <n v="0.26628585904836655"/>
    <n v="0.26555821299552917"/>
    <n v="0.26625417172908783"/>
    <n v="0.26695013046264648"/>
    <n v="0.26764608919620514"/>
    <n v="0.26834204792976379"/>
    <n v="0.26872815936803818"/>
    <n v="0.26911427080631256"/>
    <n v="0.26950038224458694"/>
    <n v="0.26988649368286133"/>
    <n v="0.26823364943265915"/>
    <n v="0.26658080518245697"/>
    <n v="0.26492796093225479"/>
    <n v="0.26327511668205261"/>
    <n v="0.26259800046682358"/>
    <n v="0.26192088425159454"/>
    <n v="0.26124376803636551"/>
    <n v="0.26056665182113647"/>
    <n v="0.26013964414596558"/>
    <n v="0.25971263647079468"/>
    <n v="0.25928562879562378"/>
    <n v="0.25885862112045288"/>
    <n v="0.25913979113101959"/>
    <n v="0.2594209611415863"/>
    <n v="0.25970213115215302"/>
    <n v="0.25998330116271973"/>
    <n v="0.26045349985361099"/>
    <n v="0.26092369854450226"/>
    <n v="0.26139389723539352"/>
    <n v="0.26186409592628479"/>
    <n v="0.26140697300434113"/>
    <n v="0.26094985008239746"/>
    <n v="0.2604927271604538"/>
    <n v="0.26003560423851013"/>
    <n v="0.26046065390110018"/>
    <n v="0.26088570356369023"/>
    <n v="0.26131075322628022"/>
    <n v="0.26173580288887027"/>
    <n v="0.26216085255146027"/>
    <n v="0.26258590221405032"/>
    <n v="0.26301095187664031"/>
    <n v="0.26343600153923036"/>
    <n v="0.26386105120182035"/>
    <n v="0.2642861008644104"/>
    <n v="0.26411212682724"/>
    <n v="0.2639381527900696"/>
    <n v="0.26376417875289915"/>
    <n v="0.2635902047157288"/>
    <n v="0.26341623067855835"/>
    <n v="0.26324225664138795"/>
    <n v="0.26306828260421755"/>
    <n v="0.2628943085670471"/>
    <n v="0.2627203345298767"/>
    <n v="0.2625463604927063"/>
    <n v="0.26264168024063111"/>
    <n v="0.26273699998855593"/>
    <n v="0.26283231973648069"/>
    <n v="0.26292763948440556"/>
    <n v="0.26302295923233032"/>
    <n v="0.26311827898025514"/>
    <n v="0.26321359872817995"/>
    <n v="0.26330891847610471"/>
    <n v="0.26340423822402959"/>
    <n v="0.26349955797195435"/>
    <n v="0.26287172734737396"/>
    <n v="0.26224389672279358"/>
    <n v="0.2616160660982132"/>
    <n v="0.26098823547363281"/>
    <n v="0.26036040484905243"/>
    <n v="0.25973257422447205"/>
    <n v="0.25910474359989166"/>
    <n v="0.25847691297531128"/>
    <n v="0.2578490823507309"/>
    <n v="0.25722125172615051"/>
    <n v="0.25722268521785741"/>
    <n v="0.25722411870956419"/>
    <n v="0.25722555220127108"/>
    <n v="0.25722698569297792"/>
    <n v="0.25722841918468475"/>
    <n v="0.25722985267639165"/>
    <n v="0.25723128616809843"/>
    <n v="0.25723271965980532"/>
    <n v="0.25723415315151216"/>
    <n v="0.25723558664321899"/>
    <n v="0.25690320730209348"/>
    <n v="0.25657082796096797"/>
    <n v="0.25623844861984252"/>
    <n v="0.25590606927871706"/>
    <n v="0.25557368993759155"/>
    <n v="0.25524131059646604"/>
    <n v="0.25490893125534059"/>
    <n v="0.25457655191421508"/>
    <n v="0.25424417257308962"/>
    <n v="0.25391179323196411"/>
    <n v="0.2530031740665436"/>
    <n v="0.25209455490112304"/>
    <n v="0.25118593573570253"/>
    <n v="0.25027731657028196"/>
    <n v="0.24936869740486145"/>
    <n v="0.24846007823944091"/>
    <n v="0.24755145907402037"/>
    <n v="0.24664283990859984"/>
    <n v="0.24573422074317933"/>
    <n v="0.24482560157775879"/>
    <n v="0.24515589028596879"/>
    <n v="0.24548617899417877"/>
    <n v="0.24581646770238874"/>
    <n v="0.24614675641059877"/>
    <n v="0.24647704511880875"/>
    <n v="0.24680733382701875"/>
    <n v="0.24713762253522872"/>
    <n v="0.24746791124343873"/>
    <n v="0.24779819995164873"/>
    <n v="0.2481284886598587"/>
    <n v="0.24791276305913926"/>
    <n v="0.24769703745841981"/>
    <n v="0.24748131185770034"/>
    <n v="0.24726558625698092"/>
    <n v="0.24704986065626144"/>
    <n v="0.246834135055542"/>
    <n v="0.24661840945482252"/>
    <n v="0.24640268385410308"/>
    <n v="0.24618695825338363"/>
    <n v="0.24597123265266418"/>
    <n v="0.24609536230564116"/>
    <n v="0.24621949195861817"/>
    <n v="0.24634362161159515"/>
    <n v="0.24646775126457215"/>
    <n v="0.24659188091754913"/>
    <n v="0.24671601057052614"/>
    <n v="0.24684014022350312"/>
    <n v="0.2469642698764801"/>
    <n v="0.2470883995294571"/>
    <n v="0.24721252918243408"/>
    <n v="0.24714677333831789"/>
    <n v="0.24708101749420164"/>
    <n v="0.24701526165008544"/>
    <n v="0.24694950580596925"/>
    <n v="0.24688374996185303"/>
    <n v="0.24681799411773683"/>
    <n v="0.24675223827362058"/>
    <n v="0.24668648242950442"/>
    <n v="0.24662072658538819"/>
    <n v="0.24655497074127197"/>
    <n v="0.24623320847749713"/>
    <n v="0.24591144621372224"/>
    <n v="0.24558968394994735"/>
    <n v="0.24526792168617251"/>
    <n v="0.24494615942239761"/>
    <n v="0.24462439715862275"/>
    <n v="0.24430263489484788"/>
    <n v="0.24398087263107299"/>
    <n v="0.24365911036729815"/>
    <n v="0.24333734810352325"/>
    <n v="0.24330209344625475"/>
    <n v="0.24326683878898619"/>
    <n v="0.24323158413171769"/>
    <n v="0.24319632947444916"/>
    <n v="0.24316107481718063"/>
    <n v="0.24312582015991213"/>
    <n v="0.24309056550264357"/>
    <n v="0.24305531084537507"/>
    <n v="0.24302005618810657"/>
    <n v="0.24298480153083801"/>
    <n v="0.24195339977741243"/>
    <n v="0.24092199802398684"/>
    <n v="0.2398905962705612"/>
    <n v="0.23885919451713564"/>
    <n v="0.23782779276371002"/>
    <n v="0.23679639101028443"/>
    <n v="0.23576498925685882"/>
    <n v="0.23473358750343321"/>
    <n v="0.23370218575000765"/>
    <n v="0.23267078399658203"/>
    <n v="0.23218770921230319"/>
    <n v="0.2317046344280243"/>
    <n v="0.23122155964374544"/>
    <n v="0.23073848485946657"/>
    <n v="0.23025541007518768"/>
    <n v="0.22977233529090885"/>
    <n v="0.22928926050662995"/>
    <n v="0.22880618572235106"/>
    <n v="0.22832311093807223"/>
    <n v="0.22784003615379333"/>
    <n v="0.22774229049682618"/>
    <n v="0.22764454483985902"/>
    <n v="0.22754679918289183"/>
    <n v="0.2274490535259247"/>
    <n v="0.22735130786895752"/>
    <n v="0.22725356221199036"/>
    <n v="0.22715581655502318"/>
    <n v="0.22705807089805602"/>
    <n v="0.22696032524108886"/>
    <n v="0.2268625795841217"/>
    <n v="0.22699286937713622"/>
    <n v="0.22712315917015075"/>
    <n v="0.22725344896316527"/>
    <n v="0.22738373875617982"/>
    <n v="0.22751402854919434"/>
    <n v="0.22764431834220888"/>
    <n v="0.22777460813522338"/>
    <n v="0.22790489792823793"/>
    <n v="0.22803518772125245"/>
    <n v="0.22816547751426697"/>
    <n v="0.22771038711071015"/>
    <n v="0.22725529670715333"/>
    <n v="0.22680020630359649"/>
    <n v="0.2263451159000397"/>
    <n v="0.22589002549648285"/>
    <n v="0.22543493509292603"/>
    <n v="0.22497984468936919"/>
    <n v="0.22452475428581237"/>
    <n v="0.22406966388225555"/>
    <n v="0.22361457347869873"/>
    <n v="0.22158007621765136"/>
    <n v="0.21954557895660401"/>
    <n v="0.21751108169555664"/>
    <n v="0.21547658443450929"/>
    <n v="0.21344208717346191"/>
    <n v="0.21140758991241457"/>
    <n v="0.20937309265136719"/>
    <n v="0.20733859539031982"/>
    <n v="0.20530409812927247"/>
    <n v="0.2032696008682251"/>
    <n v="0.20393080413341524"/>
    <n v="0.20459200739860534"/>
    <n v="0.20525321066379548"/>
    <n v="0.2059144139289856"/>
    <n v="0.20657561719417572"/>
    <n v="0.20723682045936584"/>
    <n v="0.20789802372455596"/>
    <n v="0.20855922698974608"/>
    <n v="0.20922043025493622"/>
    <n v="0.20988163352012634"/>
    <n v="0.21070604026317596"/>
    <n v="0.21153044700622559"/>
    <n v="0.21235485374927521"/>
    <n v="0.21317926049232483"/>
    <n v="0.21400366723537445"/>
    <n v="0.21482807397842407"/>
    <n v="0.21565248072147369"/>
    <n v="0.21647688746452332"/>
    <n v="0.21730129420757294"/>
    <n v="0.21812570095062256"/>
    <m/>
    <n v="0.24740988694900296"/>
    <n v="85.348306655883789"/>
    <n v="86.661423390633971"/>
    <n v="-3.2204657793045044E-2"/>
    <n v="-0.27651319977485656"/>
    <n v="-0.21105287992790103"/>
    <n v="-0.19069035370827839"/>
    <x v="28"/>
    <x v="455"/>
  </r>
  <r>
    <x v="2"/>
    <n v="-10"/>
    <n v="-7.7777777777777777"/>
    <s v="P195/75R14"/>
    <x v="0"/>
    <s v="620-0072"/>
    <n v="1031"/>
    <n v="35"/>
    <s v="APKAB3UU0720"/>
    <d v="2025-02-04T00:00:00"/>
    <n v="0.27679431438446045"/>
    <n v="0.28991428017616272"/>
    <n v="105.41131591796875"/>
    <n v="106.35113525390625"/>
    <n v="98.265113830566406"/>
    <n v="99.222137451171875"/>
    <n v="77"/>
    <m/>
    <n v="150"/>
    <n v="102.31242561340332"/>
    <m/>
    <m/>
    <m/>
    <m/>
    <m/>
    <m/>
    <m/>
    <m/>
    <m/>
    <m/>
    <m/>
    <n v="0.2224297970533371"/>
    <n v="0.2360343337059021"/>
    <n v="0.2496388703584671"/>
    <n v="0.25587954372167587"/>
    <n v="0.26212021708488464"/>
    <n v="0.26588809490203857"/>
    <n v="0.2696559727191925"/>
    <n v="0.27156688272953033"/>
    <n v="0.27347779273986816"/>
    <n v="0.27599169313907623"/>
    <n v="0.2785055935382843"/>
    <n v="0.28343382477760315"/>
    <n v="0.288362056016922"/>
    <n v="0.28849048912525177"/>
    <n v="0.28861892223358154"/>
    <n v="0.29147337377071381"/>
    <n v="0.29432782530784607"/>
    <n v="0.29577676951885223"/>
    <n v="0.2972257137298584"/>
    <n v="0.29918995499610901"/>
    <n v="0.30115419626235962"/>
    <n v="0.29740428924560547"/>
    <n v="0.29365438222885132"/>
    <n v="0.29273790121078491"/>
    <n v="0.29182142019271851"/>
    <n v="0.29536694288253784"/>
    <n v="0.29891246557235718"/>
    <n v="0.30084227025508881"/>
    <n v="0.30277207493782043"/>
    <n v="0.30199708044528961"/>
    <n v="0.30122208595275879"/>
    <n v="0.30044709146022797"/>
    <n v="0.29967209696769714"/>
    <n v="0.30057167261838913"/>
    <n v="0.30147124826908112"/>
    <n v="0.3023708239197731"/>
    <n v="0.30327039957046509"/>
    <n v="0.30336957424879074"/>
    <n v="0.30346874892711639"/>
    <n v="0.30356792360544205"/>
    <n v="0.3036670982837677"/>
    <n v="0.30346878618001938"/>
    <n v="0.30327047407627106"/>
    <n v="0.30307216197252274"/>
    <n v="0.30287384986877441"/>
    <n v="0.30341184884309769"/>
    <n v="0.30394984781742096"/>
    <n v="0.30448784679174423"/>
    <n v="0.3050258457660675"/>
    <n v="0.30598904937505722"/>
    <n v="0.30695225298404694"/>
    <n v="0.30791545659303665"/>
    <n v="0.30887866020202637"/>
    <n v="0.30807468295097351"/>
    <n v="0.30727070569992065"/>
    <n v="0.3064667284488678"/>
    <n v="0.30566275119781494"/>
    <n v="0.30561929196119308"/>
    <n v="0.30557583272457123"/>
    <n v="0.30553237348794937"/>
    <n v="0.30548891425132751"/>
    <n v="0.30655843019485474"/>
    <n v="0.30762794613838196"/>
    <n v="0.30869746208190918"/>
    <n v="0.3097669780254364"/>
    <n v="0.30985768884420395"/>
    <n v="0.3099483996629715"/>
    <n v="0.31003911048173904"/>
    <n v="0.31012982130050659"/>
    <n v="0.30946552753448486"/>
    <n v="0.30880123376846313"/>
    <n v="0.30813694000244141"/>
    <n v="0.30747264623641968"/>
    <n v="0.30740697681903839"/>
    <n v="0.3073413074016571"/>
    <n v="0.30727563798427582"/>
    <n v="0.30720996856689453"/>
    <n v="0.30625695735216141"/>
    <n v="0.30530394613742828"/>
    <n v="0.30435093492269516"/>
    <n v="0.30339792370796204"/>
    <n v="0.30339580774307251"/>
    <n v="0.30339369177818298"/>
    <n v="0.30339157581329346"/>
    <n v="0.30338945984840393"/>
    <n v="0.30315798223018647"/>
    <n v="0.30292650461196902"/>
    <n v="0.3026950269937515"/>
    <n v="0.3024635493755341"/>
    <n v="0.30223207175731659"/>
    <n v="0.30200059413909913"/>
    <n v="0.30176911652088168"/>
    <n v="0.30153763890266416"/>
    <n v="0.30130616128444671"/>
    <n v="0.30107468366622925"/>
    <n v="0.30069866180419924"/>
    <n v="0.30032263994216918"/>
    <n v="0.29994661808013912"/>
    <n v="0.29957059621810911"/>
    <n v="0.2991945743560791"/>
    <n v="0.29881855249404909"/>
    <n v="0.29844253063201903"/>
    <n v="0.29806650876998902"/>
    <n v="0.29769048690795902"/>
    <n v="0.29731446504592896"/>
    <n v="0.29713042080402374"/>
    <n v="0.29694637656211853"/>
    <n v="0.29676233232021332"/>
    <n v="0.29657828807830811"/>
    <n v="0.29639424383640289"/>
    <n v="0.29621019959449768"/>
    <n v="0.29602615535259247"/>
    <n v="0.29584211111068726"/>
    <n v="0.29565806686878204"/>
    <n v="0.29547402262687683"/>
    <n v="0.29552904665470126"/>
    <n v="0.29558407068252562"/>
    <n v="0.29563909471035005"/>
    <n v="0.29569411873817447"/>
    <n v="0.29574914276599884"/>
    <n v="0.29580416679382326"/>
    <n v="0.29585919082164769"/>
    <n v="0.29591421484947206"/>
    <n v="0.29596923887729648"/>
    <n v="0.29602426290512085"/>
    <n v="0.2958187818527222"/>
    <n v="0.2956133008003235"/>
    <n v="0.29540781974792485"/>
    <n v="0.29520233869552615"/>
    <n v="0.29499685764312744"/>
    <n v="0.29479137659072879"/>
    <n v="0.29458589553833009"/>
    <n v="0.29438041448593139"/>
    <n v="0.29417493343353274"/>
    <n v="0.29396945238113403"/>
    <n v="0.29353647530078891"/>
    <n v="0.29310349822044374"/>
    <n v="0.29267052114009856"/>
    <n v="0.29223754405975344"/>
    <n v="0.29180456697940826"/>
    <n v="0.29137158989906309"/>
    <n v="0.29093861281871791"/>
    <n v="0.29050563573837279"/>
    <n v="0.29007265865802767"/>
    <n v="0.2896396815776825"/>
    <n v="0.29008959829807279"/>
    <n v="0.29053951501846315"/>
    <n v="0.29098943173885344"/>
    <n v="0.2914393484592438"/>
    <n v="0.29188926517963409"/>
    <n v="0.29233918190002445"/>
    <n v="0.29278909862041474"/>
    <n v="0.2932390153408051"/>
    <n v="0.2936889320611954"/>
    <n v="0.29413884878158569"/>
    <n v="0.29408411383628846"/>
    <n v="0.29402937889099123"/>
    <n v="0.29397464394569395"/>
    <n v="0.29391990900039672"/>
    <n v="0.29386517405509949"/>
    <n v="0.29381043910980226"/>
    <n v="0.29375570416450503"/>
    <n v="0.29370096921920774"/>
    <n v="0.29364623427391057"/>
    <n v="0.29359149932861328"/>
    <n v="0.2928861528635025"/>
    <n v="0.29218080639839172"/>
    <n v="0.29147545993328094"/>
    <n v="0.29077011346817017"/>
    <n v="0.29006476700305939"/>
    <n v="0.28935942053794861"/>
    <n v="0.28865407407283783"/>
    <n v="0.28794872760772705"/>
    <n v="0.28724338114261627"/>
    <n v="0.28653803467750549"/>
    <n v="0.28617950677871706"/>
    <n v="0.28582097887992858"/>
    <n v="0.28546245098114015"/>
    <n v="0.28510392308235166"/>
    <n v="0.28474539518356323"/>
    <n v="0.2843868672847748"/>
    <n v="0.28402833938598632"/>
    <n v="0.28366981148719783"/>
    <n v="0.2833112835884094"/>
    <n v="0.28295275568962097"/>
    <n v="0.28239522576332093"/>
    <n v="0.2818376958370209"/>
    <n v="0.2812801659107208"/>
    <n v="0.28072263598442082"/>
    <n v="0.28016510605812073"/>
    <n v="0.27960757613182069"/>
    <n v="0.27905004620552065"/>
    <n v="0.27849251627922056"/>
    <n v="0.27793498635292058"/>
    <n v="0.27737745642662048"/>
    <n v="0.2771011680364609"/>
    <n v="0.27682487964630126"/>
    <n v="0.27654859125614167"/>
    <n v="0.27627230286598209"/>
    <n v="0.27599601447582245"/>
    <n v="0.27571972608566286"/>
    <n v="0.27544343769550328"/>
    <n v="0.27516714930534364"/>
    <n v="0.27489086091518405"/>
    <n v="0.27461457252502441"/>
    <n v="0.27438196241855622"/>
    <n v="0.27414935231208803"/>
    <n v="0.27391674220561979"/>
    <n v="0.27368413209915166"/>
    <n v="0.27345152199268341"/>
    <n v="0.27321891188621522"/>
    <n v="0.27298630177974703"/>
    <n v="0.27275369167327879"/>
    <n v="0.2725210815668106"/>
    <n v="0.27228847146034241"/>
    <n v="0.27244792282581332"/>
    <n v="0.27260737419128417"/>
    <n v="0.27276682555675502"/>
    <n v="0.27292627692222593"/>
    <n v="0.27308572828769684"/>
    <n v="0.27324517965316775"/>
    <n v="0.2734046310186386"/>
    <n v="0.27356408238410951"/>
    <n v="0.27372353374958042"/>
    <n v="0.27388298511505127"/>
    <n v="0.27291313409805301"/>
    <n v="0.2719432830810547"/>
    <n v="0.27097343206405639"/>
    <n v="0.27000358104705813"/>
    <n v="0.26903373003005981"/>
    <n v="0.2680638790130615"/>
    <n v="0.26709402799606319"/>
    <n v="0.26612417697906493"/>
    <n v="0.26515432596206667"/>
    <n v="0.26418447494506836"/>
    <n v="0.263691121339798"/>
    <n v="0.26319776773452758"/>
    <n v="0.26270441412925716"/>
    <n v="0.26221106052398679"/>
    <n v="0.26171770691871643"/>
    <n v="0.26122435331344607"/>
    <n v="0.26073099970817565"/>
    <n v="0.26023764610290528"/>
    <n v="0.25974429249763492"/>
    <n v="0.2592509388923645"/>
    <n v="0.25904062986373905"/>
    <n v="0.25883032083511354"/>
    <n v="0.25862001180648803"/>
    <n v="0.25840970277786257"/>
    <n v="0.25819939374923706"/>
    <n v="0.25798908472061155"/>
    <n v="0.25777877569198604"/>
    <n v="0.25756846666336058"/>
    <n v="0.25735815763473513"/>
    <n v="0.25714784860610962"/>
    <n v="0.25713351964950559"/>
    <n v="0.25711919069290162"/>
    <n v="0.2571048617362976"/>
    <n v="0.25709053277969363"/>
    <n v="0.2570762038230896"/>
    <n v="0.25706187486648563"/>
    <n v="0.2570475459098816"/>
    <n v="0.25703321695327763"/>
    <n v="0.25701888799667361"/>
    <n v="0.25700455904006958"/>
    <n v="0.25709941983222961"/>
    <n v="0.25719428062438965"/>
    <n v="0.25728914141654968"/>
    <n v="0.25738400220870972"/>
    <n v="0.25747886300086975"/>
    <n v="0.25757372379302979"/>
    <n v="0.25766858458518982"/>
    <n v="0.25776344537734985"/>
    <n v="0.25785830616950989"/>
    <n v="0.25795316696166992"/>
    <n v="0.25789192318916321"/>
    <n v="0.25783067941665649"/>
    <n v="0.25776943564414978"/>
    <n v="0.25770819187164307"/>
    <n v="0.25764694809913635"/>
    <n v="0.25758570432662964"/>
    <n v="0.25752446055412292"/>
    <n v="0.25746321678161621"/>
    <n v="0.2574019730091095"/>
    <n v="0.25734072923660278"/>
    <n v="0.25710159540176392"/>
    <n v="0.25686246156692505"/>
    <n v="0.25662332773208618"/>
    <n v="0.25638419389724731"/>
    <n v="0.25614506006240845"/>
    <n v="0.25590592622756958"/>
    <n v="0.25566679239273071"/>
    <n v="0.25542765855789185"/>
    <n v="0.25518852472305298"/>
    <n v="0.25494939088821411"/>
    <m/>
    <n v="0.28515687330337613"/>
    <n v="102.31242561340332"/>
    <n v="103.88654188483119"/>
    <n v="-1.3119965791702271E-2"/>
    <n v="-0.261238438790317"/>
    <n v="-0.20321058297482489"/>
    <n v="-0.19853265066135453"/>
    <x v="28"/>
    <x v="456"/>
  </r>
  <r>
    <x v="2"/>
    <n v="-10"/>
    <n v="-7.7777777777777777"/>
    <s v="P225/60R16"/>
    <x v="1"/>
    <s v="017-0241"/>
    <n v="1171"/>
    <n v="35"/>
    <s v="APX0B2UU3324"/>
    <d v="2025-02-04T00:00:00"/>
    <n v="0.25586017966270447"/>
    <n v="0.2895473837852478"/>
    <n v="100"/>
    <n v="100"/>
    <n v="100"/>
    <n v="100"/>
    <n v="77"/>
    <m/>
    <n v="820"/>
    <n v="100"/>
    <m/>
    <m/>
    <m/>
    <m/>
    <m/>
    <m/>
    <m/>
    <m/>
    <m/>
    <m/>
    <m/>
    <n v="0.26126044988632202"/>
    <n v="0.27621819078922272"/>
    <n v="0.29117593169212341"/>
    <n v="0.29862160980701447"/>
    <n v="0.30606728792190552"/>
    <n v="0.30956155061721802"/>
    <n v="0.31305581331253052"/>
    <n v="0.31829886138439178"/>
    <n v="0.32354190945625305"/>
    <n v="0.3236941397190094"/>
    <n v="0.32384636998176575"/>
    <n v="0.32570160925388336"/>
    <n v="0.32755684852600098"/>
    <n v="0.32840542495250702"/>
    <n v="0.32925400137901306"/>
    <n v="0.33370999991893768"/>
    <n v="0.3381659984588623"/>
    <n v="0.33936998248100281"/>
    <n v="0.34057396650314331"/>
    <n v="0.34029670059680939"/>
    <n v="0.34001943469047546"/>
    <n v="0.33963623642921448"/>
    <n v="0.33925303816795349"/>
    <n v="0.33841510117053986"/>
    <n v="0.33757716417312622"/>
    <n v="0.33677291870117188"/>
    <n v="0.33596867322921753"/>
    <n v="0.33813111484050751"/>
    <n v="0.34029355645179749"/>
    <n v="0.34152571111917496"/>
    <n v="0.34275786578655243"/>
    <n v="0.3439900204539299"/>
    <n v="0.34522217512130737"/>
    <n v="0.34543361514806747"/>
    <n v="0.34564505517482758"/>
    <n v="0.34585649520158768"/>
    <n v="0.34606793522834778"/>
    <n v="0.34502122551202774"/>
    <n v="0.3439745157957077"/>
    <n v="0.34292780607938766"/>
    <n v="0.34188109636306763"/>
    <n v="0.34164507687091827"/>
    <n v="0.34140905737876892"/>
    <n v="0.34117303788661957"/>
    <n v="0.34093701839447021"/>
    <n v="0.33971567451953888"/>
    <n v="0.33849433064460754"/>
    <n v="0.33727298676967621"/>
    <n v="0.33605164289474487"/>
    <n v="0.33563220500946045"/>
    <n v="0.33521276712417603"/>
    <n v="0.3347933292388916"/>
    <n v="0.33437389135360718"/>
    <n v="0.333426333963871"/>
    <n v="0.33247877657413483"/>
    <n v="0.33153121918439865"/>
    <n v="0.33058366179466248"/>
    <n v="0.33126763999462128"/>
    <n v="0.33195161819458008"/>
    <n v="0.33263559639453888"/>
    <n v="0.33331957459449768"/>
    <n v="0.33223086595535278"/>
    <n v="0.33114215731620789"/>
    <n v="0.33005344867706299"/>
    <n v="0.32896474003791809"/>
    <n v="0.32722804695367813"/>
    <n v="0.32549135386943817"/>
    <n v="0.32375466078519821"/>
    <n v="0.32201796770095825"/>
    <n v="0.32125133275985718"/>
    <n v="0.3204846978187561"/>
    <n v="0.31971806287765503"/>
    <n v="0.31895142793655396"/>
    <n v="0.31811848282814026"/>
    <n v="0.31728553771972656"/>
    <n v="0.31645259261131287"/>
    <n v="0.31561964750289917"/>
    <n v="0.31470794230699539"/>
    <n v="0.31379623711109161"/>
    <n v="0.31288453191518784"/>
    <n v="0.31197282671928406"/>
    <n v="0.31216263025999069"/>
    <n v="0.31235243380069733"/>
    <n v="0.31254223734140396"/>
    <n v="0.3127320408821106"/>
    <n v="0.31258870363235475"/>
    <n v="0.3124453663825989"/>
    <n v="0.312302029132843"/>
    <n v="0.3121586918830872"/>
    <n v="0.3120153546333313"/>
    <n v="0.31187201738357545"/>
    <n v="0.3117286801338196"/>
    <n v="0.3115853428840637"/>
    <n v="0.31144200563430785"/>
    <n v="0.311298668384552"/>
    <n v="0.31077021658420562"/>
    <n v="0.31024176478385923"/>
    <n v="0.3097133129835129"/>
    <n v="0.30918486118316652"/>
    <n v="0.30865640938282013"/>
    <n v="0.3081279575824738"/>
    <n v="0.30759950578212736"/>
    <n v="0.30707105398178103"/>
    <n v="0.30654260218143464"/>
    <n v="0.30601415038108826"/>
    <n v="0.3054815322160721"/>
    <n v="0.3049489140510559"/>
    <n v="0.30441629588603974"/>
    <n v="0.30388367772102354"/>
    <n v="0.30335105955600739"/>
    <n v="0.30281844139099123"/>
    <n v="0.30228582322597503"/>
    <n v="0.30175320506095882"/>
    <n v="0.30122058689594267"/>
    <n v="0.30068796873092651"/>
    <n v="0.30027594268321989"/>
    <n v="0.29986391663551326"/>
    <n v="0.29945189058780669"/>
    <n v="0.29903986454010012"/>
    <n v="0.29862783849239349"/>
    <n v="0.29821581244468687"/>
    <n v="0.2978037863969803"/>
    <n v="0.29739176034927367"/>
    <n v="0.2969797343015671"/>
    <n v="0.29656770825386047"/>
    <n v="0.29592180252075195"/>
    <n v="0.29527589678764343"/>
    <n v="0.29462999105453491"/>
    <n v="0.29398408532142639"/>
    <n v="0.29333817958831787"/>
    <n v="0.29269227385520935"/>
    <n v="0.29204636812210083"/>
    <n v="0.29140046238899231"/>
    <n v="0.29075455665588379"/>
    <n v="0.29010865092277527"/>
    <n v="0.28906355798244476"/>
    <n v="0.28801846504211426"/>
    <n v="0.28697337210178375"/>
    <n v="0.28592827916145325"/>
    <n v="0.28488318622112274"/>
    <n v="0.28383809328079224"/>
    <n v="0.28279300034046173"/>
    <n v="0.28174790740013123"/>
    <n v="0.28070281445980072"/>
    <n v="0.27965772151947021"/>
    <n v="0.27832627296447754"/>
    <n v="0.27699482440948486"/>
    <n v="0.27566337585449219"/>
    <n v="0.27433192729949951"/>
    <n v="0.27300047874450684"/>
    <n v="0.27166903018951416"/>
    <n v="0.27033758163452148"/>
    <n v="0.26900613307952881"/>
    <n v="0.26767468452453613"/>
    <n v="0.26634323596954346"/>
    <n v="0.26621424853801728"/>
    <n v="0.26608526110649111"/>
    <n v="0.26595627367496488"/>
    <n v="0.26582728624343877"/>
    <n v="0.26569829881191254"/>
    <n v="0.26556931138038636"/>
    <n v="0.26544032394886019"/>
    <n v="0.26531133651733396"/>
    <n v="0.26518234908580779"/>
    <n v="0.26505336165428162"/>
    <n v="0.26488560140132905"/>
    <n v="0.26471784114837649"/>
    <n v="0.26455008089542387"/>
    <n v="0.26438232064247136"/>
    <n v="0.26421456038951874"/>
    <n v="0.26404680013656617"/>
    <n v="0.26387903988361361"/>
    <n v="0.26371127963066099"/>
    <n v="0.26354351937770842"/>
    <n v="0.26337575912475586"/>
    <n v="0.26335739791393281"/>
    <n v="0.26333903670310976"/>
    <n v="0.26332067549228666"/>
    <n v="0.26330231428146367"/>
    <n v="0.26328395307064056"/>
    <n v="0.26326559185981752"/>
    <n v="0.26324723064899447"/>
    <n v="0.26322886943817136"/>
    <n v="0.26321050822734837"/>
    <n v="0.26319214701652527"/>
    <n v="0.26340667903423309"/>
    <n v="0.26362121105194092"/>
    <n v="0.26383574306964874"/>
    <n v="0.26405027508735657"/>
    <n v="0.26426480710506439"/>
    <n v="0.26447933912277222"/>
    <n v="0.26469387114048004"/>
    <n v="0.26490840315818787"/>
    <n v="0.26512293517589569"/>
    <n v="0.26533746719360352"/>
    <n v="0.26456627547740941"/>
    <n v="0.26379508376121519"/>
    <n v="0.26302389204502108"/>
    <n v="0.26225270032882692"/>
    <n v="0.26148150861263275"/>
    <n v="0.26071031689643864"/>
    <n v="0.25993912518024442"/>
    <n v="0.25916793346405032"/>
    <n v="0.25839674174785615"/>
    <n v="0.25762555003166199"/>
    <n v="0.25679237991571424"/>
    <n v="0.2559592097997665"/>
    <n v="0.25512603968381881"/>
    <n v="0.25429286956787112"/>
    <n v="0.25345969945192337"/>
    <n v="0.25262652933597562"/>
    <n v="0.25179335922002793"/>
    <n v="0.25096018910408019"/>
    <n v="0.2501270189881325"/>
    <n v="0.24929384887218475"/>
    <n v="0.2493386194109917"/>
    <n v="0.24938338994979858"/>
    <n v="0.2494281604886055"/>
    <n v="0.24947293102741244"/>
    <n v="0.24951770156621933"/>
    <n v="0.24956247210502627"/>
    <n v="0.24960724264383316"/>
    <n v="0.24965201318264008"/>
    <n v="0.24969678372144702"/>
    <n v="0.24974155426025391"/>
    <n v="0.24945528060197833"/>
    <n v="0.2491690069437027"/>
    <n v="0.24888273328542709"/>
    <n v="0.24859645962715152"/>
    <n v="0.24831018596887589"/>
    <n v="0.24802391231060031"/>
    <n v="0.24773763865232468"/>
    <n v="0.24745136499404907"/>
    <n v="0.2471650913357735"/>
    <n v="0.24687881767749786"/>
    <n v="0.24669171571731568"/>
    <n v="0.24650461375713348"/>
    <n v="0.2463175117969513"/>
    <n v="0.24613040983676912"/>
    <n v="0.24594330787658691"/>
    <n v="0.24575620591640474"/>
    <n v="0.24556910395622253"/>
    <n v="0.24538200199604035"/>
    <n v="0.24519490003585814"/>
    <n v="0.24500779807567596"/>
    <n v="0.24488783627748489"/>
    <n v="0.24476787447929382"/>
    <n v="0.24464791268110275"/>
    <n v="0.24452795088291168"/>
    <n v="0.24440798908472061"/>
    <n v="0.24428802728652954"/>
    <n v="0.24416806548833847"/>
    <n v="0.2440481036901474"/>
    <n v="0.24392814189195633"/>
    <n v="0.24380818009376526"/>
    <n v="0.24376443028450012"/>
    <n v="0.24372068047523499"/>
    <n v="0.24367693066596985"/>
    <n v="0.24363318085670471"/>
    <n v="0.24358943104743958"/>
    <n v="0.24354568123817444"/>
    <n v="0.2435019314289093"/>
    <n v="0.24345818161964417"/>
    <n v="0.24341443181037903"/>
    <n v="0.24337068200111389"/>
    <n v="0.24244030714035034"/>
    <n v="0.24150993227958678"/>
    <n v="0.24057955741882323"/>
    <n v="0.2396491825580597"/>
    <n v="0.23871880769729614"/>
    <n v="0.23778843283653261"/>
    <n v="0.23685805797576903"/>
    <n v="0.2359276831150055"/>
    <n v="0.23499730825424195"/>
    <n v="0.23406693339347839"/>
    <n v="0.23379809856414796"/>
    <n v="0.2335292637348175"/>
    <n v="0.23326042890548707"/>
    <n v="0.23299159407615661"/>
    <n v="0.23272275924682617"/>
    <n v="0.23245392441749574"/>
    <n v="0.23218508958816531"/>
    <n v="0.23191625475883484"/>
    <n v="0.23164741992950441"/>
    <n v="0.23137858510017395"/>
    <n v="0.2313969433307648"/>
    <n v="0.23141530156135559"/>
    <n v="0.23143365979194641"/>
    <n v="0.23145201802253726"/>
    <n v="0.23147037625312805"/>
    <n v="0.2314887344837189"/>
    <n v="0.23150709271430969"/>
    <n v="0.23152545094490051"/>
    <n v="0.23154380917549136"/>
    <n v="0.23156216740608215"/>
    <m/>
    <n v="0.28239336917408847"/>
    <n v="100"/>
    <n v="101.53853870826582"/>
    <n v="-3.3687204122543335E-2"/>
    <n v="-0.38584863924197982"/>
    <n v="-0.44038753138273112"/>
    <n v="3.8644297746551703E-2"/>
    <x v="28"/>
    <x v="457"/>
  </r>
  <r>
    <x v="2"/>
    <n v="-6.6666666666666661"/>
    <n v="-6.1111111111111107"/>
    <s v="P225/60R16"/>
    <x v="1"/>
    <s v="017-0241"/>
    <n v="1171"/>
    <n v="35"/>
    <s v="APX0B2UU3324"/>
    <d v="2025-02-05T00:00:00"/>
    <n v="0.29510423541069031"/>
    <n v="0.30641371011734009"/>
    <n v="100"/>
    <n v="100"/>
    <n v="100"/>
    <n v="100"/>
    <n v="77"/>
    <m/>
    <n v="1040"/>
    <n v="100"/>
    <m/>
    <m/>
    <m/>
    <m/>
    <m/>
    <m/>
    <m/>
    <m/>
    <m/>
    <m/>
    <m/>
    <n v="0.2377011775970459"/>
    <n v="0.25930191576480865"/>
    <n v="0.28090265393257141"/>
    <n v="0.29101191461086273"/>
    <n v="0.30112117528915405"/>
    <n v="0.30538886785507202"/>
    <n v="0.30965656042098999"/>
    <n v="0.31282509863376617"/>
    <n v="0.31599363684654236"/>
    <n v="0.3187163770198822"/>
    <n v="0.32143911719322205"/>
    <n v="0.32334144413471222"/>
    <n v="0.32524377107620239"/>
    <n v="0.32666890323162079"/>
    <n v="0.32809403538703918"/>
    <n v="0.32919496297836304"/>
    <n v="0.33029589056968689"/>
    <n v="0.33110325038433075"/>
    <n v="0.33191061019897461"/>
    <n v="0.33281823992729187"/>
    <n v="0.33372586965560913"/>
    <n v="0.33575776219367981"/>
    <n v="0.33778965473175049"/>
    <n v="0.33633464574813843"/>
    <n v="0.33487963676452637"/>
    <n v="0.33450475335121155"/>
    <n v="0.33412986993789673"/>
    <n v="0.33276490867137909"/>
    <n v="0.33139994740486145"/>
    <n v="0.33140593022108078"/>
    <n v="0.33141191303730011"/>
    <n v="0.33141789585351944"/>
    <n v="0.33142387866973877"/>
    <n v="0.33164599537849426"/>
    <n v="0.33186811208724976"/>
    <n v="0.33209022879600525"/>
    <n v="0.33231234550476074"/>
    <n v="0.33273104578256607"/>
    <n v="0.3331497460603714"/>
    <n v="0.33356844633817673"/>
    <n v="0.33398714661598206"/>
    <n v="0.33381024748086929"/>
    <n v="0.33363334834575653"/>
    <n v="0.33345644921064377"/>
    <n v="0.33327955007553101"/>
    <n v="0.332855224609375"/>
    <n v="0.33243089914321899"/>
    <n v="0.33200657367706299"/>
    <n v="0.33158224821090698"/>
    <n v="0.33018732815980911"/>
    <n v="0.32879240810871124"/>
    <n v="0.32739748805761337"/>
    <n v="0.3260025680065155"/>
    <n v="0.32513576000928879"/>
    <n v="0.32426895201206207"/>
    <n v="0.32340214401483536"/>
    <n v="0.32253533601760864"/>
    <n v="0.32217149436473846"/>
    <n v="0.32180765271186829"/>
    <n v="0.32144381105899811"/>
    <n v="0.32107996940612793"/>
    <n v="0.32071508467197418"/>
    <n v="0.32035019993782043"/>
    <n v="0.31998531520366669"/>
    <n v="0.31962043046951294"/>
    <n v="0.31913682073354721"/>
    <n v="0.31865321099758148"/>
    <n v="0.31816960126161575"/>
    <n v="0.31768599152565002"/>
    <n v="0.31818107515573502"/>
    <n v="0.31867615878582001"/>
    <n v="0.319171242415905"/>
    <n v="0.31966632604598999"/>
    <n v="0.31919072568416595"/>
    <n v="0.31871512532234192"/>
    <n v="0.31823952496051788"/>
    <n v="0.31776392459869385"/>
    <n v="0.3167010173201561"/>
    <n v="0.31563811004161835"/>
    <n v="0.3145752027630806"/>
    <n v="0.31351229548454285"/>
    <n v="0.31197819858789444"/>
    <n v="0.31044410169124603"/>
    <n v="0.30891000479459763"/>
    <n v="0.30737590789794922"/>
    <n v="0.30769624412059782"/>
    <n v="0.30801658034324642"/>
    <n v="0.30833691656589507"/>
    <n v="0.30865725278854372"/>
    <n v="0.30897758901119232"/>
    <n v="0.30929792523384092"/>
    <n v="0.30961826145648957"/>
    <n v="0.30993859767913817"/>
    <n v="0.31025893390178683"/>
    <n v="0.31057927012443542"/>
    <n v="0.31085156500339511"/>
    <n v="0.31112385988235475"/>
    <n v="0.31139615476131444"/>
    <n v="0.31166844964027407"/>
    <n v="0.3119407445192337"/>
    <n v="0.31221303939819339"/>
    <n v="0.31248533427715303"/>
    <n v="0.31275762915611266"/>
    <n v="0.31302992403507235"/>
    <n v="0.31330221891403198"/>
    <n v="0.31267873048782352"/>
    <n v="0.312055242061615"/>
    <n v="0.31143175363540648"/>
    <n v="0.31080826520919802"/>
    <n v="0.3101847767829895"/>
    <n v="0.30956128835678098"/>
    <n v="0.30893779993057247"/>
    <n v="0.308314311504364"/>
    <n v="0.30769082307815554"/>
    <n v="0.30706733465194702"/>
    <n v="0.30696978569030764"/>
    <n v="0.3068722367286682"/>
    <n v="0.30677468776702876"/>
    <n v="0.30667713880538938"/>
    <n v="0.30657958984375"/>
    <n v="0.30648204088211062"/>
    <n v="0.30638449192047118"/>
    <n v="0.3062869429588318"/>
    <n v="0.30618939399719242"/>
    <n v="0.30609184503555298"/>
    <n v="0.30588089227676396"/>
    <n v="0.30566993951797483"/>
    <n v="0.30545898675918581"/>
    <n v="0.30524803400039674"/>
    <n v="0.30503708124160767"/>
    <n v="0.30482612848281865"/>
    <n v="0.30461517572402952"/>
    <n v="0.3044042229652405"/>
    <n v="0.30419327020645143"/>
    <n v="0.30398231744766235"/>
    <n v="0.30394581556320188"/>
    <n v="0.30390931367874141"/>
    <n v="0.30387281179428099"/>
    <n v="0.30383630990982058"/>
    <n v="0.30379980802536011"/>
    <n v="0.30376330614089964"/>
    <n v="0.30372680425643922"/>
    <n v="0.30369030237197875"/>
    <n v="0.30365380048751833"/>
    <n v="0.30361729860305786"/>
    <n v="0.30305612087249756"/>
    <n v="0.30249494314193726"/>
    <n v="0.30193376541137695"/>
    <n v="0.30137258768081665"/>
    <n v="0.30081140995025635"/>
    <n v="0.30025023221969604"/>
    <n v="0.29968905448913574"/>
    <n v="0.29912787675857544"/>
    <n v="0.29856669902801514"/>
    <n v="0.29800552129745483"/>
    <n v="0.2974628567695618"/>
    <n v="0.29692019224166871"/>
    <n v="0.29637752771377568"/>
    <n v="0.29583486318588259"/>
    <n v="0.2952921986579895"/>
    <n v="0.29474953413009647"/>
    <n v="0.29420686960220338"/>
    <n v="0.29366420507431029"/>
    <n v="0.29312154054641726"/>
    <n v="0.29257887601852417"/>
    <n v="0.29276288151741031"/>
    <n v="0.2929468870162964"/>
    <n v="0.29313089251518248"/>
    <n v="0.29331489801406863"/>
    <n v="0.29349890351295471"/>
    <n v="0.2936829090118408"/>
    <n v="0.29386691451072688"/>
    <n v="0.29405092000961303"/>
    <n v="0.29423492550849917"/>
    <n v="0.29441893100738525"/>
    <n v="0.29474962055683135"/>
    <n v="0.29508031010627744"/>
    <n v="0.29541099965572359"/>
    <n v="0.29574168920516969"/>
    <n v="0.29607237875461578"/>
    <n v="0.29640306830406193"/>
    <n v="0.29673375785350797"/>
    <n v="0.29706444740295412"/>
    <n v="0.29739513695240022"/>
    <n v="0.29772582650184631"/>
    <n v="0.29768793880939487"/>
    <n v="0.29765005111694337"/>
    <n v="0.29761216342449193"/>
    <n v="0.29757427573204043"/>
    <n v="0.29753638803958893"/>
    <n v="0.29749850034713748"/>
    <n v="0.29746061265468599"/>
    <n v="0.29742272496223449"/>
    <n v="0.29738483726978304"/>
    <n v="0.29734694957733154"/>
    <n v="0.29717806875705721"/>
    <n v="0.29700918793678283"/>
    <n v="0.29684030711650849"/>
    <n v="0.29667142629623416"/>
    <n v="0.29650254547595978"/>
    <n v="0.29633366465568545"/>
    <n v="0.29616478383541112"/>
    <n v="0.29599590301513673"/>
    <n v="0.2958270221948624"/>
    <n v="0.29565814137458801"/>
    <n v="0.29542943835258484"/>
    <n v="0.29520073533058167"/>
    <n v="0.29497203230857849"/>
    <n v="0.29474332928657532"/>
    <n v="0.29451462626457214"/>
    <n v="0.29428592324256897"/>
    <n v="0.2940572202205658"/>
    <n v="0.29382851719856262"/>
    <n v="0.29359981417655945"/>
    <n v="0.29337111115455627"/>
    <n v="0.29305469393730166"/>
    <n v="0.29273827672004699"/>
    <n v="0.29242185950279237"/>
    <n v="0.2921054422855377"/>
    <n v="0.29178902506828308"/>
    <n v="0.29147260785102846"/>
    <n v="0.29115619063377379"/>
    <n v="0.29083977341651912"/>
    <n v="0.2905233561992645"/>
    <n v="0.29020693898200989"/>
    <n v="0.2903386026620865"/>
    <n v="0.29047026634216311"/>
    <n v="0.29060193002223966"/>
    <n v="0.29073359370231633"/>
    <n v="0.29086525738239288"/>
    <n v="0.29099692106246949"/>
    <n v="0.2911285847425461"/>
    <n v="0.29126024842262266"/>
    <n v="0.29139191210269932"/>
    <n v="0.29152357578277588"/>
    <n v="0.29154981970787053"/>
    <n v="0.29157606363296507"/>
    <n v="0.29160230755805971"/>
    <n v="0.29162855148315431"/>
    <n v="0.2916547954082489"/>
    <n v="0.29168103933334355"/>
    <n v="0.29170728325843809"/>
    <n v="0.29173352718353274"/>
    <n v="0.29175977110862733"/>
    <n v="0.29178601503372192"/>
    <n v="0.29119128882884981"/>
    <n v="0.29059656262397765"/>
    <n v="0.29000183641910554"/>
    <n v="0.28940711021423343"/>
    <n v="0.28881238400936127"/>
    <n v="0.28821765780448916"/>
    <n v="0.28762293159961699"/>
    <n v="0.28702820539474488"/>
    <n v="0.28643347918987278"/>
    <n v="0.28583875298500061"/>
    <n v="0.2858898520469666"/>
    <n v="0.28594095110893247"/>
    <n v="0.28599205017089846"/>
    <n v="0.28604314923286439"/>
    <n v="0.28609424829483032"/>
    <n v="0.28614534735679625"/>
    <n v="0.28619644641876218"/>
    <n v="0.28624754548072817"/>
    <n v="0.2862986445426941"/>
    <n v="0.28634974360466003"/>
    <n v="0.28671964108943943"/>
    <n v="0.28708953857421876"/>
    <n v="0.2874594360589981"/>
    <n v="0.28782933354377749"/>
    <n v="0.28819923102855682"/>
    <n v="0.28856912851333616"/>
    <n v="0.2889390259981155"/>
    <n v="0.28930892348289489"/>
    <n v="0.28967882096767428"/>
    <n v="0.29004871845245361"/>
    <n v="0.29007129073143006"/>
    <n v="0.29009386301040652"/>
    <n v="0.29011643528938291"/>
    <n v="0.29013900756835942"/>
    <n v="0.29016157984733582"/>
    <n v="0.29018415212631227"/>
    <n v="0.29020672440528872"/>
    <n v="0.29022929668426511"/>
    <n v="0.29025186896324157"/>
    <n v="0.29027444124221802"/>
    <n v="0.28967752158641813"/>
    <n v="0.28908060193061824"/>
    <n v="0.28848368227481841"/>
    <n v="0.28788676261901858"/>
    <n v="0.28728984296321869"/>
    <n v="0.2866929233074188"/>
    <n v="0.28609600365161897"/>
    <n v="0.28549908399581908"/>
    <n v="0.28490216434001925"/>
    <n v="0.28430524468421936"/>
    <m/>
    <n v="0.30422299103380523"/>
    <n v="100"/>
    <n v="91.291788170552707"/>
    <n v="-1.130947470664978E-2"/>
    <n v="-0.12220929318839985"/>
    <n v="-0.17353893980087448"/>
    <n v="1.816950826032715E-2"/>
    <x v="29"/>
    <x v="458"/>
  </r>
  <r>
    <x v="2"/>
    <n v="-6.6666666666666661"/>
    <n v="-6.1111111111111107"/>
    <s v="P195/75R14"/>
    <x v="0"/>
    <s v="620-0072"/>
    <n v="1031"/>
    <n v="35"/>
    <s v="APKAB3UU0720"/>
    <d v="2025-02-05T00:00:00"/>
    <n v="0.299064040184021"/>
    <n v="0.31028258800506592"/>
    <n v="103.35646820068359"/>
    <n v="101.82601165771484"/>
    <n v="100.98992156982422"/>
    <n v="101.68283843994141"/>
    <n v="77"/>
    <m/>
    <n v="160"/>
    <n v="101.96380996704102"/>
    <m/>
    <m/>
    <m/>
    <m/>
    <m/>
    <m/>
    <m/>
    <m/>
    <m/>
    <m/>
    <m/>
    <n v="0.22208161652088165"/>
    <n v="0.2441420778632164"/>
    <n v="0.26620253920555115"/>
    <n v="0.27629177272319794"/>
    <n v="0.28638100624084473"/>
    <n v="0.2916872650384903"/>
    <n v="0.29699352383613586"/>
    <n v="0.30076920986175537"/>
    <n v="0.30454489588737488"/>
    <n v="0.30796124041080475"/>
    <n v="0.31137758493423462"/>
    <n v="0.31371313333511353"/>
    <n v="0.31604868173599243"/>
    <n v="0.31780517101287842"/>
    <n v="0.3195616602897644"/>
    <n v="0.31964339315891266"/>
    <n v="0.31972512602806091"/>
    <n v="0.32116557657718658"/>
    <n v="0.32260602712631226"/>
    <n v="0.32107162475585938"/>
    <n v="0.31953722238540649"/>
    <n v="0.31941096484661102"/>
    <n v="0.31928470730781555"/>
    <n v="0.30626696348190308"/>
    <n v="0.2932492196559906"/>
    <n v="0.30837634205818176"/>
    <n v="0.32350346446037292"/>
    <n v="0.32374779880046844"/>
    <n v="0.32399213314056396"/>
    <n v="0.32352600991725922"/>
    <n v="0.32305988669395447"/>
    <n v="0.32259376347064972"/>
    <n v="0.32212764024734497"/>
    <n v="0.32173480093479156"/>
    <n v="0.32134196162223816"/>
    <n v="0.32094912230968475"/>
    <n v="0.32055628299713135"/>
    <n v="0.32036310434341431"/>
    <n v="0.32016992568969727"/>
    <n v="0.31997674703598022"/>
    <n v="0.31978356838226318"/>
    <n v="0.31886857002973557"/>
    <n v="0.31795357167720795"/>
    <n v="0.31703857332468033"/>
    <n v="0.31612357497215271"/>
    <n v="0.3150537833571434"/>
    <n v="0.31398399174213409"/>
    <n v="0.31291420012712479"/>
    <n v="0.31184440851211548"/>
    <n v="0.31303566694259644"/>
    <n v="0.31422692537307739"/>
    <n v="0.31541818380355835"/>
    <n v="0.31660944223403931"/>
    <n v="0.31694598495960236"/>
    <n v="0.31728252768516541"/>
    <n v="0.31761907041072845"/>
    <n v="0.3179556131362915"/>
    <n v="0.31757534295320511"/>
    <n v="0.31719507277011871"/>
    <n v="0.31681480258703232"/>
    <n v="0.31643453240394592"/>
    <n v="0.31700330972671509"/>
    <n v="0.31757208704948425"/>
    <n v="0.31814086437225342"/>
    <n v="0.31870964169502258"/>
    <n v="0.31843933463096619"/>
    <n v="0.31816902756690979"/>
    <n v="0.31789872050285339"/>
    <n v="0.317628413438797"/>
    <n v="0.31676031649112701"/>
    <n v="0.31589221954345703"/>
    <n v="0.31502412259578705"/>
    <n v="0.31415602564811707"/>
    <n v="0.31342931836843491"/>
    <n v="0.31270261108875275"/>
    <n v="0.31197590380907059"/>
    <n v="0.31124919652938843"/>
    <n v="0.31121154874563217"/>
    <n v="0.31117390096187592"/>
    <n v="0.31113625317811966"/>
    <n v="0.3110986053943634"/>
    <n v="0.31138138473033905"/>
    <n v="0.3116641640663147"/>
    <n v="0.31194694340229034"/>
    <n v="0.31222972273826599"/>
    <n v="0.31233873665332795"/>
    <n v="0.31244775056838991"/>
    <n v="0.31255676448345182"/>
    <n v="0.31266577839851384"/>
    <n v="0.31277479231357574"/>
    <n v="0.31288380622863771"/>
    <n v="0.31299282014369967"/>
    <n v="0.31310183405876157"/>
    <n v="0.31321084797382354"/>
    <n v="0.3133198618888855"/>
    <n v="0.31361661255359652"/>
    <n v="0.31391336321830754"/>
    <n v="0.31421011388301845"/>
    <n v="0.31450686454772953"/>
    <n v="0.31480361521244049"/>
    <n v="0.31510036587715151"/>
    <n v="0.31539711654186248"/>
    <n v="0.3156938672065735"/>
    <n v="0.31599061787128452"/>
    <n v="0.31628736853599548"/>
    <n v="0.31594978570938115"/>
    <n v="0.3156122028827667"/>
    <n v="0.31527462005615237"/>
    <n v="0.31493703722953797"/>
    <n v="0.31459945440292358"/>
    <n v="0.31426187157630925"/>
    <n v="0.3139242887496948"/>
    <n v="0.31358670592308047"/>
    <n v="0.31324912309646613"/>
    <n v="0.31291154026985168"/>
    <n v="0.31251080930233005"/>
    <n v="0.31211007833480831"/>
    <n v="0.31170934736728673"/>
    <n v="0.31130861639976504"/>
    <n v="0.31090788543224335"/>
    <n v="0.31050715446472166"/>
    <n v="0.31010642349720002"/>
    <n v="0.30970569252967833"/>
    <n v="0.3093049615621567"/>
    <n v="0.30890423059463501"/>
    <n v="0.30883218050003053"/>
    <n v="0.30876013040542605"/>
    <n v="0.30868808031082151"/>
    <n v="0.30861603021621709"/>
    <n v="0.30854398012161255"/>
    <n v="0.30847193002700807"/>
    <n v="0.30839987993240359"/>
    <n v="0.30832782983779905"/>
    <n v="0.30825577974319457"/>
    <n v="0.30818372964859009"/>
    <n v="0.30812180638313291"/>
    <n v="0.30805988311767579"/>
    <n v="0.30799795985221862"/>
    <n v="0.3079360365867615"/>
    <n v="0.30787411332130432"/>
    <n v="0.3078121900558472"/>
    <n v="0.30775026679039003"/>
    <n v="0.30768834352493291"/>
    <n v="0.30762642025947573"/>
    <n v="0.30756449699401855"/>
    <n v="0.30738517343997956"/>
    <n v="0.30720584988594057"/>
    <n v="0.30702652633190153"/>
    <n v="0.30684720277786254"/>
    <n v="0.30666787922382355"/>
    <n v="0.30648855566978456"/>
    <n v="0.30630923211574557"/>
    <n v="0.30612990856170652"/>
    <n v="0.30595058500766759"/>
    <n v="0.30577126145362854"/>
    <n v="0.30589524209499364"/>
    <n v="0.30601922273635862"/>
    <n v="0.30614320337772372"/>
    <n v="0.30626718401908876"/>
    <n v="0.3063911646604538"/>
    <n v="0.30651514530181884"/>
    <n v="0.30663912594318388"/>
    <n v="0.30676310658454897"/>
    <n v="0.30688708722591401"/>
    <n v="0.30701106786727905"/>
    <n v="0.30725511014461521"/>
    <n v="0.30749915242195131"/>
    <n v="0.3077431946992874"/>
    <n v="0.30798723697662356"/>
    <n v="0.30823127925395966"/>
    <n v="0.30847532153129581"/>
    <n v="0.30871936380863191"/>
    <n v="0.30896340608596801"/>
    <n v="0.30920744836330416"/>
    <n v="0.30945149064064026"/>
    <n v="0.30952014029026031"/>
    <n v="0.30958878993988037"/>
    <n v="0.30965743958950043"/>
    <n v="0.30972608923912048"/>
    <n v="0.30979473888874054"/>
    <n v="0.3098633885383606"/>
    <n v="0.30993203818798065"/>
    <n v="0.31000068783760071"/>
    <n v="0.31006933748722076"/>
    <n v="0.31013798713684082"/>
    <n v="0.31005280911922456"/>
    <n v="0.3099676311016083"/>
    <n v="0.30988245308399198"/>
    <n v="0.30979727506637578"/>
    <n v="0.30971209704875946"/>
    <n v="0.3096269190311432"/>
    <n v="0.30954174101352694"/>
    <n v="0.30945656299591062"/>
    <n v="0.30937138497829442"/>
    <n v="0.3092862069606781"/>
    <n v="0.30907451808452607"/>
    <n v="0.30886282920837405"/>
    <n v="0.30865114033222196"/>
    <n v="0.30843945145606994"/>
    <n v="0.30822776257991791"/>
    <n v="0.30801607370376588"/>
    <n v="0.30780438482761385"/>
    <n v="0.30759269595146177"/>
    <n v="0.3073810070753098"/>
    <n v="0.30716931819915771"/>
    <n v="0.30617630481719971"/>
    <n v="0.3051832914352417"/>
    <n v="0.30419027805328369"/>
    <n v="0.30319726467132568"/>
    <n v="0.30220425128936768"/>
    <n v="0.30121123790740967"/>
    <n v="0.30021822452545166"/>
    <n v="0.29922521114349365"/>
    <n v="0.29823219776153564"/>
    <n v="0.29723918437957764"/>
    <n v="0.29677721560001374"/>
    <n v="0.29631524682044985"/>
    <n v="0.2958532780408859"/>
    <n v="0.29539130926132201"/>
    <n v="0.29492934048175812"/>
    <n v="0.29446737170219422"/>
    <n v="0.29400540292263033"/>
    <n v="0.29354343414306638"/>
    <n v="0.29308146536350255"/>
    <n v="0.2926194965839386"/>
    <n v="0.29248282611370091"/>
    <n v="0.29234615564346311"/>
    <n v="0.29220948517322543"/>
    <n v="0.29207281470298768"/>
    <n v="0.29193614423274994"/>
    <n v="0.2917994737625122"/>
    <n v="0.29166280329227445"/>
    <n v="0.29152613282203677"/>
    <n v="0.29138946235179902"/>
    <n v="0.29125279188156128"/>
    <n v="0.29060603678226471"/>
    <n v="0.28995928168296814"/>
    <n v="0.28931252658367157"/>
    <n v="0.288665771484375"/>
    <n v="0.28801901638507843"/>
    <n v="0.28737226128578186"/>
    <n v="0.28672550618648529"/>
    <n v="0.28607875108718872"/>
    <n v="0.28543199598789215"/>
    <n v="0.28478524088859558"/>
    <n v="0.28491179943084721"/>
    <n v="0.28503835797309873"/>
    <n v="0.28516491651535036"/>
    <n v="0.28529147505760194"/>
    <n v="0.28541803359985352"/>
    <n v="0.28554459214210509"/>
    <n v="0.28567115068435667"/>
    <n v="0.2857977092266083"/>
    <n v="0.28592426776885987"/>
    <n v="0.28605082631111145"/>
    <n v="0.28569528758525853"/>
    <n v="0.2853397488594055"/>
    <n v="0.28498421013355257"/>
    <n v="0.2846286714076996"/>
    <n v="0.28427313268184662"/>
    <n v="0.2839175939559937"/>
    <n v="0.28356205523014066"/>
    <n v="0.28320651650428774"/>
    <n v="0.28285097777843476"/>
    <n v="0.28249543905258179"/>
    <n v="0.28179328441619872"/>
    <n v="0.28109112977981565"/>
    <n v="0.28038897514343264"/>
    <n v="0.27968682050704957"/>
    <n v="0.2789846658706665"/>
    <n v="0.27828251123428349"/>
    <n v="0.27758035659790037"/>
    <n v="0.27687820196151736"/>
    <n v="0.27617604732513429"/>
    <n v="0.27547389268875122"/>
    <n v="0.2750167638063431"/>
    <n v="0.27455963492393493"/>
    <n v="0.27410250604152675"/>
    <n v="0.27364537715911863"/>
    <n v="0.27318824827671051"/>
    <n v="0.27273111939430239"/>
    <n v="0.27227399051189421"/>
    <n v="0.2718168616294861"/>
    <n v="0.27135973274707798"/>
    <n v="0.2709026038646698"/>
    <n v="0.27039304375648499"/>
    <n v="0.26988348364830017"/>
    <n v="0.26937392354011536"/>
    <n v="0.26886436343193054"/>
    <n v="0.26835480332374573"/>
    <n v="0.26784524321556091"/>
    <n v="0.2673356831073761"/>
    <n v="0.26682612299919128"/>
    <n v="0.26631656289100647"/>
    <n v="0.26580700278282166"/>
    <m/>
    <n v="0.30362976917804774"/>
    <n v="101.96380996704102"/>
    <n v="93.084585405735993"/>
    <n v="-1.1218547821044922E-2"/>
    <n v="-0.22486216653850205"/>
    <n v="-0.1612599928913101"/>
    <n v="5.8905613507627685E-3"/>
    <x v="29"/>
    <x v="459"/>
  </r>
  <r>
    <x v="2"/>
    <n v="-6.6666666666666661"/>
    <n v="-6.1111111111111107"/>
    <s v="P225/60R16"/>
    <x v="4"/>
    <s v="017-0257"/>
    <n v="1171"/>
    <n v="35"/>
    <s v="APX0B2UU3324"/>
    <d v="2025-02-05T00:00:00"/>
    <n v="0.30399271845817566"/>
    <n v="0.306802898645401"/>
    <n v="105.059814453125"/>
    <n v="104.00101470947266"/>
    <n v="99.85736083984375"/>
    <n v="100.96146392822266"/>
    <n v="77"/>
    <m/>
    <n v="60"/>
    <n v="102.46991348266602"/>
    <m/>
    <m/>
    <m/>
    <m/>
    <m/>
    <m/>
    <m/>
    <m/>
    <m/>
    <m/>
    <m/>
    <n v="0.26026469469070435"/>
    <n v="0.27739877998828888"/>
    <n v="0.29453286528587341"/>
    <n v="0.30199697613716125"/>
    <n v="0.3094610869884491"/>
    <n v="0.31424443423748016"/>
    <n v="0.31902778148651123"/>
    <n v="0.32169827818870544"/>
    <n v="0.32436877489089966"/>
    <n v="0.32584582269191742"/>
    <n v="0.32732287049293518"/>
    <n v="0.32776764035224915"/>
    <n v="0.32821241021156311"/>
    <n v="0.32904237508773804"/>
    <n v="0.32987233996391296"/>
    <n v="0.32979999482631683"/>
    <n v="0.3297276496887207"/>
    <n v="0.3304000198841095"/>
    <n v="0.33107239007949829"/>
    <n v="0.3310534805059433"/>
    <n v="0.33103457093238831"/>
    <n v="0.33254532516002655"/>
    <n v="0.33405607938766479"/>
    <n v="0.33422529697418213"/>
    <n v="0.33439451456069946"/>
    <n v="0.3350985050201416"/>
    <n v="0.33580249547958374"/>
    <n v="0.33548560738563538"/>
    <n v="0.33516871929168701"/>
    <n v="0.33461878448724747"/>
    <n v="0.33406884968280792"/>
    <n v="0.33351891487836838"/>
    <n v="0.33296898007392883"/>
    <n v="0.33315139263868332"/>
    <n v="0.33333380520343781"/>
    <n v="0.33351621776819229"/>
    <n v="0.33369863033294678"/>
    <n v="0.33263975381851196"/>
    <n v="0.33158087730407715"/>
    <n v="0.33052200078964233"/>
    <n v="0.32946312427520752"/>
    <n v="0.32891801744699478"/>
    <n v="0.32837291061878204"/>
    <n v="0.32782780379056931"/>
    <n v="0.32728269696235657"/>
    <n v="0.32766302675008774"/>
    <n v="0.32804335653781891"/>
    <n v="0.32842368632555008"/>
    <n v="0.32880401611328125"/>
    <n v="0.32929810881614685"/>
    <n v="0.32979220151901245"/>
    <n v="0.33028629422187805"/>
    <n v="0.33078038692474365"/>
    <n v="0.32959739863872528"/>
    <n v="0.32841441035270691"/>
    <n v="0.32723142206668854"/>
    <n v="0.32604843378067017"/>
    <n v="0.32602506875991821"/>
    <n v="0.32600170373916626"/>
    <n v="0.32597833871841431"/>
    <n v="0.32595497369766235"/>
    <n v="0.32568049430847168"/>
    <n v="0.32540601491928101"/>
    <n v="0.32513153553009033"/>
    <n v="0.32485705614089966"/>
    <n v="0.3237733393907547"/>
    <n v="0.32268962264060974"/>
    <n v="0.32160590589046478"/>
    <n v="0.32052218914031982"/>
    <n v="0.32008303701877594"/>
    <n v="0.31964388489723206"/>
    <n v="0.31920473277568817"/>
    <n v="0.31876558065414429"/>
    <n v="0.31809889525175095"/>
    <n v="0.3174322098493576"/>
    <n v="0.31676552444696426"/>
    <n v="0.31609883904457092"/>
    <n v="0.31591261923313141"/>
    <n v="0.31572639942169189"/>
    <n v="0.31554017961025238"/>
    <n v="0.31535395979881287"/>
    <n v="0.31414394825696945"/>
    <n v="0.31293393671512604"/>
    <n v="0.31172392517328262"/>
    <n v="0.31051391363143921"/>
    <n v="0.31056605279445648"/>
    <n v="0.31061819195747375"/>
    <n v="0.31067033112049103"/>
    <n v="0.3107224702835083"/>
    <n v="0.31077460944652557"/>
    <n v="0.31082674860954285"/>
    <n v="0.31087888777256012"/>
    <n v="0.31093102693557739"/>
    <n v="0.31098316609859467"/>
    <n v="0.31103530526161194"/>
    <n v="0.31073490381240848"/>
    <n v="0.31043450236320497"/>
    <n v="0.31013410091400145"/>
    <n v="0.309833699464798"/>
    <n v="0.30953329801559448"/>
    <n v="0.30923289656639097"/>
    <n v="0.30893249511718746"/>
    <n v="0.308632093667984"/>
    <n v="0.30833169221878054"/>
    <n v="0.30803129076957703"/>
    <n v="0.30782330334186553"/>
    <n v="0.30761531591415403"/>
    <n v="0.30740732848644259"/>
    <n v="0.30719934105873109"/>
    <n v="0.30699135363101959"/>
    <n v="0.30678336620330815"/>
    <n v="0.3065753787755966"/>
    <n v="0.30636739134788515"/>
    <n v="0.30615940392017366"/>
    <n v="0.30595141649246216"/>
    <n v="0.3055802941322327"/>
    <n v="0.30520917177200318"/>
    <n v="0.30483804941177373"/>
    <n v="0.30446692705154421"/>
    <n v="0.3040958046913147"/>
    <n v="0.30372468233108524"/>
    <n v="0.30335355997085572"/>
    <n v="0.30298243761062621"/>
    <n v="0.30261131525039675"/>
    <n v="0.30224019289016724"/>
    <n v="0.30227687656879426"/>
    <n v="0.30231356024742129"/>
    <n v="0.30235024392604826"/>
    <n v="0.30238692760467528"/>
    <n v="0.30242361128330231"/>
    <n v="0.30246029496192933"/>
    <n v="0.30249697864055636"/>
    <n v="0.30253366231918333"/>
    <n v="0.30257034599781041"/>
    <n v="0.30260702967643738"/>
    <n v="0.30269165337085724"/>
    <n v="0.3027762770652771"/>
    <n v="0.30286090075969696"/>
    <n v="0.30294552445411682"/>
    <n v="0.30303014814853668"/>
    <n v="0.30311477184295654"/>
    <n v="0.3031993955373764"/>
    <n v="0.30328401923179626"/>
    <n v="0.30336864292621613"/>
    <n v="0.30345326662063599"/>
    <n v="0.30325155854225161"/>
    <n v="0.30304985046386723"/>
    <n v="0.3028481423854828"/>
    <n v="0.30264643430709842"/>
    <n v="0.30244472622871399"/>
    <n v="0.30224301815032961"/>
    <n v="0.30204131007194518"/>
    <n v="0.3018396019935608"/>
    <n v="0.30163789391517637"/>
    <n v="0.30143618583679199"/>
    <n v="0.3013587951660156"/>
    <n v="0.30128140449523927"/>
    <n v="0.30120401382446288"/>
    <n v="0.30112662315368655"/>
    <n v="0.30104923248291016"/>
    <n v="0.30097184181213382"/>
    <n v="0.30089445114135743"/>
    <n v="0.3008170604705811"/>
    <n v="0.30073966979980471"/>
    <n v="0.30066227912902832"/>
    <n v="0.30041434764862063"/>
    <n v="0.30016641616821294"/>
    <n v="0.29991848468780519"/>
    <n v="0.29967055320739749"/>
    <n v="0.29942262172698975"/>
    <n v="0.29917469024658205"/>
    <n v="0.29892675876617431"/>
    <n v="0.29867882728576661"/>
    <n v="0.29843089580535886"/>
    <n v="0.29818296432495117"/>
    <n v="0.29795010089874269"/>
    <n v="0.2977172374725342"/>
    <n v="0.29748437404632566"/>
    <n v="0.29725151062011723"/>
    <n v="0.29701864719390869"/>
    <n v="0.29678578376770021"/>
    <n v="0.29655292034149172"/>
    <n v="0.29632005691528318"/>
    <n v="0.2960871934890747"/>
    <n v="0.29585433006286621"/>
    <n v="0.29583966732025146"/>
    <n v="0.29582500457763672"/>
    <n v="0.29581034183502197"/>
    <n v="0.29579567909240723"/>
    <n v="0.29578101634979248"/>
    <n v="0.29576635360717773"/>
    <n v="0.29575169086456299"/>
    <n v="0.29573702812194824"/>
    <n v="0.2957223653793335"/>
    <n v="0.29570770263671875"/>
    <n v="0.29560457468032836"/>
    <n v="0.29550144672393797"/>
    <n v="0.29539831876754763"/>
    <n v="0.29529519081115724"/>
    <n v="0.29519206285476685"/>
    <n v="0.29508893489837651"/>
    <n v="0.29498580694198606"/>
    <n v="0.29488267898559573"/>
    <n v="0.29477955102920533"/>
    <n v="0.29467642307281494"/>
    <n v="0.29446021020412444"/>
    <n v="0.29424399733543394"/>
    <n v="0.29402778446674349"/>
    <n v="0.29381157159805299"/>
    <n v="0.29359535872936249"/>
    <n v="0.29337914586067204"/>
    <n v="0.29316293299198148"/>
    <n v="0.29294672012329104"/>
    <n v="0.29273050725460054"/>
    <n v="0.29251429438591003"/>
    <n v="0.29260842800140385"/>
    <n v="0.29270256161689756"/>
    <n v="0.29279669523239138"/>
    <n v="0.29289082884788514"/>
    <n v="0.29298496246337891"/>
    <n v="0.29307909607887267"/>
    <n v="0.29317322969436643"/>
    <n v="0.29326736330986025"/>
    <n v="0.29336149692535402"/>
    <n v="0.29345563054084778"/>
    <n v="0.29335031211376195"/>
    <n v="0.293244993686676"/>
    <n v="0.29313967525959017"/>
    <n v="0.29303435683250428"/>
    <n v="0.2929290384054184"/>
    <n v="0.29282371997833251"/>
    <n v="0.29271840155124662"/>
    <n v="0.29261308312416079"/>
    <n v="0.2925077646970749"/>
    <n v="0.29240244626998901"/>
    <n v="0.29217588901519775"/>
    <n v="0.29194933176040649"/>
    <n v="0.29172277450561523"/>
    <n v="0.29149621725082397"/>
    <n v="0.29126965999603271"/>
    <n v="0.29104310274124146"/>
    <n v="0.2908165454864502"/>
    <n v="0.29058998823165894"/>
    <n v="0.29036343097686768"/>
    <n v="0.29013687372207642"/>
    <n v="0.28973720073699955"/>
    <n v="0.28933752775192262"/>
    <n v="0.28893785476684569"/>
    <n v="0.28853818178176882"/>
    <n v="0.28813850879669189"/>
    <n v="0.28773883581161497"/>
    <n v="0.28733916282653804"/>
    <n v="0.28693948984146117"/>
    <n v="0.2865398168563843"/>
    <n v="0.28614014387130737"/>
    <n v="0.28646582663059234"/>
    <n v="0.2867915093898773"/>
    <n v="0.28711719214916231"/>
    <n v="0.28744287490844728"/>
    <n v="0.28776855766773224"/>
    <n v="0.28809424042701726"/>
    <n v="0.28841992318630216"/>
    <n v="0.28874560594558718"/>
    <n v="0.28907128870487214"/>
    <n v="0.2893969714641571"/>
    <n v="0.28984207212924962"/>
    <n v="0.29028717279434202"/>
    <n v="0.29073227345943453"/>
    <n v="0.29117737412452699"/>
    <n v="0.29162247478961945"/>
    <n v="0.2920675754547119"/>
    <n v="0.29251267611980436"/>
    <n v="0.29295777678489687"/>
    <n v="0.29340287744998933"/>
    <n v="0.29384797811508179"/>
    <n v="0.29411257505416871"/>
    <n v="0.29437717199325564"/>
    <n v="0.29464176893234251"/>
    <n v="0.29490636587142943"/>
    <n v="0.29517096281051636"/>
    <n v="0.29543555974960328"/>
    <n v="0.29570015668869021"/>
    <n v="0.29596475362777708"/>
    <n v="0.29622935056686406"/>
    <n v="0.29649394750595093"/>
    <n v="0.29628230631351471"/>
    <n v="0.29607066512107849"/>
    <n v="0.29585902392864227"/>
    <n v="0.29564738273620605"/>
    <n v="0.29543574154376984"/>
    <n v="0.29522410035133362"/>
    <n v="0.2950124591588974"/>
    <n v="0.29480081796646118"/>
    <n v="0.29458917677402496"/>
    <n v="0.29437753558158875"/>
    <m/>
    <n v="0.30515952349981801"/>
    <n v="102.46991348266602"/>
    <n v="93.546616355144081"/>
    <n v="-2.8101801872253418E-3"/>
    <n v="-9.089534178219856E-2"/>
    <n v="-0.16044980419786015"/>
    <n v="5.080372657312815E-3"/>
    <x v="29"/>
    <x v="460"/>
  </r>
  <r>
    <x v="2"/>
    <n v="-6.6666666666666661"/>
    <n v="-6.1111111111111107"/>
    <s v="P225/60R16"/>
    <x v="1"/>
    <s v="017-0241"/>
    <n v="1171"/>
    <n v="35"/>
    <s v="APX0B2UU3324"/>
    <d v="2025-02-05T00:00:00"/>
    <n v="0.29089462757110596"/>
    <n v="0.30261492729187012"/>
    <n v="100"/>
    <n v="100"/>
    <n v="100"/>
    <n v="100"/>
    <n v="77"/>
    <m/>
    <n v="1050"/>
    <n v="100"/>
    <m/>
    <m/>
    <m/>
    <m/>
    <m/>
    <m/>
    <m/>
    <m/>
    <m/>
    <m/>
    <m/>
    <n v="0.24461516737937927"/>
    <n v="0.26081614196300507"/>
    <n v="0.27701711654663086"/>
    <n v="0.28795889019966125"/>
    <n v="0.29890066385269165"/>
    <n v="0.30225843191146851"/>
    <n v="0.30561619997024536"/>
    <n v="0.30796749889850616"/>
    <n v="0.31031879782676697"/>
    <n v="0.31224969029426575"/>
    <n v="0.31418058276176453"/>
    <n v="0.31824368238449097"/>
    <n v="0.32230678200721741"/>
    <n v="0.32277868688106537"/>
    <n v="0.32325059175491333"/>
    <n v="0.3243095874786377"/>
    <n v="0.32536858320236206"/>
    <n v="0.32540857791900635"/>
    <n v="0.32544857263565063"/>
    <n v="0.32598797976970673"/>
    <n v="0.32652738690376282"/>
    <n v="0.32999955117702484"/>
    <n v="0.33347171545028687"/>
    <n v="0.33468994498252869"/>
    <n v="0.33590817451477051"/>
    <n v="0.33817213773727417"/>
    <n v="0.34043610095977783"/>
    <n v="0.34048935770988464"/>
    <n v="0.34054261445999146"/>
    <n v="0.34003303200006485"/>
    <n v="0.33952344954013824"/>
    <n v="0.33901386708021164"/>
    <n v="0.33850428462028503"/>
    <n v="0.33838143199682236"/>
    <n v="0.33825857937335968"/>
    <n v="0.338135726749897"/>
    <n v="0.33801287412643433"/>
    <n v="0.33881139755249023"/>
    <n v="0.33960992097854614"/>
    <n v="0.34040844440460205"/>
    <n v="0.34120696783065796"/>
    <n v="0.33979602158069611"/>
    <n v="0.33838507533073425"/>
    <n v="0.3369741290807724"/>
    <n v="0.33556318283081055"/>
    <n v="0.33466371148824692"/>
    <n v="0.33376424014568329"/>
    <n v="0.33286476880311966"/>
    <n v="0.33196529746055603"/>
    <n v="0.33239567279815674"/>
    <n v="0.33282604813575745"/>
    <n v="0.33325642347335815"/>
    <n v="0.33368679881095886"/>
    <n v="0.33385156840085983"/>
    <n v="0.3340163379907608"/>
    <n v="0.33418110758066177"/>
    <n v="0.33434587717056274"/>
    <n v="0.333229660987854"/>
    <n v="0.33211344480514526"/>
    <n v="0.33099722862243652"/>
    <n v="0.32988101243972778"/>
    <n v="0.32817146182060242"/>
    <n v="0.32646191120147705"/>
    <n v="0.32475236058235168"/>
    <n v="0.32304280996322632"/>
    <n v="0.32234546542167664"/>
    <n v="0.32164812088012695"/>
    <n v="0.32095077633857727"/>
    <n v="0.32025343179702759"/>
    <n v="0.32010471820831299"/>
    <n v="0.31995600461959839"/>
    <n v="0.31980729103088379"/>
    <n v="0.31965857744216919"/>
    <n v="0.31934943050146103"/>
    <n v="0.31904028356075287"/>
    <n v="0.31873113662004471"/>
    <n v="0.31842198967933655"/>
    <n v="0.3172871395945549"/>
    <n v="0.31615228950977325"/>
    <n v="0.31501743942499161"/>
    <n v="0.31388258934020996"/>
    <n v="0.31193692237138748"/>
    <n v="0.309991255402565"/>
    <n v="0.30804558843374252"/>
    <n v="0.30609992146492004"/>
    <n v="0.30602305531501772"/>
    <n v="0.30594618916511535"/>
    <n v="0.30586932301521302"/>
    <n v="0.3057924568653107"/>
    <n v="0.30571559071540833"/>
    <n v="0.305638724565506"/>
    <n v="0.30556185841560363"/>
    <n v="0.30548499226570131"/>
    <n v="0.30540812611579898"/>
    <n v="0.30533125996589661"/>
    <n v="0.30527550280094151"/>
    <n v="0.30521974563598631"/>
    <n v="0.30516398847103121"/>
    <n v="0.30510823130607606"/>
    <n v="0.30505247414112091"/>
    <n v="0.30499671697616576"/>
    <n v="0.30494095981121061"/>
    <n v="0.30488520264625552"/>
    <n v="0.30482944548130037"/>
    <n v="0.30477368831634521"/>
    <n v="0.30465523600578309"/>
    <n v="0.30453678369522097"/>
    <n v="0.30441833138465879"/>
    <n v="0.30429987907409667"/>
    <n v="0.30418142676353455"/>
    <n v="0.30406297445297242"/>
    <n v="0.3039445221424103"/>
    <n v="0.30382606983184812"/>
    <n v="0.30370761752128606"/>
    <n v="0.30358916521072388"/>
    <n v="0.30335138738155365"/>
    <n v="0.30311360955238342"/>
    <n v="0.3028758317232132"/>
    <n v="0.30263805389404297"/>
    <n v="0.30240027606487274"/>
    <n v="0.30216249823570251"/>
    <n v="0.30192472040653229"/>
    <n v="0.30168694257736206"/>
    <n v="0.30144916474819183"/>
    <n v="0.30121138691902161"/>
    <n v="0.30069424510002141"/>
    <n v="0.3001771032810211"/>
    <n v="0.2996599614620209"/>
    <n v="0.29914281964302064"/>
    <n v="0.29862567782402039"/>
    <n v="0.29810853600502013"/>
    <n v="0.29759139418601988"/>
    <n v="0.29707425236701968"/>
    <n v="0.29655711054801942"/>
    <n v="0.29603996872901917"/>
    <n v="0.29595546424388885"/>
    <n v="0.29587095975875854"/>
    <n v="0.29578645527362823"/>
    <n v="0.29570195078849792"/>
    <n v="0.29561744630336761"/>
    <n v="0.2955329418182373"/>
    <n v="0.29544843733310699"/>
    <n v="0.29536393284797668"/>
    <n v="0.29527942836284637"/>
    <n v="0.29519492387771606"/>
    <n v="0.29499385952949525"/>
    <n v="0.29479279518127444"/>
    <n v="0.29459173083305357"/>
    <n v="0.29439066648483275"/>
    <n v="0.29418960213661194"/>
    <n v="0.29398853778839112"/>
    <n v="0.29378747344017031"/>
    <n v="0.29358640909194944"/>
    <n v="0.29338534474372868"/>
    <n v="0.29318428039550781"/>
    <n v="0.29270238280296329"/>
    <n v="0.29222048521041871"/>
    <n v="0.29173858761787413"/>
    <n v="0.29125669002532961"/>
    <n v="0.29077479243278503"/>
    <n v="0.29029289484024051"/>
    <n v="0.28981099724769593"/>
    <n v="0.28932909965515136"/>
    <n v="0.28884720206260683"/>
    <n v="0.28836530447006226"/>
    <n v="0.28847947716712952"/>
    <n v="0.28859364986419678"/>
    <n v="0.28870782256126404"/>
    <n v="0.2888219952583313"/>
    <n v="0.28893616795539856"/>
    <n v="0.28905034065246582"/>
    <n v="0.28916451334953308"/>
    <n v="0.28927868604660034"/>
    <n v="0.2893928587436676"/>
    <n v="0.28950703144073486"/>
    <n v="0.2894315391778946"/>
    <n v="0.28935604691505434"/>
    <n v="0.28928055465221403"/>
    <n v="0.28920506238937382"/>
    <n v="0.28912957012653351"/>
    <n v="0.28905407786369325"/>
    <n v="0.28897858560085299"/>
    <n v="0.28890309333801267"/>
    <n v="0.28882760107517247"/>
    <n v="0.28875210881233215"/>
    <n v="0.28882956206798555"/>
    <n v="0.28890701532363894"/>
    <n v="0.28898446857929228"/>
    <n v="0.28906192183494567"/>
    <n v="0.28913937509059906"/>
    <n v="0.28921682834625245"/>
    <n v="0.28929428160190584"/>
    <n v="0.28937173485755918"/>
    <n v="0.28944918811321263"/>
    <n v="0.28952664136886597"/>
    <n v="0.28948736488819127"/>
    <n v="0.28944808840751646"/>
    <n v="0.28940881192684176"/>
    <n v="0.289369535446167"/>
    <n v="0.28933025896549225"/>
    <n v="0.28929098248481749"/>
    <n v="0.28925170600414274"/>
    <n v="0.28921242952346804"/>
    <n v="0.28917315304279329"/>
    <n v="0.28913387656211853"/>
    <n v="0.28895327150821687"/>
    <n v="0.28877266645431521"/>
    <n v="0.28859206140041349"/>
    <n v="0.28841145634651183"/>
    <n v="0.28823085129261017"/>
    <n v="0.28805024623870851"/>
    <n v="0.28786964118480685"/>
    <n v="0.28768903613090513"/>
    <n v="0.28750843107700352"/>
    <n v="0.28732782602310181"/>
    <n v="0.28732664585113527"/>
    <n v="0.28732546567916872"/>
    <n v="0.28732428550720213"/>
    <n v="0.28732310533523558"/>
    <n v="0.28732192516326904"/>
    <n v="0.2873207449913025"/>
    <n v="0.28731956481933596"/>
    <n v="0.28731838464736936"/>
    <n v="0.28731720447540288"/>
    <n v="0.28731602430343628"/>
    <n v="0.28684164285659791"/>
    <n v="0.28636726140975954"/>
    <n v="0.28589287996292112"/>
    <n v="0.28541849851608281"/>
    <n v="0.28494411706924438"/>
    <n v="0.28446973562240602"/>
    <n v="0.28399535417556765"/>
    <n v="0.28352097272872923"/>
    <n v="0.28304659128189086"/>
    <n v="0.28257220983505249"/>
    <n v="0.28237400054931638"/>
    <n v="0.28217579126358033"/>
    <n v="0.28197758197784423"/>
    <n v="0.28177937269210818"/>
    <n v="0.28158116340637207"/>
    <n v="0.28138295412063602"/>
    <n v="0.28118474483489991"/>
    <n v="0.28098653554916386"/>
    <n v="0.28078832626342776"/>
    <n v="0.28059011697769165"/>
    <n v="0.28113182783126833"/>
    <n v="0.28167353868484502"/>
    <n v="0.28221524953842164"/>
    <n v="0.28275696039199832"/>
    <n v="0.28329867124557495"/>
    <n v="0.28384038209915163"/>
    <n v="0.28438209295272826"/>
    <n v="0.28492380380630494"/>
    <n v="0.28546551465988157"/>
    <n v="0.28600722551345825"/>
    <n v="0.28562616109848021"/>
    <n v="0.28524509668350218"/>
    <n v="0.28486403226852419"/>
    <n v="0.28448296785354615"/>
    <n v="0.28410190343856812"/>
    <n v="0.28372083902359013"/>
    <n v="0.28333977460861204"/>
    <n v="0.28295871019363406"/>
    <n v="0.28257764577865602"/>
    <n v="0.28219658136367798"/>
    <n v="0.28219331800937653"/>
    <n v="0.28219005465507507"/>
    <n v="0.28218679130077362"/>
    <n v="0.28218352794647217"/>
    <n v="0.28218026459217072"/>
    <n v="0.28217700123786926"/>
    <n v="0.28217373788356781"/>
    <n v="0.28217047452926636"/>
    <n v="0.2821672111749649"/>
    <n v="0.28216394782066345"/>
    <n v="0.28209808170795442"/>
    <n v="0.28203221559524538"/>
    <n v="0.28196634948253629"/>
    <n v="0.28190048336982731"/>
    <n v="0.28183461725711823"/>
    <n v="0.28176875114440919"/>
    <n v="0.28170288503170016"/>
    <n v="0.28163701891899107"/>
    <n v="0.28157115280628203"/>
    <n v="0.281505286693573"/>
    <n v="0.28117519617080688"/>
    <n v="0.28084510564804077"/>
    <n v="0.28051501512527466"/>
    <n v="0.28018492460250854"/>
    <n v="0.27985483407974243"/>
    <n v="0.27952474355697632"/>
    <n v="0.27919465303421021"/>
    <n v="0.27886456251144409"/>
    <n v="0.27853447198867798"/>
    <n v="0.27820438146591187"/>
    <m/>
    <n v="0.30039231198114008"/>
    <n v="100"/>
    <n v="91.291788170552707"/>
    <n v="-1.172029972076416E-2"/>
    <n v="-0.12434404448513722"/>
    <n v="-0.21256060618668454"/>
    <n v="5.7191174646137211E-2"/>
    <x v="29"/>
    <x v="461"/>
  </r>
  <r>
    <x v="2"/>
    <n v="-6.6666666666666661"/>
    <n v="-6.1111111111111107"/>
    <s v="P225/60R16"/>
    <x v="5"/>
    <s v="017-0254"/>
    <n v="1171"/>
    <n v="35"/>
    <s v="APX0B2UU3324"/>
    <d v="2025-02-05T00:00:00"/>
    <n v="0.32560905814170837"/>
    <n v="0.32807075977325439"/>
    <n v="112.53041839599609"/>
    <n v="112.07622528076172"/>
    <n v="106.77956390380859"/>
    <n v="106.76930236816406"/>
    <n v="77"/>
    <m/>
    <n v="20"/>
    <n v="109.53887748718262"/>
    <m/>
    <m/>
    <m/>
    <m/>
    <m/>
    <m/>
    <m/>
    <m/>
    <m/>
    <m/>
    <m/>
    <n v="0.26381674408912659"/>
    <n v="0.27906583249568939"/>
    <n v="0.2943149209022522"/>
    <n v="0.30066642165184021"/>
    <n v="0.30701792240142822"/>
    <n v="0.31036296486854553"/>
    <n v="0.31370800733566284"/>
    <n v="0.31654226779937744"/>
    <n v="0.31937652826309204"/>
    <n v="0.32116073369979858"/>
    <n v="0.32294493913650513"/>
    <n v="0.32526156306266785"/>
    <n v="0.32757818698883057"/>
    <n v="0.32775998115539551"/>
    <n v="0.32794177532196045"/>
    <n v="0.32764594256877899"/>
    <n v="0.32735010981559753"/>
    <n v="0.32853387296199799"/>
    <n v="0.32971763610839844"/>
    <n v="0.33021089434623718"/>
    <n v="0.33070415258407593"/>
    <n v="0.33320370316505432"/>
    <n v="0.33570325374603271"/>
    <n v="0.33640716969966888"/>
    <n v="0.33711108565330505"/>
    <n v="0.3358067125082016"/>
    <n v="0.33450233936309814"/>
    <n v="0.3367902934551239"/>
    <n v="0.33907824754714966"/>
    <n v="0.339753158390522"/>
    <n v="0.34042806923389435"/>
    <n v="0.34110298007726669"/>
    <n v="0.34177789092063904"/>
    <n v="0.34189577400684357"/>
    <n v="0.3420136570930481"/>
    <n v="0.34213154017925262"/>
    <n v="0.34224942326545715"/>
    <n v="0.34199384599924088"/>
    <n v="0.3417382687330246"/>
    <n v="0.34148269146680832"/>
    <n v="0.34122711420059204"/>
    <n v="0.34118402004241943"/>
    <n v="0.34114092588424683"/>
    <n v="0.34109783172607422"/>
    <n v="0.34105473756790161"/>
    <n v="0.34129927307367325"/>
    <n v="0.34154380857944489"/>
    <n v="0.34178834408521652"/>
    <n v="0.34203287959098816"/>
    <n v="0.34288349747657776"/>
    <n v="0.34373411536216736"/>
    <n v="0.34458473324775696"/>
    <n v="0.34543535113334656"/>
    <n v="0.34496357291936874"/>
    <n v="0.34449179470539093"/>
    <n v="0.34402001649141312"/>
    <n v="0.3435482382774353"/>
    <n v="0.34302455931901932"/>
    <n v="0.34250088036060333"/>
    <n v="0.34197720140218735"/>
    <n v="0.34145352244377136"/>
    <n v="0.34122812747955322"/>
    <n v="0.34100273251533508"/>
    <n v="0.34077733755111694"/>
    <n v="0.3405519425868988"/>
    <n v="0.3406553789973259"/>
    <n v="0.34075881540775299"/>
    <n v="0.34086225181818008"/>
    <n v="0.34096568822860718"/>
    <n v="0.3406970277428627"/>
    <n v="0.34042836725711823"/>
    <n v="0.34015970677137375"/>
    <n v="0.33989104628562927"/>
    <n v="0.33928108960390091"/>
    <n v="0.33867113292217255"/>
    <n v="0.33806117624044418"/>
    <n v="0.33745121955871582"/>
    <n v="0.33684815466403961"/>
    <n v="0.3362450897693634"/>
    <n v="0.33564202487468719"/>
    <n v="0.33503895998001099"/>
    <n v="0.33530198782682419"/>
    <n v="0.33556501567363739"/>
    <n v="0.33582804352045059"/>
    <n v="0.33609107136726379"/>
    <n v="0.33585642278194427"/>
    <n v="0.33562177419662476"/>
    <n v="0.33538712561130524"/>
    <n v="0.33515247702598572"/>
    <n v="0.3349178284406662"/>
    <n v="0.33468317985534668"/>
    <n v="0.33444853127002716"/>
    <n v="0.33421388268470764"/>
    <n v="0.33397923409938812"/>
    <n v="0.3337445855140686"/>
    <n v="0.33384525775909424"/>
    <n v="0.33394593000411987"/>
    <n v="0.33404660224914551"/>
    <n v="0.33414727449417114"/>
    <n v="0.33424794673919678"/>
    <n v="0.33434861898422241"/>
    <n v="0.33444929122924805"/>
    <n v="0.33454996347427368"/>
    <n v="0.33465063571929932"/>
    <n v="0.33475130796432495"/>
    <n v="0.33511028587818148"/>
    <n v="0.33546926379203801"/>
    <n v="0.33582824170589443"/>
    <n v="0.33618721961975101"/>
    <n v="0.33654619753360748"/>
    <n v="0.33690517544746401"/>
    <n v="0.33726415336132048"/>
    <n v="0.33762313127517701"/>
    <n v="0.33798210918903354"/>
    <n v="0.33834108710289001"/>
    <n v="0.33774583935737612"/>
    <n v="0.33715059161186217"/>
    <n v="0.33655534386634828"/>
    <n v="0.33596009612083433"/>
    <n v="0.33536484837532043"/>
    <n v="0.33476960062980654"/>
    <n v="0.33417435288429265"/>
    <n v="0.33357910513877864"/>
    <n v="0.3329838573932648"/>
    <n v="0.33238860964775085"/>
    <n v="0.33215114772319798"/>
    <n v="0.331913685798645"/>
    <n v="0.33167622387409212"/>
    <n v="0.33143876194953925"/>
    <n v="0.33120130002498627"/>
    <n v="0.33096383810043339"/>
    <n v="0.33072637617588041"/>
    <n v="0.33048891425132754"/>
    <n v="0.33025145232677461"/>
    <n v="0.33001399040222168"/>
    <n v="0.32992426156997678"/>
    <n v="0.32983453273773194"/>
    <n v="0.32974480390548705"/>
    <n v="0.32965507507324221"/>
    <n v="0.32956534624099731"/>
    <n v="0.32947561740875247"/>
    <n v="0.32938588857650758"/>
    <n v="0.32929615974426268"/>
    <n v="0.32920643091201784"/>
    <n v="0.32911670207977295"/>
    <n v="0.32861911952495582"/>
    <n v="0.32812153697013857"/>
    <n v="0.32762395441532133"/>
    <n v="0.32712637186050419"/>
    <n v="0.32662878930568695"/>
    <n v="0.32613120675086976"/>
    <n v="0.32563362419605257"/>
    <n v="0.32513604164123533"/>
    <n v="0.3246384590864182"/>
    <n v="0.32414087653160095"/>
    <n v="0.3241383641958237"/>
    <n v="0.3241358518600464"/>
    <n v="0.32413333952426909"/>
    <n v="0.32413082718849184"/>
    <n v="0.32412831485271454"/>
    <n v="0.32412580251693729"/>
    <n v="0.32412329018115993"/>
    <n v="0.32412077784538273"/>
    <n v="0.32411826550960543"/>
    <n v="0.32411575317382813"/>
    <n v="0.32436851561069491"/>
    <n v="0.32462127804756169"/>
    <n v="0.32487404048442836"/>
    <n v="0.3251268029212952"/>
    <n v="0.32537956535816193"/>
    <n v="0.32563232779502871"/>
    <n v="0.32588509023189544"/>
    <n v="0.32613785266876222"/>
    <n v="0.326390615105629"/>
    <n v="0.32664337754249573"/>
    <n v="0.32678487002849582"/>
    <n v="0.32692636251449586"/>
    <n v="0.3270678550004959"/>
    <n v="0.32720934748649599"/>
    <n v="0.32735083997249603"/>
    <n v="0.32749233245849613"/>
    <n v="0.32763382494449611"/>
    <n v="0.32777531743049626"/>
    <n v="0.3279168099164963"/>
    <n v="0.32805830240249634"/>
    <n v="0.32781881392002105"/>
    <n v="0.32757932543754575"/>
    <n v="0.32733983695507052"/>
    <n v="0.32710034847259523"/>
    <n v="0.32686085999011993"/>
    <n v="0.3266213715076447"/>
    <n v="0.32638188302516935"/>
    <n v="0.32614239454269411"/>
    <n v="0.32590290606021882"/>
    <n v="0.32566341757774353"/>
    <n v="0.32536699771881106"/>
    <n v="0.32507057785987853"/>
    <n v="0.32477415800094606"/>
    <n v="0.32447773814201353"/>
    <n v="0.32418131828308105"/>
    <n v="0.32388489842414858"/>
    <n v="0.32358847856521611"/>
    <n v="0.32329205870628352"/>
    <n v="0.32299563884735111"/>
    <n v="0.32269921898841858"/>
    <n v="0.32258100211620333"/>
    <n v="0.32246278524398803"/>
    <n v="0.32234456837177278"/>
    <n v="0.32222635149955753"/>
    <n v="0.32210813462734222"/>
    <n v="0.32198991775512698"/>
    <n v="0.32187170088291167"/>
    <n v="0.32175348401069642"/>
    <n v="0.32163526713848112"/>
    <n v="0.32151705026626587"/>
    <n v="0.32116512656211854"/>
    <n v="0.32081320285797121"/>
    <n v="0.32046127915382383"/>
    <n v="0.32010935544967656"/>
    <n v="0.31975743174552917"/>
    <n v="0.3194055080413819"/>
    <n v="0.31905358433723452"/>
    <n v="0.31870166063308714"/>
    <n v="0.31834973692893986"/>
    <n v="0.31799781322479248"/>
    <n v="0.31776444613933563"/>
    <n v="0.31753107905387878"/>
    <n v="0.31729771196842194"/>
    <n v="0.31706434488296509"/>
    <n v="0.31683097779750824"/>
    <n v="0.31659761071205139"/>
    <n v="0.31636424362659454"/>
    <n v="0.3161308765411377"/>
    <n v="0.31589750945568085"/>
    <n v="0.315664142370224"/>
    <n v="0.3154158741235733"/>
    <n v="0.31516760587692261"/>
    <n v="0.31491933763027191"/>
    <n v="0.31467106938362122"/>
    <n v="0.31442280113697052"/>
    <n v="0.31417453289031982"/>
    <n v="0.31392626464366913"/>
    <n v="0.31367799639701843"/>
    <n v="0.31342972815036774"/>
    <n v="0.31318145990371704"/>
    <n v="0.31299334168434145"/>
    <n v="0.31280522346496581"/>
    <n v="0.31261710524559022"/>
    <n v="0.31242898702621458"/>
    <n v="0.31224086880683899"/>
    <n v="0.3120527505874634"/>
    <n v="0.31186463236808776"/>
    <n v="0.31167651414871211"/>
    <n v="0.31148839592933653"/>
    <n v="0.31130027770996094"/>
    <n v="0.31008859574794767"/>
    <n v="0.3088769137859344"/>
    <n v="0.30766523182392119"/>
    <n v="0.30645354986190798"/>
    <n v="0.30524186789989471"/>
    <n v="0.30403018593788145"/>
    <n v="0.30281850397586824"/>
    <n v="0.30160682201385497"/>
    <n v="0.30039514005184176"/>
    <n v="0.29918345808982849"/>
    <n v="0.29880708754062657"/>
    <n v="0.29843071699142454"/>
    <n v="0.29805434644222262"/>
    <n v="0.29767797589302064"/>
    <n v="0.29730160534381866"/>
    <n v="0.29692523479461669"/>
    <n v="0.29654886424541471"/>
    <n v="0.29617249369621279"/>
    <n v="0.29579612314701081"/>
    <n v="0.29541975259780884"/>
    <n v="0.29526913166046143"/>
    <n v="0.29511851072311401"/>
    <n v="0.2949678897857666"/>
    <n v="0.29481726884841919"/>
    <n v="0.29466664791107178"/>
    <n v="0.29451602697372437"/>
    <n v="0.29436540603637695"/>
    <n v="0.29421478509902954"/>
    <n v="0.29406416416168213"/>
    <n v="0.29391354322433472"/>
    <n v="0.29441352188587189"/>
    <n v="0.29491350054740906"/>
    <n v="0.29541347920894623"/>
    <n v="0.2959134578704834"/>
    <n v="0.29641343653202057"/>
    <n v="0.29691341519355774"/>
    <n v="0.29741339385509491"/>
    <n v="0.29791337251663208"/>
    <n v="0.29841335117816925"/>
    <n v="0.29891332983970642"/>
    <s v="WITNESS SRTT FWD-1"/>
    <n v="0.32528556830306071"/>
    <n v="109.53887748718262"/>
    <n v="100"/>
    <n v="-2.4617016315460205E-3"/>
    <n v="-0.20526117188144483"/>
    <n v="-0.15536943154054733"/>
    <n v="0"/>
    <x v="29"/>
    <x v="462"/>
  </r>
  <r>
    <x v="2"/>
    <n v="-6.6666666666666661"/>
    <n v="-6.1111111111111107"/>
    <s v="225/45R17"/>
    <x v="6"/>
    <s v="620-0071"/>
    <n v="1093"/>
    <n v="42"/>
    <s v="1N48A0A5X3424"/>
    <d v="2025-02-05T00:00:00"/>
    <n v="0.37224265933036804"/>
    <n v="0.37025418877601624"/>
    <n v="128.64698791503906"/>
    <n v="128.29112243652344"/>
    <n v="120.50930786132813"/>
    <n v="118.69919586181641"/>
    <n v="77"/>
    <m/>
    <n v="180"/>
    <n v="124.03665351867676"/>
    <m/>
    <m/>
    <m/>
    <m/>
    <m/>
    <m/>
    <m/>
    <m/>
    <m/>
    <m/>
    <m/>
    <n v="0.25345829129219055"/>
    <n v="0.26634767651557922"/>
    <n v="0.2792370617389679"/>
    <n v="0.28732910752296448"/>
    <n v="0.29542115330696106"/>
    <n v="0.30075101554393768"/>
    <n v="0.30608087778091431"/>
    <n v="0.30860418081283569"/>
    <n v="0.31112748384475708"/>
    <n v="0.31579893827438354"/>
    <n v="0.32047039270401001"/>
    <n v="0.32460474967956543"/>
    <n v="0.32873910665512085"/>
    <n v="0.32961256802082062"/>
    <n v="0.33048602938652039"/>
    <n v="0.33124808967113495"/>
    <n v="0.33201014995574951"/>
    <n v="0.33724638819694519"/>
    <n v="0.34248262643814087"/>
    <n v="0.34238894283771515"/>
    <n v="0.34229525923728943"/>
    <n v="0.34400065243244171"/>
    <n v="0.34570604562759399"/>
    <n v="0.34755983948707581"/>
    <n v="0.34941363334655762"/>
    <n v="0.35214129090309143"/>
    <n v="0.35486894845962524"/>
    <n v="0.35506826639175415"/>
    <n v="0.35526758432388306"/>
    <n v="0.35618839412927628"/>
    <n v="0.35710920393466949"/>
    <n v="0.35803001374006271"/>
    <n v="0.35895082354545593"/>
    <n v="0.35987959802150726"/>
    <n v="0.36080837249755859"/>
    <n v="0.36173714697360992"/>
    <n v="0.36266592144966125"/>
    <n v="0.36295914649963379"/>
    <n v="0.36325237154960632"/>
    <n v="0.36354559659957886"/>
    <n v="0.36383882164955139"/>
    <n v="0.36489365994930267"/>
    <n v="0.36594849824905396"/>
    <n v="0.36700333654880524"/>
    <n v="0.36805817484855652"/>
    <n v="0.3677377849817276"/>
    <n v="0.36741739511489868"/>
    <n v="0.36709700524806976"/>
    <n v="0.36677661538124084"/>
    <n v="0.36693922430276871"/>
    <n v="0.36710183322429657"/>
    <n v="0.36726444214582443"/>
    <n v="0.36742705106735229"/>
    <n v="0.36662329733371735"/>
    <n v="0.3658195436000824"/>
    <n v="0.36501578986644745"/>
    <n v="0.3642120361328125"/>
    <n v="0.36460543423891068"/>
    <n v="0.36499883234500885"/>
    <n v="0.36539223045110703"/>
    <n v="0.3657856285572052"/>
    <n v="0.36606281995773315"/>
    <n v="0.36634001135826111"/>
    <n v="0.36661720275878906"/>
    <n v="0.36689439415931702"/>
    <n v="0.36686941236257553"/>
    <n v="0.36684443056583405"/>
    <n v="0.36681944876909256"/>
    <n v="0.36679446697235107"/>
    <n v="0.36529327929019928"/>
    <n v="0.36379209160804749"/>
    <n v="0.36229090392589569"/>
    <n v="0.3607897162437439"/>
    <n v="0.36114703863859177"/>
    <n v="0.36150436103343964"/>
    <n v="0.36186168342828751"/>
    <n v="0.36221900582313538"/>
    <n v="0.36316711455583572"/>
    <n v="0.36411522328853607"/>
    <n v="0.36506333202123642"/>
    <n v="0.36601144075393677"/>
    <n v="0.36596446484327316"/>
    <n v="0.36591748893260956"/>
    <n v="0.36587051302194595"/>
    <n v="0.36582353711128235"/>
    <n v="0.36612096130847932"/>
    <n v="0.36641838550567629"/>
    <n v="0.36671580970287321"/>
    <n v="0.36701323390007023"/>
    <n v="0.36731065809726715"/>
    <n v="0.36760808229446412"/>
    <n v="0.36790550649166109"/>
    <n v="0.36820293068885801"/>
    <n v="0.36850035488605498"/>
    <n v="0.36879777908325195"/>
    <n v="0.36941805481910706"/>
    <n v="0.37003833055496216"/>
    <n v="0.37065860629081726"/>
    <n v="0.37127888202667236"/>
    <n v="0.37189915776252747"/>
    <n v="0.37251943349838257"/>
    <n v="0.37313970923423767"/>
    <n v="0.37375998497009277"/>
    <n v="0.37438026070594788"/>
    <n v="0.37500053644180298"/>
    <n v="0.37502006590366366"/>
    <n v="0.37503959536552434"/>
    <n v="0.3750591248273849"/>
    <n v="0.37507865428924564"/>
    <n v="0.37509818375110626"/>
    <n v="0.37511771321296694"/>
    <n v="0.37513724267482756"/>
    <n v="0.37515677213668824"/>
    <n v="0.37517630159854892"/>
    <n v="0.37519583106040955"/>
    <n v="0.37507843971252441"/>
    <n v="0.37496104836463928"/>
    <n v="0.37484365701675415"/>
    <n v="0.37472626566886902"/>
    <n v="0.37460887432098389"/>
    <n v="0.37449148297309875"/>
    <n v="0.37437409162521362"/>
    <n v="0.37425670027732849"/>
    <n v="0.37413930892944336"/>
    <n v="0.37402191758155823"/>
    <n v="0.37349501252174377"/>
    <n v="0.37296810746192932"/>
    <n v="0.37244120240211487"/>
    <n v="0.37191429734230042"/>
    <n v="0.37138739228248596"/>
    <n v="0.37086048722267151"/>
    <n v="0.37033358216285706"/>
    <n v="0.3698066771030426"/>
    <n v="0.36927977204322815"/>
    <n v="0.3687528669834137"/>
    <n v="0.36823030114173894"/>
    <n v="0.36770773530006406"/>
    <n v="0.3671851694583893"/>
    <n v="0.36666260361671449"/>
    <n v="0.36614003777503967"/>
    <n v="0.36561747193336491"/>
    <n v="0.36509490609169004"/>
    <n v="0.36457234025001528"/>
    <n v="0.36404977440834052"/>
    <n v="0.36352720856666565"/>
    <n v="0.36363430619239812"/>
    <n v="0.36374140381813047"/>
    <n v="0.36384850144386294"/>
    <n v="0.36395559906959535"/>
    <n v="0.36406269669532776"/>
    <n v="0.36416979432106017"/>
    <n v="0.36427689194679258"/>
    <n v="0.36438398957252505"/>
    <n v="0.36449108719825746"/>
    <n v="0.36459818482398987"/>
    <n v="0.36528489291667937"/>
    <n v="0.36597160100936887"/>
    <n v="0.36665830910205843"/>
    <n v="0.36734501719474794"/>
    <n v="0.36803172528743744"/>
    <n v="0.368718433380127"/>
    <n v="0.36940514147281645"/>
    <n v="0.370091849565506"/>
    <n v="0.37077855765819551"/>
    <n v="0.37146526575088501"/>
    <n v="0.37167444229125979"/>
    <n v="0.37188361883163451"/>
    <n v="0.37209279537200929"/>
    <n v="0.37230197191238401"/>
    <n v="0.37251114845275879"/>
    <n v="0.37272032499313357"/>
    <n v="0.37292950153350835"/>
    <n v="0.37313867807388301"/>
    <n v="0.37334785461425785"/>
    <n v="0.37355703115463257"/>
    <n v="0.3736533254384995"/>
    <n v="0.37374961972236631"/>
    <n v="0.37384591400623324"/>
    <n v="0.37394220829010011"/>
    <n v="0.37403850257396698"/>
    <n v="0.37413479685783385"/>
    <n v="0.37423109114170072"/>
    <n v="0.37432738542556765"/>
    <n v="0.37442367970943452"/>
    <n v="0.37451997399330139"/>
    <n v="0.37485285401344298"/>
    <n v="0.37518573403358457"/>
    <n v="0.37551861405372622"/>
    <n v="0.37585149407386781"/>
    <n v="0.3761843740940094"/>
    <n v="0.37651725411415105"/>
    <n v="0.37685013413429258"/>
    <n v="0.37718301415443423"/>
    <n v="0.37751589417457582"/>
    <n v="0.37784877419471741"/>
    <n v="0.37755557000637058"/>
    <n v="0.37726236581802369"/>
    <n v="0.37696916162967681"/>
    <n v="0.37667595744132998"/>
    <n v="0.37638275325298309"/>
    <n v="0.37608954906463626"/>
    <n v="0.37579634487628932"/>
    <n v="0.37550314068794255"/>
    <n v="0.37520993649959566"/>
    <n v="0.37491673231124878"/>
    <n v="0.37467454373836517"/>
    <n v="0.37443235516548157"/>
    <n v="0.37419016659259796"/>
    <n v="0.37394797801971436"/>
    <n v="0.37370578944683075"/>
    <n v="0.37346360087394714"/>
    <n v="0.37322141230106354"/>
    <n v="0.37297922372817993"/>
    <n v="0.37273703515529633"/>
    <n v="0.37249484658241272"/>
    <n v="0.37250597178936007"/>
    <n v="0.37251709699630736"/>
    <n v="0.37252822220325471"/>
    <n v="0.372539347410202"/>
    <n v="0.37255047261714935"/>
    <n v="0.3725615978240967"/>
    <n v="0.37257272303104405"/>
    <n v="0.37258384823799129"/>
    <n v="0.37259497344493869"/>
    <n v="0.37260609865188599"/>
    <n v="0.37249726951122286"/>
    <n v="0.37238844037055968"/>
    <n v="0.37227961122989656"/>
    <n v="0.37217078208923338"/>
    <n v="0.37206195294857025"/>
    <n v="0.37195312380790713"/>
    <n v="0.371844294667244"/>
    <n v="0.37173546552658077"/>
    <n v="0.3716266363859177"/>
    <n v="0.37151780724525452"/>
    <n v="0.37064363658428195"/>
    <n v="0.36976946592330928"/>
    <n v="0.36889529526233678"/>
    <n v="0.36802112460136416"/>
    <n v="0.36714695394039154"/>
    <n v="0.36627278327941892"/>
    <n v="0.36539861261844636"/>
    <n v="0.36452444195747374"/>
    <n v="0.36365027129650118"/>
    <n v="0.36277610063552856"/>
    <n v="0.36282184720039368"/>
    <n v="0.36286759376525879"/>
    <n v="0.3629133403301239"/>
    <n v="0.36295908689498901"/>
    <n v="0.36300483345985413"/>
    <n v="0.36305058002471924"/>
    <n v="0.36309632658958435"/>
    <n v="0.36314207315444946"/>
    <n v="0.36318781971931458"/>
    <n v="0.36323356628417969"/>
    <n v="0.36338005065917972"/>
    <n v="0.36352653503417964"/>
    <n v="0.36367301940917973"/>
    <n v="0.36381950378417971"/>
    <n v="0.36396598815917969"/>
    <n v="0.36411247253417967"/>
    <n v="0.3642589569091797"/>
    <n v="0.36440544128417968"/>
    <n v="0.36455192565917971"/>
    <n v="0.36469841003417969"/>
    <n v="0.36503697037696842"/>
    <n v="0.36537553071975709"/>
    <n v="0.36571409106254577"/>
    <n v="0.36605265140533449"/>
    <n v="0.36639121174812317"/>
    <n v="0.3667297720909119"/>
    <n v="0.36706833243370052"/>
    <n v="0.3674068927764893"/>
    <n v="0.36774545311927798"/>
    <n v="0.36808401346206665"/>
    <n v="0.36785787642002105"/>
    <n v="0.36763173937797544"/>
    <n v="0.36740560233592989"/>
    <n v="0.36717946529388429"/>
    <n v="0.36695332825183868"/>
    <n v="0.36672719120979314"/>
    <n v="0.36650105416774748"/>
    <n v="0.36627491712570193"/>
    <n v="0.36604878008365632"/>
    <n v="0.36582264304161072"/>
    <n v="0.36552953124046328"/>
    <n v="0.36523641943931578"/>
    <n v="0.36494330763816835"/>
    <n v="0.36465019583702085"/>
    <n v="0.36435708403587341"/>
    <n v="0.36406397223472597"/>
    <n v="0.36377086043357854"/>
    <n v="0.36347774863243099"/>
    <n v="0.3631846368312836"/>
    <n v="0.36289152503013611"/>
    <m/>
    <n v="0.3674299129387662"/>
    <n v="124.03665351867676"/>
    <n v="113.23527898411278"/>
    <n v="1.9884705543518066E-3"/>
    <n v="-3.6023048009903427E-2"/>
    <n v="3.2705545978593389E-2"/>
    <n v="-0.18807497751914071"/>
    <x v="29"/>
    <x v="463"/>
  </r>
  <r>
    <x v="2"/>
    <n v="-6.6666666666666661"/>
    <n v="-6.1111111111111107"/>
    <s v="P225/60R16"/>
    <x v="1"/>
    <s v="017-0241"/>
    <n v="1171"/>
    <n v="35"/>
    <s v="APX0B2UU3324"/>
    <d v="2025-02-05T00:00:00"/>
    <n v="0.28978466987609863"/>
    <n v="0.31658220291137695"/>
    <n v="100"/>
    <n v="100"/>
    <n v="100"/>
    <n v="100"/>
    <n v="77"/>
    <m/>
    <n v="1060"/>
    <n v="100"/>
    <m/>
    <m/>
    <m/>
    <m/>
    <m/>
    <m/>
    <m/>
    <m/>
    <m/>
    <m/>
    <m/>
    <n v="0.28145173192024231"/>
    <n v="0.29913964867591858"/>
    <n v="0.31682756543159485"/>
    <n v="0.32412189245223999"/>
    <n v="0.33141621947288513"/>
    <n v="0.33619259297847748"/>
    <n v="0.34096896648406982"/>
    <n v="0.34212920069694519"/>
    <n v="0.34328943490982056"/>
    <n v="0.34574960172176361"/>
    <n v="0.34820976853370667"/>
    <n v="0.35170261561870575"/>
    <n v="0.35519546270370483"/>
    <n v="0.35595370829105377"/>
    <n v="0.35671195387840271"/>
    <n v="0.35493245720863342"/>
    <n v="0.35315296053886414"/>
    <n v="0.35237924754619598"/>
    <n v="0.35160553455352783"/>
    <n v="0.35361367464065552"/>
    <n v="0.3556218147277832"/>
    <n v="0.35741594433784485"/>
    <n v="0.35921007394790649"/>
    <n v="0.35681086778640747"/>
    <n v="0.35441166162490845"/>
    <n v="0.35264101624488831"/>
    <n v="0.35087037086486816"/>
    <n v="0.35222727060317993"/>
    <n v="0.3535841703414917"/>
    <n v="0.35364528745412827"/>
    <n v="0.35370640456676483"/>
    <n v="0.3537675216794014"/>
    <n v="0.35382863879203796"/>
    <n v="0.35283377021551132"/>
    <n v="0.35183890163898468"/>
    <n v="0.35084403306245804"/>
    <n v="0.3498491644859314"/>
    <n v="0.34971150755882263"/>
    <n v="0.34957385063171387"/>
    <n v="0.3494361937046051"/>
    <n v="0.34929853677749634"/>
    <n v="0.34955614060163498"/>
    <n v="0.34981374442577362"/>
    <n v="0.35007134824991226"/>
    <n v="0.3503289520740509"/>
    <n v="0.34985075891017914"/>
    <n v="0.34937256574630737"/>
    <n v="0.34889437258243561"/>
    <n v="0.34841617941856384"/>
    <n v="0.34803162515163422"/>
    <n v="0.34764707088470459"/>
    <n v="0.34726251661777496"/>
    <n v="0.34687796235084534"/>
    <n v="0.34620318561792374"/>
    <n v="0.34552840888500214"/>
    <n v="0.34485363215208054"/>
    <n v="0.34417885541915894"/>
    <n v="0.34325160086154938"/>
    <n v="0.34232434630393982"/>
    <n v="0.34139709174633026"/>
    <n v="0.3404698371887207"/>
    <n v="0.3397463783621788"/>
    <n v="0.3390229195356369"/>
    <n v="0.338299460709095"/>
    <n v="0.3375760018825531"/>
    <n v="0.3364117220044136"/>
    <n v="0.33524744212627411"/>
    <n v="0.33408316224813461"/>
    <n v="0.33291888236999512"/>
    <n v="0.33293072879314423"/>
    <n v="0.33294257521629333"/>
    <n v="0.33295442163944244"/>
    <n v="0.33296626806259155"/>
    <n v="0.33343619108200073"/>
    <n v="0.33390611410140991"/>
    <n v="0.33437603712081909"/>
    <n v="0.33484596014022827"/>
    <n v="0.33513948321342468"/>
    <n v="0.33543300628662109"/>
    <n v="0.3357265293598175"/>
    <n v="0.33602005243301392"/>
    <n v="0.33430296927690506"/>
    <n v="0.3325858861207962"/>
    <n v="0.33086880296468735"/>
    <n v="0.32915171980857849"/>
    <n v="0.32887042462825777"/>
    <n v="0.328589129447937"/>
    <n v="0.32830783426761628"/>
    <n v="0.32802653908729557"/>
    <n v="0.32774524390697479"/>
    <n v="0.32746394872665407"/>
    <n v="0.3271826535463333"/>
    <n v="0.32690135836601258"/>
    <n v="0.32662006318569181"/>
    <n v="0.32633876800537109"/>
    <n v="0.32604371905326845"/>
    <n v="0.32574867010116582"/>
    <n v="0.32545362114906307"/>
    <n v="0.32515857219696048"/>
    <n v="0.32486352324485779"/>
    <n v="0.32456847429275515"/>
    <n v="0.32427342534065245"/>
    <n v="0.32397837638854982"/>
    <n v="0.32368332743644712"/>
    <n v="0.32338827848434448"/>
    <n v="0.32274123430252077"/>
    <n v="0.32209419012069707"/>
    <n v="0.32144714593887325"/>
    <n v="0.32080010175704959"/>
    <n v="0.32015305757522583"/>
    <n v="0.31950601339340212"/>
    <n v="0.31885896921157836"/>
    <n v="0.31821192502975465"/>
    <n v="0.31756488084793094"/>
    <n v="0.31691783666610718"/>
    <n v="0.31690085828304293"/>
    <n v="0.31688387989997863"/>
    <n v="0.31686690151691438"/>
    <n v="0.31684992313385008"/>
    <n v="0.31683294475078583"/>
    <n v="0.31681596636772158"/>
    <n v="0.31679898798465733"/>
    <n v="0.31678200960159297"/>
    <n v="0.31676503121852878"/>
    <n v="0.31674805283546448"/>
    <n v="0.31671980321407323"/>
    <n v="0.31669155359268186"/>
    <n v="0.31666330397129061"/>
    <n v="0.31663505434989936"/>
    <n v="0.316606804728508"/>
    <n v="0.31657855510711674"/>
    <n v="0.31655030548572538"/>
    <n v="0.31652205586433413"/>
    <n v="0.31649380624294282"/>
    <n v="0.31646555662155151"/>
    <n v="0.31567645967006686"/>
    <n v="0.3148873627185822"/>
    <n v="0.31409826576709743"/>
    <n v="0.31330916881561283"/>
    <n v="0.31252007186412811"/>
    <n v="0.31173097491264345"/>
    <n v="0.31094187796115874"/>
    <n v="0.31015278100967408"/>
    <n v="0.30936368405818937"/>
    <n v="0.30857458710670471"/>
    <n v="0.3083073705434799"/>
    <n v="0.30804015398025514"/>
    <n v="0.30777293741703032"/>
    <n v="0.30750572085380556"/>
    <n v="0.30723850429058075"/>
    <n v="0.30697128772735599"/>
    <n v="0.30670407116413118"/>
    <n v="0.30643685460090642"/>
    <n v="0.3061696380376816"/>
    <n v="0.30590242147445679"/>
    <n v="0.30580336153507237"/>
    <n v="0.30570430159568784"/>
    <n v="0.30560524165630343"/>
    <n v="0.30550618171691896"/>
    <n v="0.30540712177753448"/>
    <n v="0.30530806183815001"/>
    <n v="0.30520900189876554"/>
    <n v="0.30510994195938113"/>
    <n v="0.30501088201999665"/>
    <n v="0.30491182208061218"/>
    <n v="0.30430156290531163"/>
    <n v="0.30369130373001096"/>
    <n v="0.30308104455471041"/>
    <n v="0.3024707853794098"/>
    <n v="0.30186052620410919"/>
    <n v="0.30125026702880864"/>
    <n v="0.30064000785350797"/>
    <n v="0.30002974867820742"/>
    <n v="0.29941948950290681"/>
    <n v="0.2988092303276062"/>
    <n v="0.29895646572113038"/>
    <n v="0.29910370111465456"/>
    <n v="0.29925093650817869"/>
    <n v="0.29939817190170293"/>
    <n v="0.29954540729522705"/>
    <n v="0.29969264268875123"/>
    <n v="0.29983987808227541"/>
    <n v="0.29998711347579954"/>
    <n v="0.30013434886932377"/>
    <n v="0.3002815842628479"/>
    <n v="0.30012457370758061"/>
    <n v="0.29996756315231321"/>
    <n v="0.29981055259704592"/>
    <n v="0.29965354204177858"/>
    <n v="0.29949653148651123"/>
    <n v="0.29933952093124394"/>
    <n v="0.29918251037597654"/>
    <n v="0.29902549982070925"/>
    <n v="0.29886848926544191"/>
    <n v="0.29871147871017456"/>
    <n v="0.29863490760326383"/>
    <n v="0.29855833649635311"/>
    <n v="0.29848176538944243"/>
    <n v="0.29840519428253176"/>
    <n v="0.29832862317562103"/>
    <n v="0.2982520520687103"/>
    <n v="0.29817548096179963"/>
    <n v="0.2980989098548889"/>
    <n v="0.29802233874797823"/>
    <n v="0.2979457676410675"/>
    <n v="0.29801627397537234"/>
    <n v="0.29808678030967711"/>
    <n v="0.29815728664398194"/>
    <n v="0.29822779297828672"/>
    <n v="0.29829829931259155"/>
    <n v="0.29836880564689638"/>
    <n v="0.29843931198120116"/>
    <n v="0.29850981831550594"/>
    <n v="0.29858032464981077"/>
    <n v="0.2986508309841156"/>
    <n v="0.29843147695064542"/>
    <n v="0.29821212291717525"/>
    <n v="0.29799276888370513"/>
    <n v="0.29777341485023501"/>
    <n v="0.29755406081676483"/>
    <n v="0.29733470678329466"/>
    <n v="0.29711535274982454"/>
    <n v="0.29689599871635436"/>
    <n v="0.29667664468288424"/>
    <n v="0.29645729064941406"/>
    <n v="0.29628121554851533"/>
    <n v="0.2961051404476166"/>
    <n v="0.29592906534671781"/>
    <n v="0.29575299024581914"/>
    <n v="0.29557691514492035"/>
    <n v="0.29540084004402162"/>
    <n v="0.29522476494312289"/>
    <n v="0.2950486898422241"/>
    <n v="0.29487261474132537"/>
    <n v="0.29469653964042664"/>
    <n v="0.29435335695743559"/>
    <n v="0.29401017427444459"/>
    <n v="0.29366699159145354"/>
    <n v="0.29332380890846255"/>
    <n v="0.2929806262254715"/>
    <n v="0.2926374435424805"/>
    <n v="0.29229426085948945"/>
    <n v="0.29195107817649846"/>
    <n v="0.29160789549350741"/>
    <n v="0.29126471281051636"/>
    <n v="0.29096716642379761"/>
    <n v="0.29066962003707886"/>
    <n v="0.29037207365036011"/>
    <n v="0.29007452726364136"/>
    <n v="0.28977698087692261"/>
    <n v="0.28947943449020386"/>
    <n v="0.28918188810348511"/>
    <n v="0.28888434171676636"/>
    <n v="0.28858679533004761"/>
    <n v="0.28828924894332886"/>
    <n v="0.28844577670097354"/>
    <n v="0.28860230445861818"/>
    <n v="0.28875883221626281"/>
    <n v="0.28891535997390749"/>
    <n v="0.28907188773155212"/>
    <n v="0.28922841548919681"/>
    <n v="0.28938494324684144"/>
    <n v="0.28954147100448607"/>
    <n v="0.28969799876213076"/>
    <n v="0.28985452651977539"/>
    <n v="0.28912759423255918"/>
    <n v="0.28840066194534297"/>
    <n v="0.28767372965812682"/>
    <n v="0.28694679737091067"/>
    <n v="0.28621986508369446"/>
    <n v="0.28549293279647825"/>
    <n v="0.2847660005092621"/>
    <n v="0.28403906822204589"/>
    <n v="0.28331213593482973"/>
    <n v="0.28258520364761353"/>
    <n v="0.28211264312267303"/>
    <n v="0.28164008259773254"/>
    <n v="0.28116752207279205"/>
    <n v="0.28069496154785156"/>
    <n v="0.28022240102291107"/>
    <n v="0.27974984049797058"/>
    <n v="0.27927727997303009"/>
    <n v="0.2788047194480896"/>
    <n v="0.27833215892314911"/>
    <n v="0.27785959839820862"/>
    <n v="0.2777287930250168"/>
    <n v="0.27759798765182497"/>
    <n v="0.2774671822786331"/>
    <n v="0.27733637690544133"/>
    <n v="0.27720557153224945"/>
    <n v="0.27707476615905763"/>
    <n v="0.27694396078586581"/>
    <n v="0.27681315541267393"/>
    <n v="0.27668235003948211"/>
    <n v="0.27655154466629028"/>
    <m/>
    <n v="0.31262453854932476"/>
    <n v="100"/>
    <n v="91.291788170552707"/>
    <n v="-2.679753303527832E-2"/>
    <n v="-0.21674828729654899"/>
    <n v="-0.273874018423788"/>
    <n v="0.11850458688324067"/>
    <x v="29"/>
    <x v="464"/>
  </r>
  <r>
    <x v="2"/>
    <n v="-7.7777777777777777"/>
    <n v="-7.2222222222222223"/>
    <s v="P195/75R14"/>
    <x v="0"/>
    <s v="620-0072"/>
    <n v="1031"/>
    <n v="35"/>
    <s v="APKAB3UU0720"/>
    <d v="2025-02-05T00:00:00"/>
    <n v="0.27837228775024414"/>
    <n v="0.3090197741985321"/>
    <n v="96.205406188964844"/>
    <n v="96.160636901855469"/>
    <n v="100.57890319824219"/>
    <n v="98.332130432128906"/>
    <n v="77"/>
    <m/>
    <n v="170"/>
    <n v="97.819269180297852"/>
    <m/>
    <m/>
    <m/>
    <m/>
    <m/>
    <m/>
    <m/>
    <m/>
    <m/>
    <m/>
    <m/>
    <n v="0.26220101118087769"/>
    <n v="0.27564647793769836"/>
    <n v="0.28909194469451904"/>
    <n v="0.29867616295814514"/>
    <n v="0.30826038122177124"/>
    <n v="0.31341803073883057"/>
    <n v="0.31857568025588989"/>
    <n v="0.31805646419525146"/>
    <n v="0.31753724813461304"/>
    <n v="0.32133136689662933"/>
    <n v="0.32512548565864563"/>
    <n v="0.32581709325313568"/>
    <n v="0.32650870084762573"/>
    <n v="0.3263966292142868"/>
    <n v="0.32628455758094788"/>
    <n v="0.33080334961414337"/>
    <n v="0.33532214164733887"/>
    <n v="0.31972789764404297"/>
    <n v="0.30413365364074707"/>
    <n v="0.32306237518787384"/>
    <n v="0.34199109673500061"/>
    <n v="0.34081541001796722"/>
    <n v="0.33963972330093384"/>
    <n v="0.33431136608123779"/>
    <n v="0.32898300886154175"/>
    <n v="0.33261613547801971"/>
    <n v="0.33624926209449768"/>
    <n v="0.33541707694530487"/>
    <n v="0.33458489179611206"/>
    <n v="0.33468952029943466"/>
    <n v="0.33479414880275726"/>
    <n v="0.33489877730607986"/>
    <n v="0.33500340580940247"/>
    <n v="0.33454219251871109"/>
    <n v="0.33408097922801971"/>
    <n v="0.33361976593732834"/>
    <n v="0.33315855264663696"/>
    <n v="0.33327090740203857"/>
    <n v="0.33338326215744019"/>
    <n v="0.3334956169128418"/>
    <n v="0.33360797166824341"/>
    <n v="0.33385993540287018"/>
    <n v="0.33411189913749695"/>
    <n v="0.33436386287212372"/>
    <n v="0.33461582660675049"/>
    <n v="0.33453107625246048"/>
    <n v="0.33444632589817047"/>
    <n v="0.33436157554388046"/>
    <n v="0.33427682518959045"/>
    <n v="0.33307895809412003"/>
    <n v="0.3318810909986496"/>
    <n v="0.33068322390317917"/>
    <n v="0.32948535680770874"/>
    <n v="0.32878878712654114"/>
    <n v="0.32809221744537354"/>
    <n v="0.32739564776420593"/>
    <n v="0.32669907808303833"/>
    <n v="0.32740849256515503"/>
    <n v="0.32811790704727173"/>
    <n v="0.32882732152938843"/>
    <n v="0.32953673601150513"/>
    <n v="0.32996512949466705"/>
    <n v="0.33039352297782898"/>
    <n v="0.33082191646099091"/>
    <n v="0.33125030994415283"/>
    <n v="0.33062184602022171"/>
    <n v="0.32999338209629059"/>
    <n v="0.32936491817235947"/>
    <n v="0.32873645424842834"/>
    <n v="0.32712406665086746"/>
    <n v="0.32551167905330658"/>
    <n v="0.3238992914557457"/>
    <n v="0.32228690385818481"/>
    <n v="0.32266885042190552"/>
    <n v="0.32305079698562622"/>
    <n v="0.32343274354934692"/>
    <n v="0.32381469011306763"/>
    <n v="0.32407470792531967"/>
    <n v="0.32433472573757172"/>
    <n v="0.32459474354982376"/>
    <n v="0.32485476136207581"/>
    <n v="0.32410605996847153"/>
    <n v="0.32335735857486725"/>
    <n v="0.32260865718126297"/>
    <n v="0.32185995578765869"/>
    <n v="0.32198372781276707"/>
    <n v="0.32210749983787534"/>
    <n v="0.32223127186298373"/>
    <n v="0.32235504388809205"/>
    <n v="0.32247881591320038"/>
    <n v="0.32260258793830876"/>
    <n v="0.32272635996341703"/>
    <n v="0.32285013198852541"/>
    <n v="0.32297390401363379"/>
    <n v="0.32309767603874207"/>
    <n v="0.32302813827991489"/>
    <n v="0.3229586005210876"/>
    <n v="0.32288906276226048"/>
    <n v="0.32281952500343325"/>
    <n v="0.32274998724460602"/>
    <n v="0.32268044948577879"/>
    <n v="0.32261091172695161"/>
    <n v="0.32254137396812438"/>
    <n v="0.3224718362092972"/>
    <n v="0.32240229845046997"/>
    <n v="0.32229301035404206"/>
    <n v="0.32218372225761416"/>
    <n v="0.3220744341611862"/>
    <n v="0.32196514606475835"/>
    <n v="0.32185585796833038"/>
    <n v="0.32174656987190248"/>
    <n v="0.32163728177547457"/>
    <n v="0.32152799367904661"/>
    <n v="0.3214187055826187"/>
    <n v="0.3213094174861908"/>
    <n v="0.32107966244220731"/>
    <n v="0.32084990739822389"/>
    <n v="0.32062015235424041"/>
    <n v="0.32039039731025698"/>
    <n v="0.3201606422662735"/>
    <n v="0.31993088722229007"/>
    <n v="0.31970113217830654"/>
    <n v="0.31947137713432316"/>
    <n v="0.31924162209033968"/>
    <n v="0.3190118670463562"/>
    <n v="0.31866355836391447"/>
    <n v="0.31831524968147279"/>
    <n v="0.31796694099903106"/>
    <n v="0.31761863231658938"/>
    <n v="0.31727032363414764"/>
    <n v="0.31692201495170597"/>
    <n v="0.31657370626926423"/>
    <n v="0.3162253975868225"/>
    <n v="0.31587708890438082"/>
    <n v="0.31552878022193909"/>
    <n v="0.31553816497325904"/>
    <n v="0.31554754972457888"/>
    <n v="0.31555693447589872"/>
    <n v="0.31556631922721867"/>
    <n v="0.31557570397853851"/>
    <n v="0.31558508872985841"/>
    <n v="0.31559447348117831"/>
    <n v="0.31560385823249815"/>
    <n v="0.3156132429838181"/>
    <n v="0.31562262773513794"/>
    <n v="0.31549780070781708"/>
    <n v="0.31537297368049622"/>
    <n v="0.31524814665317535"/>
    <n v="0.31512331962585449"/>
    <n v="0.31499849259853363"/>
    <n v="0.31487366557121277"/>
    <n v="0.31474883854389191"/>
    <n v="0.31462401151657104"/>
    <n v="0.31449918448925018"/>
    <n v="0.31437435746192932"/>
    <n v="0.31415529847145085"/>
    <n v="0.31393623948097227"/>
    <n v="0.3137171804904938"/>
    <n v="0.31349812150001527"/>
    <n v="0.31327906250953674"/>
    <n v="0.31306000351905827"/>
    <n v="0.31284094452857969"/>
    <n v="0.31262188553810122"/>
    <n v="0.31240282654762269"/>
    <n v="0.31218376755714417"/>
    <n v="0.31198225915431976"/>
    <n v="0.31178075075149536"/>
    <n v="0.31157924234867096"/>
    <n v="0.31137773394584656"/>
    <n v="0.31117622554302216"/>
    <n v="0.31097471714019775"/>
    <n v="0.31077320873737335"/>
    <n v="0.31057170033454895"/>
    <n v="0.31037019193172455"/>
    <n v="0.31016868352890015"/>
    <n v="0.309841924905777"/>
    <n v="0.3095151662826538"/>
    <n v="0.30918840765953065"/>
    <n v="0.3088616490364075"/>
    <n v="0.3085348904132843"/>
    <n v="0.30820813179016116"/>
    <n v="0.30788137316703795"/>
    <n v="0.30755461454391481"/>
    <n v="0.30722785592079166"/>
    <n v="0.30690109729766846"/>
    <n v="0.30692829489707951"/>
    <n v="0.30695549249649046"/>
    <n v="0.30698269009590151"/>
    <n v="0.30700988769531251"/>
    <n v="0.30703708529472351"/>
    <n v="0.30706428289413451"/>
    <n v="0.30709148049354551"/>
    <n v="0.30711867809295657"/>
    <n v="0.30714587569236756"/>
    <n v="0.30717307329177856"/>
    <n v="0.30703289806842804"/>
    <n v="0.30689272284507751"/>
    <n v="0.30675254762172699"/>
    <n v="0.30661237239837646"/>
    <n v="0.30647219717502594"/>
    <n v="0.30633202195167542"/>
    <n v="0.30619184672832489"/>
    <n v="0.30605167150497437"/>
    <n v="0.30591149628162384"/>
    <n v="0.30577132105827332"/>
    <n v="0.30518622696399689"/>
    <n v="0.30460113286972046"/>
    <n v="0.30401603877544403"/>
    <n v="0.3034309446811676"/>
    <n v="0.30284585058689117"/>
    <n v="0.30226075649261475"/>
    <n v="0.30167566239833832"/>
    <n v="0.30109056830406189"/>
    <n v="0.30050547420978546"/>
    <n v="0.29992038011550903"/>
    <n v="0.29961627125740053"/>
    <n v="0.29931216239929198"/>
    <n v="0.29900805354118348"/>
    <n v="0.29870394468307498"/>
    <n v="0.29839983582496643"/>
    <n v="0.29809572696685793"/>
    <n v="0.29779161810874943"/>
    <n v="0.29748750925064088"/>
    <n v="0.29718340039253238"/>
    <n v="0.29687929153442383"/>
    <n v="0.29631334245204927"/>
    <n v="0.2957473933696747"/>
    <n v="0.29518144428730009"/>
    <n v="0.29461549520492558"/>
    <n v="0.29404954612255096"/>
    <n v="0.2934835970401764"/>
    <n v="0.29291764795780184"/>
    <n v="0.29235169887542722"/>
    <n v="0.29178574979305266"/>
    <n v="0.2912198007106781"/>
    <n v="0.29076368510723116"/>
    <n v="0.29030756950378417"/>
    <n v="0.28985145390033717"/>
    <n v="0.28939533829689024"/>
    <n v="0.2889392226934433"/>
    <n v="0.28848310708999636"/>
    <n v="0.28802699148654937"/>
    <n v="0.28757087588310243"/>
    <n v="0.28711476027965549"/>
    <n v="0.2866586446762085"/>
    <n v="0.28600269854068761"/>
    <n v="0.2853467524051666"/>
    <n v="0.28469080626964571"/>
    <n v="0.28403486013412477"/>
    <n v="0.28337891399860382"/>
    <n v="0.28272296786308293"/>
    <n v="0.28206702172756193"/>
    <n v="0.28141107559204104"/>
    <n v="0.28075512945652009"/>
    <n v="0.28009918332099915"/>
    <n v="0.2793348252773285"/>
    <n v="0.27857046723365786"/>
    <n v="0.27780610918998716"/>
    <n v="0.27704175114631657"/>
    <n v="0.27627739310264587"/>
    <n v="0.27551303505897523"/>
    <n v="0.27474867701530459"/>
    <n v="0.27398431897163389"/>
    <n v="0.2732199609279633"/>
    <n v="0.2724556028842926"/>
    <n v="0.27177801132202151"/>
    <n v="0.27110041975975036"/>
    <n v="0.27042282819747926"/>
    <n v="0.26974523663520816"/>
    <n v="0.26906764507293701"/>
    <n v="0.26839005351066592"/>
    <n v="0.26771246194839482"/>
    <n v="0.26703487038612367"/>
    <n v="0.26635727882385257"/>
    <n v="0.26567968726158142"/>
    <n v="0.26483729481697083"/>
    <n v="0.26399490237236023"/>
    <n v="0.26315250992774963"/>
    <n v="0.26231011748313904"/>
    <n v="0.26146772503852844"/>
    <n v="0.26062533259391785"/>
    <n v="0.25978294014930725"/>
    <n v="0.25894054770469666"/>
    <n v="0.25809815526008606"/>
    <n v="0.25725576281547546"/>
    <n v="0.25687909126281738"/>
    <n v="0.2565024197101593"/>
    <n v="0.25612574815750122"/>
    <n v="0.25574907660484314"/>
    <n v="0.25537240505218506"/>
    <n v="0.25499573349952698"/>
    <n v="0.2546190619468689"/>
    <n v="0.25424239039421082"/>
    <n v="0.25386571884155273"/>
    <n v="0.25348904728889465"/>
    <m/>
    <n v="0.30782729334254283"/>
    <n v="97.819269180297852"/>
    <n v="89.300960010060265"/>
    <n v="-3.0647486448287964E-2"/>
    <n v="-0.33192967058760692"/>
    <n v="-0.25371755512049871"/>
    <n v="9.8348123579951374E-2"/>
    <x v="29"/>
    <x v="465"/>
  </r>
  <r>
    <x v="2"/>
    <n v="-7.7777777777777777"/>
    <n v="-7.2222222222222223"/>
    <s v="205/55R16"/>
    <x v="7"/>
    <s v="620-0074"/>
    <n v="1093"/>
    <n v="42"/>
    <s v="16Y2X7YAA4024"/>
    <d v="2025-02-05T00:00:00"/>
    <n v="0.35745784640312195"/>
    <n v="0.35587170720100403"/>
    <n v="123.537353515625"/>
    <n v="123.60709381103516"/>
    <n v="115.82814025878906"/>
    <n v="114.08328247070313"/>
    <n v="77"/>
    <m/>
    <n v="60"/>
    <n v="119.26396751403809"/>
    <m/>
    <m/>
    <m/>
    <m/>
    <m/>
    <m/>
    <m/>
    <m/>
    <m/>
    <m/>
    <m/>
    <n v="0.25396373867988586"/>
    <n v="0.27247241139411926"/>
    <n v="0.29098108410835266"/>
    <n v="0.29902826249599457"/>
    <n v="0.30707544088363647"/>
    <n v="0.31349563598632813"/>
    <n v="0.31991583108901978"/>
    <n v="0.32399477064609528"/>
    <n v="0.32807371020317078"/>
    <n v="0.33070817589759827"/>
    <n v="0.33334264159202576"/>
    <n v="0.33708307147026062"/>
    <n v="0.34082350134849548"/>
    <n v="0.34230536222457886"/>
    <n v="0.34378722310066223"/>
    <n v="0.34395615756511688"/>
    <n v="0.34412509202957153"/>
    <n v="0.34606385231018066"/>
    <n v="0.34800261259078979"/>
    <n v="0.34991580247879028"/>
    <n v="0.35182899236679077"/>
    <n v="0.35280723869800568"/>
    <n v="0.35378548502922058"/>
    <n v="0.35521890223026276"/>
    <n v="0.35665231943130493"/>
    <n v="0.3578551858663559"/>
    <n v="0.35905805230140686"/>
    <n v="0.35850928723812103"/>
    <n v="0.35796052217483521"/>
    <n v="0.35801421850919724"/>
    <n v="0.35806791484355927"/>
    <n v="0.3581216111779213"/>
    <n v="0.35817530751228333"/>
    <n v="0.35843116044998169"/>
    <n v="0.35868701338768005"/>
    <n v="0.35894286632537842"/>
    <n v="0.35919871926307678"/>
    <n v="0.360513836145401"/>
    <n v="0.36182895302772522"/>
    <n v="0.36314406991004944"/>
    <n v="0.36445918679237366"/>
    <n v="0.36482018977403641"/>
    <n v="0.36518119275569916"/>
    <n v="0.36554219573736191"/>
    <n v="0.36590319871902466"/>
    <n v="0.36590114235877991"/>
    <n v="0.36589908599853516"/>
    <n v="0.36589702963829041"/>
    <n v="0.36589497327804565"/>
    <n v="0.36628510802984238"/>
    <n v="0.3666752427816391"/>
    <n v="0.36706537753343582"/>
    <n v="0.36745551228523254"/>
    <n v="0.36829585582017899"/>
    <n v="0.36913619935512543"/>
    <n v="0.36997654289007187"/>
    <n v="0.37081688642501831"/>
    <n v="0.36884444206953049"/>
    <n v="0.36687199771404266"/>
    <n v="0.36489955335855484"/>
    <n v="0.36292710900306702"/>
    <n v="0.3622085228562355"/>
    <n v="0.36148993670940399"/>
    <n v="0.36077135056257248"/>
    <n v="0.36005276441574097"/>
    <n v="0.36031156778335571"/>
    <n v="0.36057037115097046"/>
    <n v="0.36082917451858521"/>
    <n v="0.36108797788619995"/>
    <n v="0.3615153431892395"/>
    <n v="0.36194270849227905"/>
    <n v="0.3623700737953186"/>
    <n v="0.36279743909835815"/>
    <n v="0.36373766511678696"/>
    <n v="0.36467789113521576"/>
    <n v="0.36561811715364456"/>
    <n v="0.36655834317207336"/>
    <n v="0.36638084053993225"/>
    <n v="0.36620333790779114"/>
    <n v="0.36602583527565002"/>
    <n v="0.36584833264350891"/>
    <n v="0.36575616151094437"/>
    <n v="0.36566399037837982"/>
    <n v="0.36557181924581528"/>
    <n v="0.36547964811325073"/>
    <n v="0.36554395854473115"/>
    <n v="0.36560826897621157"/>
    <n v="0.36567257940769193"/>
    <n v="0.36573688983917241"/>
    <n v="0.36580120027065277"/>
    <n v="0.36586551070213325"/>
    <n v="0.36592982113361361"/>
    <n v="0.36599413156509397"/>
    <n v="0.36605844199657445"/>
    <n v="0.36612275242805481"/>
    <n v="0.36596530377864839"/>
    <n v="0.36580785512924197"/>
    <n v="0.36565040647983549"/>
    <n v="0.36549295783042912"/>
    <n v="0.36533550918102264"/>
    <n v="0.36517806053161622"/>
    <n v="0.3650206118822098"/>
    <n v="0.36486316323280332"/>
    <n v="0.3647057145833969"/>
    <n v="0.36454826593399048"/>
    <n v="0.36436812877655028"/>
    <n v="0.36418799161911009"/>
    <n v="0.36400785446166994"/>
    <n v="0.36382771730422975"/>
    <n v="0.36364758014678955"/>
    <n v="0.36346744298934941"/>
    <n v="0.36328730583190916"/>
    <n v="0.36310716867446902"/>
    <n v="0.36292703151702882"/>
    <n v="0.36274689435958862"/>
    <n v="0.36241501569747925"/>
    <n v="0.36208313703536987"/>
    <n v="0.3617512583732605"/>
    <n v="0.36141937971115112"/>
    <n v="0.36108750104904175"/>
    <n v="0.36075562238693237"/>
    <n v="0.360423743724823"/>
    <n v="0.36009186506271362"/>
    <n v="0.35975998640060425"/>
    <n v="0.35942810773849487"/>
    <n v="0.35915235280990604"/>
    <n v="0.35887659788131709"/>
    <n v="0.35860084295272832"/>
    <n v="0.35832508802413943"/>
    <n v="0.35804933309555054"/>
    <n v="0.35777357816696165"/>
    <n v="0.35749782323837281"/>
    <n v="0.35722206830978392"/>
    <n v="0.35694631338119509"/>
    <n v="0.3566705584526062"/>
    <n v="0.35669216811656956"/>
    <n v="0.35671377778053281"/>
    <n v="0.35673538744449618"/>
    <n v="0.35675699710845948"/>
    <n v="0.35677860677242279"/>
    <n v="0.35680021643638615"/>
    <n v="0.3568218261003494"/>
    <n v="0.35684343576431277"/>
    <n v="0.35686504542827613"/>
    <n v="0.35688665509223938"/>
    <n v="0.35684985220432286"/>
    <n v="0.35681304931640623"/>
    <n v="0.35677624642848971"/>
    <n v="0.35673944354057313"/>
    <n v="0.35670264065265656"/>
    <n v="0.35666583776473998"/>
    <n v="0.3566290348768234"/>
    <n v="0.35659223198890688"/>
    <n v="0.35655542910099031"/>
    <n v="0.35651862621307373"/>
    <n v="0.35666588544845579"/>
    <n v="0.3568131446838379"/>
    <n v="0.35696040391921996"/>
    <n v="0.35710766315460207"/>
    <n v="0.35725492238998413"/>
    <n v="0.35740218162536624"/>
    <n v="0.35754944086074825"/>
    <n v="0.35769670009613042"/>
    <n v="0.35784395933151247"/>
    <n v="0.35799121856689453"/>
    <n v="0.3581245720386505"/>
    <n v="0.35825792551040647"/>
    <n v="0.3583912789821625"/>
    <n v="0.35852463245391847"/>
    <n v="0.35865798592567444"/>
    <n v="0.35879133939743041"/>
    <n v="0.35892469286918638"/>
    <n v="0.35905804634094241"/>
    <n v="0.35919139981269838"/>
    <n v="0.35932475328445435"/>
    <n v="0.35917404890060428"/>
    <n v="0.35902334451675416"/>
    <n v="0.35887264013290404"/>
    <n v="0.35872193574905398"/>
    <n v="0.35857123136520386"/>
    <n v="0.35842052698135379"/>
    <n v="0.35826982259750362"/>
    <n v="0.35811911821365361"/>
    <n v="0.35796841382980349"/>
    <n v="0.35781770944595337"/>
    <n v="0.35793981552124021"/>
    <n v="0.35806192159652711"/>
    <n v="0.35818402767181395"/>
    <n v="0.35830613374710085"/>
    <n v="0.3584282398223877"/>
    <n v="0.35855034589767459"/>
    <n v="0.35867245197296138"/>
    <n v="0.35879455804824834"/>
    <n v="0.35891666412353518"/>
    <n v="0.35903877019882202"/>
    <n v="0.35876353085041046"/>
    <n v="0.3584882915019989"/>
    <n v="0.35821305215358734"/>
    <n v="0.35793781280517578"/>
    <n v="0.35766257345676422"/>
    <n v="0.35738733410835266"/>
    <n v="0.3571120947599411"/>
    <n v="0.35683685541152954"/>
    <n v="0.35656161606311798"/>
    <n v="0.35628637671470642"/>
    <n v="0.35566070377826692"/>
    <n v="0.35503503084182741"/>
    <n v="0.35440935790538786"/>
    <n v="0.35378368496894841"/>
    <n v="0.35315801203250885"/>
    <n v="0.3525323390960694"/>
    <n v="0.35190666615962984"/>
    <n v="0.35128099322319029"/>
    <n v="0.35065532028675084"/>
    <n v="0.35002964735031128"/>
    <n v="0.35018625259399416"/>
    <n v="0.35034285783767699"/>
    <n v="0.35049946308135987"/>
    <n v="0.3506560683250427"/>
    <n v="0.35081267356872559"/>
    <n v="0.35096927881240847"/>
    <n v="0.35112588405609135"/>
    <n v="0.35128248929977413"/>
    <n v="0.35143909454345706"/>
    <n v="0.35159569978713989"/>
    <n v="0.35149353742599493"/>
    <n v="0.35139137506484985"/>
    <n v="0.35128921270370483"/>
    <n v="0.35118705034255987"/>
    <n v="0.35108488798141479"/>
    <n v="0.35098272562026983"/>
    <n v="0.35088056325912476"/>
    <n v="0.35077840089797974"/>
    <n v="0.35067623853683477"/>
    <n v="0.3505740761756897"/>
    <n v="0.35024635791778569"/>
    <n v="0.34991863965988157"/>
    <n v="0.34959092140197756"/>
    <n v="0.3492632031440735"/>
    <n v="0.34893548488616943"/>
    <n v="0.34860776662826537"/>
    <n v="0.34828004837036131"/>
    <n v="0.3479523301124573"/>
    <n v="0.34762461185455323"/>
    <n v="0.34729689359664917"/>
    <n v="0.34714398086071013"/>
    <n v="0.3469910681247711"/>
    <n v="0.34683815538883211"/>
    <n v="0.34668524265289308"/>
    <n v="0.34653232991695404"/>
    <n v="0.34637941718101506"/>
    <n v="0.34622650444507597"/>
    <n v="0.34607359170913699"/>
    <n v="0.34592067897319795"/>
    <n v="0.34576776623725891"/>
    <n v="0.34565484821796422"/>
    <n v="0.34554193019866941"/>
    <n v="0.34542901217937472"/>
    <n v="0.34531609416008002"/>
    <n v="0.34520317614078522"/>
    <n v="0.34509025812149052"/>
    <n v="0.34497734010219572"/>
    <n v="0.34486442208290102"/>
    <n v="0.34475150406360627"/>
    <n v="0.34463858604431152"/>
    <n v="0.34492047429084777"/>
    <n v="0.34520236253738401"/>
    <n v="0.34548425078392031"/>
    <n v="0.34576613903045655"/>
    <n v="0.3460480272769928"/>
    <n v="0.34632991552352904"/>
    <n v="0.34661180377006529"/>
    <n v="0.34689369201660158"/>
    <n v="0.34717558026313783"/>
    <n v="0.34745746850967407"/>
    <n v="0.3476819604635239"/>
    <n v="0.34790645241737367"/>
    <n v="0.34813094437122344"/>
    <n v="0.34835543632507326"/>
    <n v="0.34857992827892303"/>
    <n v="0.34880442023277286"/>
    <n v="0.34902891218662258"/>
    <n v="0.34925340414047246"/>
    <n v="0.34947789609432223"/>
    <n v="0.349702388048172"/>
    <n v="0.34917746484279633"/>
    <n v="0.34865254163742065"/>
    <n v="0.34812761843204498"/>
    <n v="0.34760269522666931"/>
    <n v="0.34707777202129364"/>
    <n v="0.34655284881591797"/>
    <n v="0.3460279256105423"/>
    <n v="0.34550300240516663"/>
    <n v="0.34497807919979095"/>
    <n v="0.34445315599441528"/>
    <m/>
    <n v="0.3565781229437458"/>
    <n v="119.26396751403809"/>
    <n v="108.87820858671245"/>
    <n v="1.5861392021179199E-3"/>
    <n v="-9.6278131884557527E-2"/>
    <n v="-6.2975926115046835E-2"/>
    <n v="-9.2393505425500497E-2"/>
    <x v="29"/>
    <x v="466"/>
  </r>
  <r>
    <x v="2"/>
    <n v="-7.7777777777777777"/>
    <n v="-7.2222222222222223"/>
    <s v="P225/60R16"/>
    <x v="1"/>
    <s v="017-0241"/>
    <n v="1171"/>
    <n v="35"/>
    <s v="APX0B2UU3324"/>
    <d v="2025-02-05T00:00:00"/>
    <n v="0.28889083862304688"/>
    <n v="0.30961930751800537"/>
    <n v="100"/>
    <n v="100"/>
    <n v="100"/>
    <n v="100"/>
    <n v="77"/>
    <m/>
    <n v="1070"/>
    <n v="100"/>
    <m/>
    <m/>
    <m/>
    <m/>
    <m/>
    <m/>
    <m/>
    <m/>
    <m/>
    <m/>
    <m/>
    <n v="0.2623295783996582"/>
    <n v="0.27878624200820923"/>
    <n v="0.29524290561676025"/>
    <n v="0.30252489447593689"/>
    <n v="0.30980688333511353"/>
    <n v="0.31499047577381134"/>
    <n v="0.32017406821250916"/>
    <n v="0.32265843451023102"/>
    <n v="0.32514280080795288"/>
    <n v="0.32690730690956116"/>
    <n v="0.32867181301116943"/>
    <n v="0.33183138072490692"/>
    <n v="0.33499094843864441"/>
    <n v="0.33474715054035187"/>
    <n v="0.33450335264205933"/>
    <n v="0.33636678755283356"/>
    <n v="0.33823022246360779"/>
    <n v="0.33952893316745758"/>
    <n v="0.34082764387130737"/>
    <n v="0.34104794263839722"/>
    <n v="0.34126824140548706"/>
    <n v="0.34118601679801941"/>
    <n v="0.34110379219055176"/>
    <n v="0.34101459383964539"/>
    <n v="0.34092539548873901"/>
    <n v="0.34147454798221588"/>
    <n v="0.34202370047569275"/>
    <n v="0.34245574474334717"/>
    <n v="0.34288778901100159"/>
    <n v="0.34259854257106781"/>
    <n v="0.34230929613113403"/>
    <n v="0.34202004969120026"/>
    <n v="0.34173080325126648"/>
    <n v="0.34140279144048691"/>
    <n v="0.34107477962970734"/>
    <n v="0.34074676781892776"/>
    <n v="0.34041875600814819"/>
    <n v="0.34030741453170776"/>
    <n v="0.34019607305526733"/>
    <n v="0.3400847315788269"/>
    <n v="0.33997339010238647"/>
    <n v="0.34004044532775879"/>
    <n v="0.3401075005531311"/>
    <n v="0.34017455577850342"/>
    <n v="0.34024161100387573"/>
    <n v="0.33967602252960205"/>
    <n v="0.33911043405532837"/>
    <n v="0.33854484558105469"/>
    <n v="0.33797925710678101"/>
    <n v="0.33693396300077438"/>
    <n v="0.33588866889476776"/>
    <n v="0.33484337478876114"/>
    <n v="0.33379808068275452"/>
    <n v="0.33227888494729996"/>
    <n v="0.3307596892118454"/>
    <n v="0.32924049347639084"/>
    <n v="0.32772129774093628"/>
    <n v="0.32727727293968201"/>
    <n v="0.32683324813842773"/>
    <n v="0.32638922333717346"/>
    <n v="0.32594519853591919"/>
    <n v="0.32636686414480209"/>
    <n v="0.326788529753685"/>
    <n v="0.3272101953625679"/>
    <n v="0.32763186097145081"/>
    <n v="0.32806576788425446"/>
    <n v="0.32849967479705811"/>
    <n v="0.32893358170986176"/>
    <n v="0.32936748862266541"/>
    <n v="0.32870382070541382"/>
    <n v="0.32804015278816223"/>
    <n v="0.32737648487091064"/>
    <n v="0.32671281695365906"/>
    <n v="0.32542046904563904"/>
    <n v="0.32412812113761902"/>
    <n v="0.322835773229599"/>
    <n v="0.32154342532157898"/>
    <n v="0.32175405323505402"/>
    <n v="0.32196468114852905"/>
    <n v="0.32217530906200409"/>
    <n v="0.32238593697547913"/>
    <n v="0.3214980736374855"/>
    <n v="0.32061021029949188"/>
    <n v="0.31972234696149826"/>
    <n v="0.31883448362350464"/>
    <n v="0.31842812597751619"/>
    <n v="0.31802176833152773"/>
    <n v="0.31761541068553922"/>
    <n v="0.31720905303955077"/>
    <n v="0.31680269539356232"/>
    <n v="0.31639633774757386"/>
    <n v="0.31598998010158541"/>
    <n v="0.3155836224555969"/>
    <n v="0.3151772648096085"/>
    <n v="0.31477090716362"/>
    <n v="0.31455084979534154"/>
    <n v="0.31433079242706297"/>
    <n v="0.31411073505878451"/>
    <n v="0.31389067769050599"/>
    <n v="0.31367062032222748"/>
    <n v="0.31345056295394896"/>
    <n v="0.31323050558567045"/>
    <n v="0.31301044821739199"/>
    <n v="0.31279039084911348"/>
    <n v="0.31257033348083496"/>
    <n v="0.3120421379804611"/>
    <n v="0.31151394248008729"/>
    <n v="0.31098574697971343"/>
    <n v="0.31045755147933962"/>
    <n v="0.30992935597896576"/>
    <n v="0.30940116047859195"/>
    <n v="0.30887296497821809"/>
    <n v="0.30834476947784428"/>
    <n v="0.30781657397747042"/>
    <n v="0.30728837847709656"/>
    <n v="0.30724660158157352"/>
    <n v="0.30720482468605043"/>
    <n v="0.30716304779052733"/>
    <n v="0.30712127089500429"/>
    <n v="0.3070794939994812"/>
    <n v="0.30703771710395816"/>
    <n v="0.30699594020843507"/>
    <n v="0.30695416331291198"/>
    <n v="0.30691238641738894"/>
    <n v="0.30687060952186584"/>
    <n v="0.30660491883754731"/>
    <n v="0.30633922815322878"/>
    <n v="0.3060735374689102"/>
    <n v="0.30580784678459172"/>
    <n v="0.30554215610027313"/>
    <n v="0.3052764654159546"/>
    <n v="0.30501077473163607"/>
    <n v="0.30474508404731748"/>
    <n v="0.30447939336299901"/>
    <n v="0.30421370267868042"/>
    <n v="0.30354708433151245"/>
    <n v="0.30288046598434448"/>
    <n v="0.30221384763717651"/>
    <n v="0.30154722929000854"/>
    <n v="0.30088061094284058"/>
    <n v="0.30021399259567261"/>
    <n v="0.29954737424850464"/>
    <n v="0.29888075590133667"/>
    <n v="0.2982141375541687"/>
    <n v="0.29754751920700073"/>
    <n v="0.2973234295845032"/>
    <n v="0.2970993399620056"/>
    <n v="0.29687525033950807"/>
    <n v="0.29665116071701053"/>
    <n v="0.29642707109451294"/>
    <n v="0.2962029814720154"/>
    <n v="0.29597889184951787"/>
    <n v="0.29575480222702027"/>
    <n v="0.29553071260452274"/>
    <n v="0.29530662298202515"/>
    <n v="0.29515564143657685"/>
    <n v="0.29500465989112856"/>
    <n v="0.29485367834568021"/>
    <n v="0.29470269680023198"/>
    <n v="0.29455171525478363"/>
    <n v="0.29440073370933534"/>
    <n v="0.29424975216388705"/>
    <n v="0.2940987706184387"/>
    <n v="0.29394778907299041"/>
    <n v="0.29379680752754211"/>
    <n v="0.2940835475921631"/>
    <n v="0.29437028765678408"/>
    <n v="0.29465702772140501"/>
    <n v="0.29494376778602605"/>
    <n v="0.29523050785064697"/>
    <n v="0.29551724791526796"/>
    <n v="0.29580398797988894"/>
    <n v="0.29609072804450987"/>
    <n v="0.29637746810913085"/>
    <n v="0.29666420817375183"/>
    <n v="0.29668314754962921"/>
    <n v="0.29670208692550659"/>
    <n v="0.29672102630138397"/>
    <n v="0.29673996567726135"/>
    <n v="0.29675890505313873"/>
    <n v="0.29677784442901611"/>
    <n v="0.29679678380489349"/>
    <n v="0.29681572318077087"/>
    <n v="0.29683466255664825"/>
    <n v="0.29685360193252563"/>
    <n v="0.29611025452613832"/>
    <n v="0.295366907119751"/>
    <n v="0.29462355971336363"/>
    <n v="0.29388021230697636"/>
    <n v="0.29313686490058899"/>
    <n v="0.29239351749420167"/>
    <n v="0.29165017008781435"/>
    <n v="0.29090682268142698"/>
    <n v="0.29016347527503972"/>
    <n v="0.28942012786865234"/>
    <n v="0.28938106000423436"/>
    <n v="0.28934199213981626"/>
    <n v="0.28930292427539828"/>
    <n v="0.28926385641098024"/>
    <n v="0.28922478854656219"/>
    <n v="0.28918572068214421"/>
    <n v="0.28914665281772611"/>
    <n v="0.28910758495330813"/>
    <n v="0.28906851708889009"/>
    <n v="0.28902944922447205"/>
    <n v="0.28888044357299802"/>
    <n v="0.288731437921524"/>
    <n v="0.28858243227005004"/>
    <n v="0.28843342661857607"/>
    <n v="0.28828442096710205"/>
    <n v="0.28813541531562803"/>
    <n v="0.28798640966415406"/>
    <n v="0.28783740401268004"/>
    <n v="0.28768839836120608"/>
    <n v="0.28753939270973206"/>
    <n v="0.28755933940410616"/>
    <n v="0.28757928609848021"/>
    <n v="0.28759923279285432"/>
    <n v="0.28761917948722837"/>
    <n v="0.28763912618160248"/>
    <n v="0.28765907287597658"/>
    <n v="0.28767901957035064"/>
    <n v="0.28769896626472469"/>
    <n v="0.28771891295909879"/>
    <n v="0.2877388596534729"/>
    <n v="0.28790234327316283"/>
    <n v="0.28806582689285276"/>
    <n v="0.28822931051254275"/>
    <n v="0.28839279413223268"/>
    <n v="0.28855627775192261"/>
    <n v="0.28871976137161259"/>
    <n v="0.28888324499130247"/>
    <n v="0.28904672861099245"/>
    <n v="0.28921021223068238"/>
    <n v="0.28937369585037231"/>
    <n v="0.28936573565006257"/>
    <n v="0.28935777544975283"/>
    <n v="0.28934981524944303"/>
    <n v="0.28934185504913335"/>
    <n v="0.28933389484882355"/>
    <n v="0.28932593464851381"/>
    <n v="0.28931797444820406"/>
    <n v="0.28931001424789426"/>
    <n v="0.28930205404758452"/>
    <n v="0.28929409384727478"/>
    <n v="0.28930316269397738"/>
    <n v="0.28931223154067992"/>
    <n v="0.28932130038738252"/>
    <n v="0.28933036923408512"/>
    <n v="0.28933943808078766"/>
    <n v="0.28934850692749026"/>
    <n v="0.2893575757741928"/>
    <n v="0.2893666446208954"/>
    <n v="0.28937571346759799"/>
    <n v="0.28938478231430054"/>
    <n v="0.28899909853935246"/>
    <n v="0.28861341476440427"/>
    <n v="0.2882277309894562"/>
    <n v="0.28784204721450807"/>
    <n v="0.28745636343955994"/>
    <n v="0.28707067966461181"/>
    <n v="0.28668499588966367"/>
    <n v="0.2862993121147156"/>
    <n v="0.28591362833976747"/>
    <n v="0.28552794456481934"/>
    <n v="0.28539849817752838"/>
    <n v="0.28526905179023743"/>
    <n v="0.28513960540294647"/>
    <n v="0.28501015901565552"/>
    <n v="0.28488071262836456"/>
    <n v="0.28475126624107361"/>
    <n v="0.28462181985378265"/>
    <n v="0.2844923734664917"/>
    <n v="0.28436292707920074"/>
    <n v="0.28423348069190979"/>
    <n v="0.28413288593292241"/>
    <n v="0.28403229117393491"/>
    <n v="0.28393169641494753"/>
    <n v="0.28383110165596009"/>
    <n v="0.28373050689697266"/>
    <n v="0.28362991213798527"/>
    <n v="0.28352931737899778"/>
    <n v="0.2834287226200104"/>
    <n v="0.28332812786102296"/>
    <n v="0.28322753310203552"/>
    <n v="0.28263900578022005"/>
    <n v="0.28205047845840453"/>
    <n v="0.28146195113658906"/>
    <n v="0.28087342381477359"/>
    <n v="0.28028489649295807"/>
    <n v="0.2796963691711426"/>
    <n v="0.27910784184932708"/>
    <n v="0.27851931452751161"/>
    <n v="0.27793078720569614"/>
    <n v="0.27734225988388062"/>
    <m/>
    <n v="0.30478548186953808"/>
    <n v="100"/>
    <n v="91.291788170552707"/>
    <n v="-2.0728468894958496E-2"/>
    <n v="-0.14715898601998598"/>
    <n v="-0.22527771697095789"/>
    <n v="6.9908285430410555E-2"/>
    <x v="29"/>
    <x v="467"/>
  </r>
  <r>
    <x v="2"/>
    <n v="-7.7777777777777777"/>
    <n v="-7.2222222222222223"/>
    <s v="LT245/75R16"/>
    <x v="8"/>
    <s v="620-0073"/>
    <n v="1502"/>
    <n v="45"/>
    <s v="1KABMD39R2924"/>
    <d v="2025-02-05T00:00:00"/>
    <n v="0.24233256280422211"/>
    <n v="0.27757143974304199"/>
    <n v="83.750076293945313"/>
    <n v="83.298255920410156"/>
    <n v="90.343193054199219"/>
    <n v="89.923896789550781"/>
    <n v="77"/>
    <m/>
    <n v="60"/>
    <n v="86.828855514526367"/>
    <m/>
    <m/>
    <m/>
    <m/>
    <m/>
    <m/>
    <m/>
    <m/>
    <m/>
    <m/>
    <m/>
    <n v="0.21151764690876007"/>
    <n v="0.23283839970827103"/>
    <n v="0.25415915250778198"/>
    <n v="0.26007094979286194"/>
    <n v="0.26598274707794189"/>
    <n v="0.27121661603450775"/>
    <n v="0.27645048499107361"/>
    <n v="0.28092566132545471"/>
    <n v="0.28540083765983582"/>
    <n v="0.28760311007499695"/>
    <n v="0.28980538249015808"/>
    <n v="0.28981445729732513"/>
    <n v="0.28982353210449219"/>
    <n v="0.29028333723545074"/>
    <n v="0.2907431423664093"/>
    <n v="0.29220955073833466"/>
    <n v="0.29367595911026001"/>
    <n v="0.29561948776245117"/>
    <n v="0.29756301641464233"/>
    <n v="0.29969161748886108"/>
    <n v="0.30182021856307983"/>
    <n v="0.30250130593776703"/>
    <n v="0.30318239331245422"/>
    <n v="0.3041391521692276"/>
    <n v="0.30509591102600098"/>
    <n v="0.30567088723182678"/>
    <n v="0.30624586343765259"/>
    <n v="0.30599427223205566"/>
    <n v="0.30574268102645874"/>
    <n v="0.30605868250131607"/>
    <n v="0.3063746839761734"/>
    <n v="0.30669068545103073"/>
    <n v="0.30700668692588806"/>
    <n v="0.30688654631376266"/>
    <n v="0.30676640570163727"/>
    <n v="0.30664626508951187"/>
    <n v="0.30652612447738647"/>
    <n v="0.30638287216424942"/>
    <n v="0.30623961985111237"/>
    <n v="0.30609636753797531"/>
    <n v="0.30595311522483826"/>
    <n v="0.30557865649461746"/>
    <n v="0.30520419776439667"/>
    <n v="0.30482973903417587"/>
    <n v="0.30445528030395508"/>
    <n v="0.30386257916688919"/>
    <n v="0.3032698780298233"/>
    <n v="0.30267717689275742"/>
    <n v="0.30208447575569153"/>
    <n v="0.30313809961080551"/>
    <n v="0.30419172346591949"/>
    <n v="0.30524534732103348"/>
    <n v="0.30629897117614746"/>
    <n v="0.30642323940992355"/>
    <n v="0.30654750764369965"/>
    <n v="0.30667177587747574"/>
    <n v="0.30679604411125183"/>
    <n v="0.30608740448951721"/>
    <n v="0.30537876486778259"/>
    <n v="0.30467012524604797"/>
    <n v="0.30396148562431335"/>
    <n v="0.30261676758527756"/>
    <n v="0.30127204954624176"/>
    <n v="0.29992733150720596"/>
    <n v="0.29858261346817017"/>
    <n v="0.2974119707942009"/>
    <n v="0.29624132812023163"/>
    <n v="0.29507068544626236"/>
    <n v="0.29390004277229309"/>
    <n v="0.29258116334676743"/>
    <n v="0.29126228392124176"/>
    <n v="0.28994340449571609"/>
    <n v="0.28862452507019043"/>
    <n v="0.28854901343584061"/>
    <n v="0.28847350180149078"/>
    <n v="0.28839799016714096"/>
    <n v="0.28832247853279114"/>
    <n v="0.28744868189096451"/>
    <n v="0.28657488524913788"/>
    <n v="0.28570108860731125"/>
    <n v="0.28482729196548462"/>
    <n v="0.28443793207406998"/>
    <n v="0.28404857218265533"/>
    <n v="0.28365921229124069"/>
    <n v="0.28326985239982605"/>
    <n v="0.28365955948829652"/>
    <n v="0.28404926657676699"/>
    <n v="0.2844389736652374"/>
    <n v="0.28482868075370793"/>
    <n v="0.28521838784217834"/>
    <n v="0.28560809493064881"/>
    <n v="0.28599780201911928"/>
    <n v="0.2863875091075897"/>
    <n v="0.28677721619606023"/>
    <n v="0.28716692328453064"/>
    <n v="0.2871372610330582"/>
    <n v="0.2871075987815857"/>
    <n v="0.28707793653011321"/>
    <n v="0.28704827427864077"/>
    <n v="0.28701861202716827"/>
    <n v="0.28698894977569578"/>
    <n v="0.28695928752422328"/>
    <n v="0.28692962527275084"/>
    <n v="0.2868999630212784"/>
    <n v="0.28687030076980591"/>
    <n v="0.28629572689533234"/>
    <n v="0.28572115302085876"/>
    <n v="0.28514657914638519"/>
    <n v="0.28457200527191162"/>
    <n v="0.28399743139743805"/>
    <n v="0.28342285752296448"/>
    <n v="0.28284828364849091"/>
    <n v="0.28227370977401733"/>
    <n v="0.28169913589954376"/>
    <n v="0.28112456202507019"/>
    <n v="0.28113620579242704"/>
    <n v="0.28114784955978395"/>
    <n v="0.2811594933271408"/>
    <n v="0.2811711370944977"/>
    <n v="0.28118278086185455"/>
    <n v="0.28119442462921146"/>
    <n v="0.28120606839656831"/>
    <n v="0.28121771216392522"/>
    <n v="0.28122935593128207"/>
    <n v="0.28124099969863892"/>
    <n v="0.28121074438095095"/>
    <n v="0.28118048906326298"/>
    <n v="0.28115023374557496"/>
    <n v="0.281119978427887"/>
    <n v="0.28108972311019897"/>
    <n v="0.28105946779251101"/>
    <n v="0.28102921247482299"/>
    <n v="0.28099895715713502"/>
    <n v="0.280968701839447"/>
    <n v="0.28093844652175903"/>
    <n v="0.28084700405597685"/>
    <n v="0.28075556159019471"/>
    <n v="0.28066411912441253"/>
    <n v="0.28057267665863039"/>
    <n v="0.28048123419284821"/>
    <n v="0.28038979172706607"/>
    <n v="0.28029834926128389"/>
    <n v="0.28020690679550175"/>
    <n v="0.28011546432971957"/>
    <n v="0.28002402186393738"/>
    <n v="0.27952970862388615"/>
    <n v="0.27903539538383482"/>
    <n v="0.27854108214378359"/>
    <n v="0.27804676890373231"/>
    <n v="0.27755245566368103"/>
    <n v="0.27705814242362975"/>
    <n v="0.27656382918357847"/>
    <n v="0.27606951594352724"/>
    <n v="0.27557520270347596"/>
    <n v="0.27508088946342468"/>
    <n v="0.27489277720451355"/>
    <n v="0.27470466494560242"/>
    <n v="0.27451655268669128"/>
    <n v="0.27432844042778015"/>
    <n v="0.27414032816886902"/>
    <n v="0.27395221590995789"/>
    <n v="0.27376410365104675"/>
    <n v="0.27357599139213562"/>
    <n v="0.27338787913322449"/>
    <n v="0.27319976687431335"/>
    <n v="0.27327083647251132"/>
    <n v="0.27334190607070924"/>
    <n v="0.27341297566890715"/>
    <n v="0.27348404526710512"/>
    <n v="0.27355511486530304"/>
    <n v="0.27362618446350095"/>
    <n v="0.27369725406169887"/>
    <n v="0.27376832365989684"/>
    <n v="0.27383939325809481"/>
    <n v="0.27391046285629272"/>
    <n v="0.27303735613822938"/>
    <n v="0.27216424942016604"/>
    <n v="0.27129114270210264"/>
    <n v="0.27041803598403935"/>
    <n v="0.26954492926597595"/>
    <n v="0.26867182254791261"/>
    <n v="0.26779871582984927"/>
    <n v="0.26692560911178587"/>
    <n v="0.26605250239372252"/>
    <n v="0.26517939567565918"/>
    <n v="0.26489241123199464"/>
    <n v="0.2646054267883301"/>
    <n v="0.26431844234466551"/>
    <n v="0.26403145790100102"/>
    <n v="0.26374447345733643"/>
    <n v="0.26345748901367189"/>
    <n v="0.26317050457000735"/>
    <n v="0.26288352012634275"/>
    <n v="0.26259653568267827"/>
    <n v="0.26230955123901367"/>
    <n v="0.26194046735763554"/>
    <n v="0.2615713834762573"/>
    <n v="0.26120229959487917"/>
    <n v="0.26083321571350099"/>
    <n v="0.2604641318321228"/>
    <n v="0.26009504795074467"/>
    <n v="0.25972596406936643"/>
    <n v="0.2593568801879883"/>
    <n v="0.25898779630661012"/>
    <n v="0.25861871242523193"/>
    <n v="0.25824017524719239"/>
    <n v="0.25786163806915285"/>
    <n v="0.25748310089111326"/>
    <n v="0.25710456371307377"/>
    <n v="0.25672602653503418"/>
    <n v="0.25634748935699464"/>
    <n v="0.2559689521789551"/>
    <n v="0.25559041500091551"/>
    <n v="0.25521187782287602"/>
    <n v="0.25483334064483643"/>
    <n v="0.25479840934276582"/>
    <n v="0.25476347804069521"/>
    <n v="0.25472854673862455"/>
    <n v="0.25469361543655394"/>
    <n v="0.25465868413448334"/>
    <n v="0.25462375283241273"/>
    <n v="0.25458882153034212"/>
    <n v="0.25455389022827146"/>
    <n v="0.25451895892620091"/>
    <n v="0.25448402762413025"/>
    <n v="0.25464898943901065"/>
    <n v="0.254813951253891"/>
    <n v="0.25497891306877135"/>
    <n v="0.25514387488365176"/>
    <n v="0.2553088366985321"/>
    <n v="0.25547379851341251"/>
    <n v="0.25563876032829286"/>
    <n v="0.25580372214317321"/>
    <n v="0.25596868395805361"/>
    <n v="0.25613364577293396"/>
    <n v="0.25655037462711333"/>
    <n v="0.2569671034812927"/>
    <n v="0.25738383233547213"/>
    <n v="0.2578005611896515"/>
    <n v="0.25821729004383087"/>
    <n v="0.2586340188980103"/>
    <n v="0.25905074775218961"/>
    <n v="0.25946747660636904"/>
    <n v="0.25988420546054841"/>
    <n v="0.26030093431472778"/>
    <n v="0.25927163362503053"/>
    <n v="0.25824233293533327"/>
    <n v="0.25721303224563596"/>
    <n v="0.25618373155593877"/>
    <n v="0.25515443086624146"/>
    <n v="0.2541251301765442"/>
    <n v="0.25309582948684695"/>
    <n v="0.25206652879714964"/>
    <n v="0.25103722810745238"/>
    <n v="0.25000792741775513"/>
    <n v="0.24914198219776154"/>
    <n v="0.24827603697776793"/>
    <n v="0.24741009175777434"/>
    <n v="0.24654414653778076"/>
    <n v="0.24567820131778717"/>
    <n v="0.24481225609779358"/>
    <n v="0.2439463108778"/>
    <n v="0.24308036565780639"/>
    <n v="0.24221442043781283"/>
    <n v="0.24134847521781921"/>
    <n v="0.24131391942501071"/>
    <n v="0.24127936363220215"/>
    <n v="0.24124480783939362"/>
    <n v="0.24121025204658511"/>
    <n v="0.24117569625377655"/>
    <n v="0.24114114046096805"/>
    <n v="0.24110658466815948"/>
    <n v="0.24107202887535095"/>
    <n v="0.24103747308254245"/>
    <n v="0.24100291728973389"/>
    <n v="0.24032970666885378"/>
    <n v="0.23965649604797362"/>
    <n v="0.23898328542709352"/>
    <n v="0.23831007480621338"/>
    <n v="0.23763686418533325"/>
    <n v="0.23696365356445312"/>
    <n v="0.23629044294357299"/>
    <n v="0.23561723232269285"/>
    <n v="0.23494402170181275"/>
    <n v="0.23427081108093262"/>
    <n v="0.23422816693782808"/>
    <n v="0.23418552279472349"/>
    <n v="0.23414287865161898"/>
    <n v="0.23410023450851442"/>
    <n v="0.23405759036540985"/>
    <n v="0.23401494622230531"/>
    <n v="0.23397230207920075"/>
    <n v="0.23392965793609621"/>
    <n v="0.23388701379299165"/>
    <n v="0.23384436964988708"/>
    <m/>
    <n v="0.27333580121875234"/>
    <n v="86.828855514526367"/>
    <n v="79.267614847236672"/>
    <n v="-3.5238876938819885E-2"/>
    <n v="-0.26879588187454329"/>
    <n v="-0.25400538224550034"/>
    <n v="9.8635950704953013E-2"/>
    <x v="29"/>
    <x v="468"/>
  </r>
  <r>
    <x v="2"/>
    <n v="-7.7777777777777777"/>
    <n v="-7.2222222222222223"/>
    <s v="LT245/75R16"/>
    <x v="10"/>
    <s v="620-0075"/>
    <n v="1250"/>
    <n v="51"/>
    <s v="7X1125V4323"/>
    <d v="2025-02-05T00:00:00"/>
    <n v="0.2319580465555191"/>
    <n v="0.26001349091529846"/>
    <n v="80.164649963378906"/>
    <n v="79.179481506347656"/>
    <n v="84.628471374511719"/>
    <n v="84.494544982910156"/>
    <n v="77"/>
    <m/>
    <n v="30"/>
    <n v="82.116786956787109"/>
    <m/>
    <m/>
    <m/>
    <m/>
    <m/>
    <m/>
    <m/>
    <m/>
    <m/>
    <m/>
    <m/>
    <n v="0.19746355712413788"/>
    <n v="0.21736814826726913"/>
    <n v="0.23727273941040039"/>
    <n v="0.24477279186248779"/>
    <n v="0.2522728443145752"/>
    <n v="0.25662510097026825"/>
    <n v="0.2609773576259613"/>
    <n v="0.26382152736186981"/>
    <n v="0.26666569709777832"/>
    <n v="0.26810179650783539"/>
    <n v="0.26953789591789246"/>
    <n v="0.27116395533084869"/>
    <n v="0.27279001474380493"/>
    <n v="0.27236305177211761"/>
    <n v="0.2719360888004303"/>
    <n v="0.27601334452629089"/>
    <n v="0.28009060025215149"/>
    <n v="0.27862453460693359"/>
    <n v="0.2771584689617157"/>
    <n v="0.28094306588172913"/>
    <n v="0.28472766280174255"/>
    <n v="0.28596186637878418"/>
    <n v="0.28719606995582581"/>
    <n v="0.2855178564786911"/>
    <n v="0.2838396430015564"/>
    <n v="0.28479951620101929"/>
    <n v="0.28575938940048218"/>
    <n v="0.28574316203594208"/>
    <n v="0.28572693467140198"/>
    <n v="0.28517269343137741"/>
    <n v="0.28461845219135284"/>
    <n v="0.28406421095132828"/>
    <n v="0.28350996971130371"/>
    <n v="0.28345006704330444"/>
    <n v="0.28339016437530518"/>
    <n v="0.28333026170730591"/>
    <n v="0.28327035903930664"/>
    <n v="0.28321130573749542"/>
    <n v="0.2831522524356842"/>
    <n v="0.28309319913387299"/>
    <n v="0.28303414583206177"/>
    <n v="0.28535798937082291"/>
    <n v="0.28768183290958405"/>
    <n v="0.29000567644834518"/>
    <n v="0.29232951998710632"/>
    <n v="0.29019769281148911"/>
    <n v="0.28806586563587189"/>
    <n v="0.28593403846025467"/>
    <n v="0.28380221128463745"/>
    <n v="0.2831186056137085"/>
    <n v="0.28243499994277954"/>
    <n v="0.28175139427185059"/>
    <n v="0.28106778860092163"/>
    <n v="0.28172311186790466"/>
    <n v="0.2823784351348877"/>
    <n v="0.28303375840187073"/>
    <n v="0.28368908166885376"/>
    <n v="0.28251658380031586"/>
    <n v="0.28134408593177795"/>
    <n v="0.28017158806324005"/>
    <n v="0.27899909019470215"/>
    <n v="0.27851296961307526"/>
    <n v="0.27802684903144836"/>
    <n v="0.27754072844982147"/>
    <n v="0.27705460786819458"/>
    <n v="0.27798120677471161"/>
    <n v="0.27890780568122864"/>
    <n v="0.27983440458774567"/>
    <n v="0.2807610034942627"/>
    <n v="0.28034274280071259"/>
    <n v="0.27992448210716248"/>
    <n v="0.27950622141361237"/>
    <n v="0.27908796072006226"/>
    <n v="0.27859890460968018"/>
    <n v="0.2781098484992981"/>
    <n v="0.27762079238891602"/>
    <n v="0.27713173627853394"/>
    <n v="0.27777326852083206"/>
    <n v="0.27841480076313019"/>
    <n v="0.27905633300542831"/>
    <n v="0.27969786524772644"/>
    <n v="0.2798953577876091"/>
    <n v="0.28009285032749176"/>
    <n v="0.28029034286737442"/>
    <n v="0.28048783540725708"/>
    <n v="0.28067606389522554"/>
    <n v="0.28086429238319399"/>
    <n v="0.28105252087116239"/>
    <n v="0.2812407493591309"/>
    <n v="0.2814289778470993"/>
    <n v="0.28161720633506776"/>
    <n v="0.28180543482303622"/>
    <n v="0.28199366331100462"/>
    <n v="0.28218189179897307"/>
    <n v="0.28237012028694153"/>
    <n v="0.28181296288967134"/>
    <n v="0.28125580549240115"/>
    <n v="0.2806986480951309"/>
    <n v="0.28014149069786076"/>
    <n v="0.27958433330059052"/>
    <n v="0.27902717590332032"/>
    <n v="0.27847001850605013"/>
    <n v="0.27791286110877989"/>
    <n v="0.27735570371150975"/>
    <n v="0.2767985463142395"/>
    <n v="0.27607592642307283"/>
    <n v="0.27535330653190615"/>
    <n v="0.27463068664073942"/>
    <n v="0.27390806674957274"/>
    <n v="0.27318544685840607"/>
    <n v="0.27246282696723939"/>
    <n v="0.27174020707607272"/>
    <n v="0.27101758718490598"/>
    <n v="0.27029496729373936"/>
    <n v="0.26957234740257263"/>
    <n v="0.26944817006587984"/>
    <n v="0.26932399272918706"/>
    <n v="0.26919981539249421"/>
    <n v="0.26907563805580142"/>
    <n v="0.26895146071910858"/>
    <n v="0.26882728338241579"/>
    <n v="0.26870310604572295"/>
    <n v="0.26857892870903016"/>
    <n v="0.26845475137233732"/>
    <n v="0.26833057403564453"/>
    <n v="0.26817592382431032"/>
    <n v="0.26802127361297606"/>
    <n v="0.2678666234016418"/>
    <n v="0.26771197319030759"/>
    <n v="0.26755732297897339"/>
    <n v="0.26740267276763918"/>
    <n v="0.26724802255630492"/>
    <n v="0.26709337234497071"/>
    <n v="0.26693872213363651"/>
    <n v="0.26678407192230225"/>
    <n v="0.26584307551383973"/>
    <n v="0.26490207910537722"/>
    <n v="0.26396108269691465"/>
    <n v="0.26302008628845214"/>
    <n v="0.26207908987998962"/>
    <n v="0.26113809347152711"/>
    <n v="0.2601970970630646"/>
    <n v="0.25925610065460203"/>
    <n v="0.25831510424613957"/>
    <n v="0.257374107837677"/>
    <n v="0.25702743232250214"/>
    <n v="0.25668075680732727"/>
    <n v="0.2563340812921524"/>
    <n v="0.25598740577697754"/>
    <n v="0.25564073026180267"/>
    <n v="0.25529405474662781"/>
    <n v="0.25494737923145294"/>
    <n v="0.25460070371627808"/>
    <n v="0.25425402820110321"/>
    <n v="0.25390735268592834"/>
    <n v="0.25388308465480808"/>
    <n v="0.25385881662368776"/>
    <n v="0.25383454859256743"/>
    <n v="0.25381028056144717"/>
    <n v="0.25378601253032684"/>
    <n v="0.25376174449920658"/>
    <n v="0.25373747646808625"/>
    <n v="0.25371320843696593"/>
    <n v="0.25368894040584566"/>
    <n v="0.25366467237472534"/>
    <n v="0.25383238792419432"/>
    <n v="0.25400010347366331"/>
    <n v="0.25416781902313235"/>
    <n v="0.25433553457260133"/>
    <n v="0.25450325012207031"/>
    <n v="0.25467096567153935"/>
    <n v="0.25483868122100828"/>
    <n v="0.25500639677047732"/>
    <n v="0.2551741123199463"/>
    <n v="0.25534182786941528"/>
    <n v="0.25500565767288208"/>
    <n v="0.25466948747634888"/>
    <n v="0.25433331727981567"/>
    <n v="0.25399714708328247"/>
    <n v="0.25366097688674927"/>
    <n v="0.25332480669021606"/>
    <n v="0.25298863649368286"/>
    <n v="0.25265246629714966"/>
    <n v="0.25231629610061646"/>
    <n v="0.25198012590408325"/>
    <n v="0.25179822444915773"/>
    <n v="0.2516163229942322"/>
    <n v="0.25143442153930662"/>
    <n v="0.25125252008438115"/>
    <n v="0.25107061862945557"/>
    <n v="0.25088871717453004"/>
    <n v="0.25070681571960451"/>
    <n v="0.25052491426467893"/>
    <n v="0.25034301280975341"/>
    <n v="0.25016111135482788"/>
    <n v="0.25002451092004774"/>
    <n v="0.24988791048526762"/>
    <n v="0.24975131005048751"/>
    <n v="0.24961470961570739"/>
    <n v="0.24947810918092728"/>
    <n v="0.24934150874614716"/>
    <n v="0.24920490831136705"/>
    <n v="0.2490683078765869"/>
    <n v="0.24893170744180682"/>
    <n v="0.24879510700702667"/>
    <n v="0.24841683954000476"/>
    <n v="0.2480385720729828"/>
    <n v="0.24766030460596086"/>
    <n v="0.24728203713893893"/>
    <n v="0.24690376967191696"/>
    <n v="0.24652550220489505"/>
    <n v="0.24614723473787309"/>
    <n v="0.24576896727085112"/>
    <n v="0.24539069980382922"/>
    <n v="0.24501243233680725"/>
    <n v="0.2445840910077095"/>
    <n v="0.24415574967861176"/>
    <n v="0.24372740834951401"/>
    <n v="0.24329906702041626"/>
    <n v="0.24287072569131851"/>
    <n v="0.24244238436222076"/>
    <n v="0.24201404303312302"/>
    <n v="0.24158570170402527"/>
    <n v="0.24115736037492752"/>
    <n v="0.24072901904582977"/>
    <n v="0.24047647267580033"/>
    <n v="0.24022392630577089"/>
    <n v="0.23997137993574141"/>
    <n v="0.239718833565712"/>
    <n v="0.23946628719568253"/>
    <n v="0.23921374082565308"/>
    <n v="0.23896119445562361"/>
    <n v="0.23870864808559417"/>
    <n v="0.23845610171556472"/>
    <n v="0.23820355534553528"/>
    <n v="0.23752041906118393"/>
    <n v="0.23683728277683258"/>
    <n v="0.23615414649248123"/>
    <n v="0.23547101020812988"/>
    <n v="0.23478787392377853"/>
    <n v="0.23410473763942719"/>
    <n v="0.23342160135507584"/>
    <n v="0.23273846507072449"/>
    <n v="0.23205532878637314"/>
    <n v="0.23137219250202179"/>
    <n v="0.23063098192214965"/>
    <n v="0.22988977134227753"/>
    <n v="0.22914856076240539"/>
    <n v="0.22840735018253328"/>
    <n v="0.22766613960266113"/>
    <n v="0.22692492902278902"/>
    <n v="0.22618371844291688"/>
    <n v="0.22544250786304473"/>
    <n v="0.22470129728317262"/>
    <n v="0.22396008670330048"/>
    <n v="0.22373813837766648"/>
    <n v="0.22351619005203247"/>
    <n v="0.22329424172639847"/>
    <n v="0.22307229340076448"/>
    <n v="0.22285034507513046"/>
    <n v="0.22262839674949647"/>
    <n v="0.22240644842386245"/>
    <n v="0.22218450009822846"/>
    <n v="0.22196255177259444"/>
    <n v="0.22174060344696045"/>
    <n v="0.22167318314313889"/>
    <n v="0.22160576283931732"/>
    <n v="0.22153834253549576"/>
    <n v="0.22147092223167419"/>
    <n v="0.22140350192785263"/>
    <n v="0.22133608162403107"/>
    <n v="0.2212686613202095"/>
    <n v="0.22120124101638794"/>
    <n v="0.22113382071256638"/>
    <n v="0.22106640040874481"/>
    <n v="0.22037406712770463"/>
    <n v="0.21968173384666445"/>
    <n v="0.21898940056562424"/>
    <n v="0.21829706728458406"/>
    <n v="0.21760473400354385"/>
    <n v="0.21691240072250367"/>
    <n v="0.21622006744146349"/>
    <n v="0.21552773416042326"/>
    <n v="0.2148354008793831"/>
    <n v="0.2141430675983429"/>
    <n v="0.21385276913642884"/>
    <n v="0.21356247067451475"/>
    <n v="0.2132721722126007"/>
    <n v="0.21298187375068664"/>
    <n v="0.21269157528877258"/>
    <n v="0.21240127682685853"/>
    <n v="0.21211097836494447"/>
    <n v="0.21182067990303038"/>
    <n v="0.21153038144111636"/>
    <n v="0.21124008297920227"/>
    <m/>
    <n v="0.256778215280207"/>
    <n v="82.116786956787109"/>
    <n v="74.96588320105414"/>
    <n v="-2.8055444359779358E-2"/>
    <n v="-0.3206701455377699"/>
    <n v="-0.27117422443814448"/>
    <n v="0.11580479289759715"/>
    <x v="29"/>
    <x v="469"/>
  </r>
  <r>
    <x v="2"/>
    <n v="-7.7777777777777777"/>
    <n v="-7.2222222222222223"/>
    <s v="P225/60R16"/>
    <x v="1"/>
    <s v="017-0241"/>
    <n v="1171"/>
    <n v="35"/>
    <s v="APX0B2UU3324"/>
    <d v="2025-02-05T00:00:00"/>
    <n v="0.29498291015625"/>
    <n v="0.30678254365921021"/>
    <n v="100"/>
    <n v="100"/>
    <n v="100"/>
    <n v="100"/>
    <n v="77"/>
    <m/>
    <n v="1080"/>
    <n v="100"/>
    <m/>
    <m/>
    <m/>
    <m/>
    <m/>
    <m/>
    <m/>
    <m/>
    <m/>
    <m/>
    <m/>
    <n v="0.25335752964019775"/>
    <n v="0.27103051543235779"/>
    <n v="0.28870350122451782"/>
    <n v="0.29426562786102295"/>
    <n v="0.29982775449752808"/>
    <n v="0.30535620450973511"/>
    <n v="0.31088465452194214"/>
    <n v="0.31368725001811981"/>
    <n v="0.31648984551429749"/>
    <n v="0.31835258007049561"/>
    <n v="0.32021531462669373"/>
    <n v="0.32363070547580719"/>
    <n v="0.32704609632492065"/>
    <n v="0.32201026380062103"/>
    <n v="0.31697443127632141"/>
    <n v="0.31839625537395477"/>
    <n v="0.31981807947158813"/>
    <n v="0.32624799013137817"/>
    <n v="0.33267790079116821"/>
    <n v="0.33466918766498566"/>
    <n v="0.3366604745388031"/>
    <n v="0.33722509443759918"/>
    <n v="0.33778971433639526"/>
    <n v="0.33715683221817017"/>
    <n v="0.33652395009994507"/>
    <n v="0.33409643173217773"/>
    <n v="0.3316689133644104"/>
    <n v="0.33101586997509003"/>
    <n v="0.33036282658576965"/>
    <n v="0.33112756162881851"/>
    <n v="0.33189229667186737"/>
    <n v="0.33265703171491623"/>
    <n v="0.33342176675796509"/>
    <n v="0.33410161733627319"/>
    <n v="0.3347814679145813"/>
    <n v="0.3354613184928894"/>
    <n v="0.33614116907119751"/>
    <n v="0.33619199693202972"/>
    <n v="0.33624282479286194"/>
    <n v="0.33629365265369415"/>
    <n v="0.33634448051452637"/>
    <n v="0.33520866930484772"/>
    <n v="0.33407285809516907"/>
    <n v="0.33293704688549042"/>
    <n v="0.33180123567581177"/>
    <n v="0.33090677112340927"/>
    <n v="0.33001230657100677"/>
    <n v="0.32911784201860428"/>
    <n v="0.32822337746620178"/>
    <n v="0.32812859863042831"/>
    <n v="0.32803381979465485"/>
    <n v="0.32793904095888138"/>
    <n v="0.32784426212310791"/>
    <n v="0.32645978033542633"/>
    <n v="0.32507529854774475"/>
    <n v="0.32369081676006317"/>
    <n v="0.32230633497238159"/>
    <n v="0.32167185097932816"/>
    <n v="0.32103736698627472"/>
    <n v="0.32040288299322128"/>
    <n v="0.31976839900016785"/>
    <n v="0.31976297497749329"/>
    <n v="0.31975755095481873"/>
    <n v="0.31975212693214417"/>
    <n v="0.3197467029094696"/>
    <n v="0.31896936893463135"/>
    <n v="0.31819203495979309"/>
    <n v="0.31741470098495483"/>
    <n v="0.31663736701011658"/>
    <n v="0.3164345994591713"/>
    <n v="0.31623183190822601"/>
    <n v="0.31602906435728073"/>
    <n v="0.31582629680633545"/>
    <n v="0.31607158482074738"/>
    <n v="0.3163168728351593"/>
    <n v="0.31656216084957123"/>
    <n v="0.31680744886398315"/>
    <n v="0.31682891398668289"/>
    <n v="0.31685037910938263"/>
    <n v="0.31687184423208237"/>
    <n v="0.3168933093547821"/>
    <n v="0.31711681187152863"/>
    <n v="0.31734031438827515"/>
    <n v="0.31756381690502167"/>
    <n v="0.31778731942176819"/>
    <n v="0.31767056584358216"/>
    <n v="0.31755381226539614"/>
    <n v="0.31743705868721006"/>
    <n v="0.31732030510902404"/>
    <n v="0.31720355153083801"/>
    <n v="0.31708679795265199"/>
    <n v="0.31697004437446596"/>
    <n v="0.31685329079627989"/>
    <n v="0.31673653721809386"/>
    <n v="0.31661978363990784"/>
    <n v="0.3164526790380478"/>
    <n v="0.31628557443618777"/>
    <n v="0.31611846983432768"/>
    <n v="0.3159513652324677"/>
    <n v="0.3157842606306076"/>
    <n v="0.31561715602874763"/>
    <n v="0.31545005142688753"/>
    <n v="0.31528294682502744"/>
    <n v="0.31511584222316746"/>
    <n v="0.31494873762130737"/>
    <n v="0.31433996260166169"/>
    <n v="0.31373118758201601"/>
    <n v="0.31312241256237028"/>
    <n v="0.31251363754272465"/>
    <n v="0.31190486252307892"/>
    <n v="0.31129608750343324"/>
    <n v="0.31068731248378756"/>
    <n v="0.31007853746414182"/>
    <n v="0.30946976244449614"/>
    <n v="0.30886098742485046"/>
    <n v="0.3077393561601639"/>
    <n v="0.30661772489547728"/>
    <n v="0.30549609363079067"/>
    <n v="0.3043744623661041"/>
    <n v="0.30325283110141754"/>
    <n v="0.30213119983673098"/>
    <n v="0.30100956857204436"/>
    <n v="0.2998879373073578"/>
    <n v="0.29876630604267124"/>
    <n v="0.29764467477798462"/>
    <n v="0.29724555313587192"/>
    <n v="0.29684643149375917"/>
    <n v="0.29644730985164641"/>
    <n v="0.29604818820953371"/>
    <n v="0.29564906656742096"/>
    <n v="0.29524994492530821"/>
    <n v="0.29485082328319545"/>
    <n v="0.29445170164108275"/>
    <n v="0.29405257999897005"/>
    <n v="0.2936534583568573"/>
    <n v="0.29382173120975497"/>
    <n v="0.29399000406265258"/>
    <n v="0.29415827691555019"/>
    <n v="0.29432654976844785"/>
    <n v="0.29449482262134552"/>
    <n v="0.29466309547424319"/>
    <n v="0.2948313683271408"/>
    <n v="0.29499964118003846"/>
    <n v="0.29516791403293613"/>
    <n v="0.29533618688583374"/>
    <n v="0.29525407552719118"/>
    <n v="0.29517196416854857"/>
    <n v="0.29508985280990602"/>
    <n v="0.29500774145126346"/>
    <n v="0.29492563009262085"/>
    <n v="0.29484351873397829"/>
    <n v="0.29476140737533574"/>
    <n v="0.29467929601669313"/>
    <n v="0.29459718465805057"/>
    <n v="0.29451507329940796"/>
    <n v="0.29430187046527867"/>
    <n v="0.29408866763114927"/>
    <n v="0.29387546479701998"/>
    <n v="0.29366226196289064"/>
    <n v="0.29344905912876129"/>
    <n v="0.29323585629463195"/>
    <n v="0.2930226534605026"/>
    <n v="0.29280945062637331"/>
    <n v="0.29259624779224397"/>
    <n v="0.29238304495811462"/>
    <n v="0.29247113764286042"/>
    <n v="0.29255923032760622"/>
    <n v="0.29264732301235197"/>
    <n v="0.29273541569709777"/>
    <n v="0.29282350838184357"/>
    <n v="0.29291160106658937"/>
    <n v="0.29299969375133517"/>
    <n v="0.29308778643608091"/>
    <n v="0.29317587912082677"/>
    <n v="0.29326397180557251"/>
    <n v="0.29316346645355229"/>
    <n v="0.29306296110153196"/>
    <n v="0.29296245574951174"/>
    <n v="0.29286195039749147"/>
    <n v="0.29276144504547119"/>
    <n v="0.29266093969345092"/>
    <n v="0.29256043434143064"/>
    <n v="0.29245992898941042"/>
    <n v="0.29235942363739015"/>
    <n v="0.29225891828536987"/>
    <n v="0.29245921671390535"/>
    <n v="0.29265951514244082"/>
    <n v="0.29285981357097624"/>
    <n v="0.29306011199951171"/>
    <n v="0.29326041042804718"/>
    <n v="0.29346070885658265"/>
    <n v="0.29366100728511813"/>
    <n v="0.29386130571365354"/>
    <n v="0.29406160414218907"/>
    <n v="0.29426190257072449"/>
    <n v="0.29424213171005253"/>
    <n v="0.29422236084938047"/>
    <n v="0.29420258998870852"/>
    <n v="0.29418281912803651"/>
    <n v="0.2941630482673645"/>
    <n v="0.29414327740669249"/>
    <n v="0.29412350654602049"/>
    <n v="0.29410373568534853"/>
    <n v="0.29408396482467652"/>
    <n v="0.29406419396400452"/>
    <n v="0.29320786595344545"/>
    <n v="0.29235153794288637"/>
    <n v="0.29149520993232725"/>
    <n v="0.29063888192176818"/>
    <n v="0.28978255391120911"/>
    <n v="0.28892622590065004"/>
    <n v="0.28806989789009096"/>
    <n v="0.28721356987953184"/>
    <n v="0.28635724186897282"/>
    <n v="0.2855009138584137"/>
    <n v="0.28578680455684663"/>
    <n v="0.28607269525527956"/>
    <n v="0.28635858595371244"/>
    <n v="0.28664447665214543"/>
    <n v="0.28693036735057831"/>
    <n v="0.28721625804901124"/>
    <n v="0.28750214874744418"/>
    <n v="0.28778803944587705"/>
    <n v="0.28807393014430999"/>
    <n v="0.28835982084274292"/>
    <n v="0.28875772953033446"/>
    <n v="0.289155638217926"/>
    <n v="0.2895535469055176"/>
    <n v="0.28995145559310914"/>
    <n v="0.29034936428070068"/>
    <n v="0.29074727296829228"/>
    <n v="0.29114518165588377"/>
    <n v="0.29154309034347536"/>
    <n v="0.29194099903106691"/>
    <n v="0.29233890771865845"/>
    <n v="0.29210014641284943"/>
    <n v="0.29186138510704041"/>
    <n v="0.29162262380123138"/>
    <n v="0.29138386249542236"/>
    <n v="0.29114510118961334"/>
    <n v="0.29090633988380432"/>
    <n v="0.2906675785779953"/>
    <n v="0.29042881727218628"/>
    <n v="0.29019005596637726"/>
    <n v="0.28995129466056824"/>
    <n v="0.28991583287715916"/>
    <n v="0.28988037109374998"/>
    <n v="0.2898449093103409"/>
    <n v="0.28980944752693177"/>
    <n v="0.28977398574352264"/>
    <n v="0.28973852396011351"/>
    <n v="0.28970306217670438"/>
    <n v="0.28966760039329531"/>
    <n v="0.28963213860988618"/>
    <n v="0.28959667682647705"/>
    <n v="0.28922065198421482"/>
    <n v="0.28884462714195253"/>
    <n v="0.28846860229969024"/>
    <n v="0.288092577457428"/>
    <n v="0.28771655261516571"/>
    <n v="0.28734052777290348"/>
    <n v="0.28696450293064119"/>
    <n v="0.2865884780883789"/>
    <n v="0.28621245324611666"/>
    <n v="0.28583642840385437"/>
    <n v="0.2857834041118622"/>
    <n v="0.28573037981986998"/>
    <n v="0.28567735552787782"/>
    <n v="0.28562433123588565"/>
    <n v="0.28557130694389343"/>
    <n v="0.28551828265190127"/>
    <n v="0.28546525835990905"/>
    <n v="0.28541223406791688"/>
    <n v="0.28535920977592472"/>
    <n v="0.2853061854839325"/>
    <n v="0.28545661270618439"/>
    <n v="0.28560703992843628"/>
    <n v="0.28575746715068817"/>
    <n v="0.28590789437294006"/>
    <n v="0.28605832159519196"/>
    <n v="0.28620874881744385"/>
    <n v="0.28635917603969574"/>
    <n v="0.28650960326194763"/>
    <n v="0.28666003048419952"/>
    <n v="0.28681045770645142"/>
    <n v="0.2866550087928772"/>
    <n v="0.28649955987930298"/>
    <n v="0.28634411096572876"/>
    <n v="0.28618866205215454"/>
    <n v="0.28603321313858032"/>
    <n v="0.2858777642250061"/>
    <n v="0.28572231531143188"/>
    <n v="0.28556686639785767"/>
    <n v="0.28541141748428345"/>
    <n v="0.28525596857070923"/>
    <m/>
    <n v="0.30267762294655592"/>
    <n v="100"/>
    <n v="91.291788170552707"/>
    <n v="-1.1799633502960205E-2"/>
    <n v="-0.11488502112716692"/>
    <n v="-0.18336759796027716"/>
    <n v="2.7998166419729825E-2"/>
    <x v="29"/>
    <x v="470"/>
  </r>
  <r>
    <x v="2"/>
    <n v="-7.7777777777777777"/>
    <n v="-7.2222222222222223"/>
    <s v="LT235/80R17"/>
    <x v="11"/>
    <s v="620-0076"/>
    <n v="1250"/>
    <n v="51"/>
    <s v="1M3LF02JX2724"/>
    <d v="2025-02-05T00:00:00"/>
    <n v="0.24718482792377472"/>
    <n v="0.26557433605194092"/>
    <n v="85.427024841308594"/>
    <n v="85.588279724121094"/>
    <n v="86.438407897949219"/>
    <n v="87.073623657226563"/>
    <n v="77"/>
    <m/>
    <n v="30"/>
    <n v="86.131834030151367"/>
    <m/>
    <m/>
    <m/>
    <m/>
    <m/>
    <m/>
    <m/>
    <m/>
    <m/>
    <m/>
    <m/>
    <n v="0.20294801890850067"/>
    <n v="0.22084681689739227"/>
    <n v="0.23874561488628387"/>
    <n v="0.2465306743979454"/>
    <n v="0.25431573390960693"/>
    <n v="0.2579721063375473"/>
    <n v="0.26162847876548767"/>
    <n v="0.26412200927734375"/>
    <n v="0.26661553978919983"/>
    <n v="0.26752674579620361"/>
    <n v="0.2684379518032074"/>
    <n v="0.26805309951305389"/>
    <n v="0.26766824722290039"/>
    <n v="0.2715265303850174"/>
    <n v="0.2753848135471344"/>
    <n v="0.27643315494060516"/>
    <n v="0.27748149633407593"/>
    <n v="0.27709989249706268"/>
    <n v="0.27671828866004944"/>
    <n v="0.27680274844169617"/>
    <n v="0.2768872082233429"/>
    <n v="0.27892902493476868"/>
    <n v="0.28097084164619446"/>
    <n v="0.28040872514247894"/>
    <n v="0.27984660863876343"/>
    <n v="0.28124605119228363"/>
    <n v="0.28264549374580383"/>
    <n v="0.28226755559444427"/>
    <n v="0.28188961744308472"/>
    <n v="0.28160008788108826"/>
    <n v="0.2813105583190918"/>
    <n v="0.28102102875709534"/>
    <n v="0.28073149919509888"/>
    <n v="0.28043953329324722"/>
    <n v="0.28014756739139557"/>
    <n v="0.27985560148954391"/>
    <n v="0.27956363558769226"/>
    <n v="0.27878426015377045"/>
    <n v="0.27800488471984863"/>
    <n v="0.27722550928592682"/>
    <n v="0.276446133852005"/>
    <n v="0.27449000626802444"/>
    <n v="0.27253387868404388"/>
    <n v="0.27057775110006332"/>
    <n v="0.26862162351608276"/>
    <n v="0.2691987082362175"/>
    <n v="0.26977579295635223"/>
    <n v="0.27035287767648697"/>
    <n v="0.2709299623966217"/>
    <n v="0.2713080495595932"/>
    <n v="0.2716861367225647"/>
    <n v="0.27206422388553619"/>
    <n v="0.27244231104850769"/>
    <n v="0.27188634872436523"/>
    <n v="0.27133038640022278"/>
    <n v="0.27077442407608032"/>
    <n v="0.27021846175193787"/>
    <n v="0.27036747336387634"/>
    <n v="0.27051648497581482"/>
    <n v="0.2706654965877533"/>
    <n v="0.27081450819969177"/>
    <n v="0.26936502009630203"/>
    <n v="0.26791553199291229"/>
    <n v="0.26646604388952255"/>
    <n v="0.26501655578613281"/>
    <n v="0.26514693349599838"/>
    <n v="0.26527731120586395"/>
    <n v="0.26540768891572952"/>
    <n v="0.26553806662559509"/>
    <n v="0.26536773890256882"/>
    <n v="0.26519741117954254"/>
    <n v="0.26502708345651627"/>
    <n v="0.26485675573348999"/>
    <n v="0.26283580809831619"/>
    <n v="0.2608148604631424"/>
    <n v="0.2587939128279686"/>
    <n v="0.2567729651927948"/>
    <n v="0.25652708113193512"/>
    <n v="0.25628119707107544"/>
    <n v="0.25603531301021576"/>
    <n v="0.25578942894935608"/>
    <n v="0.25690393149852753"/>
    <n v="0.25801843404769897"/>
    <n v="0.25913293659687042"/>
    <n v="0.26024743914604187"/>
    <n v="0.26032827496528627"/>
    <n v="0.26040911078453066"/>
    <n v="0.260489946603775"/>
    <n v="0.26057078242301945"/>
    <n v="0.26065161824226379"/>
    <n v="0.26073245406150819"/>
    <n v="0.26081328988075259"/>
    <n v="0.26089412569999693"/>
    <n v="0.26097496151924132"/>
    <n v="0.26105579733848572"/>
    <n v="0.26081481873989104"/>
    <n v="0.26057384014129636"/>
    <n v="0.26033286154270174"/>
    <n v="0.26009188294410707"/>
    <n v="0.25985090434551239"/>
    <n v="0.25960992574691777"/>
    <n v="0.25936894714832304"/>
    <n v="0.25912796854972842"/>
    <n v="0.25888698995113374"/>
    <n v="0.25864601135253906"/>
    <n v="0.25811829864978791"/>
    <n v="0.25759058594703677"/>
    <n v="0.25706287324428556"/>
    <n v="0.25653516054153447"/>
    <n v="0.25600744783878326"/>
    <n v="0.25547973513603212"/>
    <n v="0.25495202243328097"/>
    <n v="0.25442430973052976"/>
    <n v="0.25389659702777861"/>
    <n v="0.25336888432502747"/>
    <n v="0.25326408743858336"/>
    <n v="0.25315929055213926"/>
    <n v="0.25305449366569521"/>
    <n v="0.25294969677925111"/>
    <n v="0.25284489989280701"/>
    <n v="0.25274010300636296"/>
    <n v="0.2526353061199188"/>
    <n v="0.25253050923347475"/>
    <n v="0.25242571234703065"/>
    <n v="0.25232091546058655"/>
    <n v="0.25225815474987029"/>
    <n v="0.25219539403915403"/>
    <n v="0.25213263332843783"/>
    <n v="0.25206987261772157"/>
    <n v="0.25200711190700531"/>
    <n v="0.25194435119628911"/>
    <n v="0.25188159048557279"/>
    <n v="0.25181882977485659"/>
    <n v="0.25175606906414033"/>
    <n v="0.25169330835342407"/>
    <n v="0.2519659131765366"/>
    <n v="0.25223851799964903"/>
    <n v="0.25251112282276156"/>
    <n v="0.25278372764587403"/>
    <n v="0.25305633246898651"/>
    <n v="0.25332893729209899"/>
    <n v="0.25360154211521146"/>
    <n v="0.253874146938324"/>
    <n v="0.25414675176143647"/>
    <n v="0.25441935658454895"/>
    <n v="0.25393695384263992"/>
    <n v="0.2534545511007309"/>
    <n v="0.25297214835882187"/>
    <n v="0.25248974561691284"/>
    <n v="0.25200734287500381"/>
    <n v="0.25152494013309479"/>
    <n v="0.25104253739118576"/>
    <n v="0.25056013464927673"/>
    <n v="0.25007773190736771"/>
    <n v="0.24959532916545868"/>
    <n v="0.24973468929529191"/>
    <n v="0.24987404942512514"/>
    <n v="0.25001340955495832"/>
    <n v="0.25015276968479155"/>
    <n v="0.25029212981462479"/>
    <n v="0.25043148994445802"/>
    <n v="0.25057085007429125"/>
    <n v="0.25071021020412443"/>
    <n v="0.25084957033395772"/>
    <n v="0.25098893046379089"/>
    <n v="0.25149512588977818"/>
    <n v="0.25200132131576536"/>
    <n v="0.25250751674175265"/>
    <n v="0.25301371216773988"/>
    <n v="0.25351990759372711"/>
    <n v="0.25402610301971434"/>
    <n v="0.25453229844570158"/>
    <n v="0.25503849387168886"/>
    <n v="0.2555446892976761"/>
    <n v="0.25605088472366333"/>
    <n v="0.25625739991664886"/>
    <n v="0.2564639151096344"/>
    <n v="0.25667043030261993"/>
    <n v="0.25687694549560547"/>
    <n v="0.257083460688591"/>
    <n v="0.25728997588157654"/>
    <n v="0.25749649107456207"/>
    <n v="0.25770300626754761"/>
    <n v="0.25790952146053314"/>
    <n v="0.25811603665351868"/>
    <n v="0.25764137506484985"/>
    <n v="0.25716671347618103"/>
    <n v="0.25669205188751221"/>
    <n v="0.25621739029884338"/>
    <n v="0.25574272871017456"/>
    <n v="0.25526806712150574"/>
    <n v="0.25479340553283691"/>
    <n v="0.25431874394416809"/>
    <n v="0.25384408235549927"/>
    <n v="0.25336942076683044"/>
    <n v="0.25374871790409093"/>
    <n v="0.2541280150413513"/>
    <n v="0.25450731217861178"/>
    <n v="0.2548866093158722"/>
    <n v="0.25526590645313263"/>
    <n v="0.25564520359039306"/>
    <n v="0.25602450072765348"/>
    <n v="0.25640379786491396"/>
    <n v="0.25678309500217439"/>
    <n v="0.25716239213943481"/>
    <n v="0.25665330290794375"/>
    <n v="0.25614421367645263"/>
    <n v="0.25563512444496156"/>
    <n v="0.25512603521347049"/>
    <n v="0.25461694598197937"/>
    <n v="0.2541078567504883"/>
    <n v="0.25359876751899724"/>
    <n v="0.25308967828750611"/>
    <n v="0.25258058905601505"/>
    <n v="0.25207149982452393"/>
    <n v="0.25054268091917042"/>
    <n v="0.24901386201381681"/>
    <n v="0.24748504310846328"/>
    <n v="0.24595622420310975"/>
    <n v="0.2444274052977562"/>
    <n v="0.24289858639240267"/>
    <n v="0.24136976748704908"/>
    <n v="0.23984094858169558"/>
    <n v="0.23831212967634202"/>
    <n v="0.23678331077098846"/>
    <n v="0.23671532422304156"/>
    <n v="0.2366473376750946"/>
    <n v="0.23657935112714767"/>
    <n v="0.23651136457920077"/>
    <n v="0.23644337803125381"/>
    <n v="0.23637539148330691"/>
    <n v="0.23630740493535995"/>
    <n v="0.23623941838741302"/>
    <n v="0.23617143183946612"/>
    <n v="0.23610344529151917"/>
    <n v="0.2366571128368378"/>
    <n v="0.23721078038215637"/>
    <n v="0.23776444792747498"/>
    <n v="0.23831811547279361"/>
    <n v="0.23887178301811218"/>
    <n v="0.23942545056343081"/>
    <n v="0.23997911810874939"/>
    <n v="0.24053278565406799"/>
    <n v="0.24108645319938662"/>
    <n v="0.2416401207447052"/>
    <n v="0.24187938272953036"/>
    <n v="0.24211864471435549"/>
    <n v="0.24235790669918061"/>
    <n v="0.24259716868400577"/>
    <n v="0.24283643066883087"/>
    <n v="0.24307569265365603"/>
    <n v="0.24331495463848113"/>
    <n v="0.24355421662330629"/>
    <n v="0.24379347860813141"/>
    <n v="0.24403274059295654"/>
    <n v="0.24389965534210206"/>
    <n v="0.24376657009124758"/>
    <n v="0.24363348484039307"/>
    <n v="0.24350039958953859"/>
    <n v="0.24336731433868408"/>
    <n v="0.2432342290878296"/>
    <n v="0.24310114383697512"/>
    <n v="0.24296805858612058"/>
    <n v="0.24283497333526613"/>
    <n v="0.24270188808441162"/>
    <n v="0.24271689951419831"/>
    <n v="0.24273191094398497"/>
    <n v="0.24274692237377166"/>
    <n v="0.24276193380355834"/>
    <n v="0.24277694523334503"/>
    <n v="0.24279195666313172"/>
    <n v="0.24280696809291841"/>
    <n v="0.24282197952270507"/>
    <n v="0.24283699095249178"/>
    <n v="0.24285200238227844"/>
    <n v="0.24267070144414904"/>
    <n v="0.24248940050601958"/>
    <n v="0.24230809956789018"/>
    <n v="0.24212679862976075"/>
    <n v="0.24194549769163132"/>
    <n v="0.24176419675350189"/>
    <n v="0.24158289581537246"/>
    <n v="0.24140159487724303"/>
    <n v="0.24122029393911362"/>
    <n v="0.24103899300098419"/>
    <n v="0.24047754108905794"/>
    <n v="0.23991608917713164"/>
    <n v="0.23935463726520539"/>
    <n v="0.23879318535327912"/>
    <n v="0.23823173344135284"/>
    <n v="0.2376702815294266"/>
    <n v="0.23710882961750029"/>
    <n v="0.23654737770557405"/>
    <n v="0.2359859257936478"/>
    <n v="0.2354244738817215"/>
    <m/>
    <n v="0.25500175423151233"/>
    <n v="86.131834030151367"/>
    <n v="78.631291470217818"/>
    <n v="-1.8389508128166199E-2"/>
    <n v="-9.7832262099837378E-2"/>
    <n v="-0.13409466655718252"/>
    <n v="-2.1274764983364808E-2"/>
    <x v="29"/>
    <x v="471"/>
  </r>
  <r>
    <x v="2"/>
    <n v="-7.7777777777777777"/>
    <n v="-7.2222222222222223"/>
    <s v="P195/75R14"/>
    <x v="0"/>
    <s v="620-0072"/>
    <n v="1031"/>
    <n v="35"/>
    <s v="APKAB3UU0720"/>
    <d v="2025-02-05T00:00:00"/>
    <n v="0.270070880651474"/>
    <n v="0.29395639896392822"/>
    <n v="93.336441040039063"/>
    <n v="95.556060791015625"/>
    <n v="95.676116943359375"/>
    <n v="96.945899963378906"/>
    <n v="77"/>
    <m/>
    <n v="180"/>
    <n v="95.378629684448242"/>
    <m/>
    <m/>
    <m/>
    <m/>
    <m/>
    <m/>
    <m/>
    <m/>
    <m/>
    <m/>
    <m/>
    <n v="0.2279493510723114"/>
    <n v="0.25749789178371429"/>
    <n v="0.28704643249511719"/>
    <n v="0.29561769962310791"/>
    <n v="0.30418896675109863"/>
    <n v="0.3079090416431427"/>
    <n v="0.31162911653518677"/>
    <n v="0.3131321519613266"/>
    <n v="0.31463518738746643"/>
    <n v="0.31513006985187531"/>
    <n v="0.31562495231628418"/>
    <n v="0.31813696026802063"/>
    <n v="0.32064896821975708"/>
    <n v="0.3236234039068222"/>
    <n v="0.32659783959388733"/>
    <n v="0.32443629205226898"/>
    <n v="0.32227474451065063"/>
    <n v="0.3240494579076767"/>
    <n v="0.32582417130470276"/>
    <n v="0.32811896502971649"/>
    <n v="0.33041375875473022"/>
    <n v="0.32751435041427612"/>
    <n v="0.32461494207382202"/>
    <n v="0.32292196154594421"/>
    <n v="0.32122898101806641"/>
    <n v="0.32523927092552185"/>
    <n v="0.32924956083297729"/>
    <n v="0.33135257661342621"/>
    <n v="0.33345559239387512"/>
    <n v="0.33322996646165848"/>
    <n v="0.33300434052944183"/>
    <n v="0.33277871459722519"/>
    <n v="0.33255308866500854"/>
    <n v="0.33272704482078552"/>
    <n v="0.3329010009765625"/>
    <n v="0.33307495713233948"/>
    <n v="0.33324891328811646"/>
    <n v="0.3318217545747757"/>
    <n v="0.33039459586143494"/>
    <n v="0.32896743714809418"/>
    <n v="0.32754027843475342"/>
    <n v="0.32676645368337631"/>
    <n v="0.32599262893199921"/>
    <n v="0.3252188041806221"/>
    <n v="0.324444979429245"/>
    <n v="0.32392670214176178"/>
    <n v="0.32340842485427856"/>
    <n v="0.32289014756679535"/>
    <n v="0.32237187027931213"/>
    <n v="0.32130754739046097"/>
    <n v="0.3202432245016098"/>
    <n v="0.31917890161275864"/>
    <n v="0.31811457872390747"/>
    <n v="0.31902956962585449"/>
    <n v="0.31994456052780151"/>
    <n v="0.32085955142974854"/>
    <n v="0.32177454233169556"/>
    <n v="0.3216937780380249"/>
    <n v="0.32161301374435425"/>
    <n v="0.32153224945068359"/>
    <n v="0.32145148515701294"/>
    <n v="0.32070087641477585"/>
    <n v="0.31995026767253876"/>
    <n v="0.31919965893030167"/>
    <n v="0.31844905018806458"/>
    <n v="0.31884107738733292"/>
    <n v="0.31923310458660126"/>
    <n v="0.3196251317858696"/>
    <n v="0.32001715898513794"/>
    <n v="0.3208233118057251"/>
    <n v="0.32162946462631226"/>
    <n v="0.32243561744689941"/>
    <n v="0.32324177026748657"/>
    <n v="0.32211470603942871"/>
    <n v="0.32098764181137085"/>
    <n v="0.31986057758331299"/>
    <n v="0.31873351335525513"/>
    <n v="0.31810049712657928"/>
    <n v="0.31746748089790344"/>
    <n v="0.3168344646692276"/>
    <n v="0.31620144844055176"/>
    <n v="0.31677184998989105"/>
    <n v="0.31734225153923035"/>
    <n v="0.31791265308856964"/>
    <n v="0.31848305463790894"/>
    <n v="0.31824757456779484"/>
    <n v="0.31801209449768064"/>
    <n v="0.31777661442756655"/>
    <n v="0.3175411343574524"/>
    <n v="0.31730565428733826"/>
    <n v="0.31707017421722417"/>
    <n v="0.31683469414710996"/>
    <n v="0.31659921407699587"/>
    <n v="0.31636373400688178"/>
    <n v="0.31612825393676758"/>
    <n v="0.3157414615154267"/>
    <n v="0.31535466909408572"/>
    <n v="0.31496787667274473"/>
    <n v="0.31458108425140385"/>
    <n v="0.31419429183006287"/>
    <n v="0.31380749940872193"/>
    <n v="0.313420706987381"/>
    <n v="0.31303391456604002"/>
    <n v="0.31264712214469914"/>
    <n v="0.31226032972335815"/>
    <n v="0.31199465990066533"/>
    <n v="0.31172899007797239"/>
    <n v="0.31146332025527956"/>
    <n v="0.31119765043258668"/>
    <n v="0.3109319806098938"/>
    <n v="0.31066631078720097"/>
    <n v="0.31040064096450803"/>
    <n v="0.31013497114181521"/>
    <n v="0.30986930131912233"/>
    <n v="0.30960363149642944"/>
    <n v="0.30905512571334837"/>
    <n v="0.30850661993026729"/>
    <n v="0.30795811414718627"/>
    <n v="0.30740960836410525"/>
    <n v="0.30686110258102417"/>
    <n v="0.30631259679794309"/>
    <n v="0.30576409101486207"/>
    <n v="0.30521558523178099"/>
    <n v="0.30466707944869997"/>
    <n v="0.3041185736656189"/>
    <n v="0.30404243171215062"/>
    <n v="0.30396628975868223"/>
    <n v="0.30389014780521395"/>
    <n v="0.30381400585174562"/>
    <n v="0.30373786389827728"/>
    <n v="0.30366172194480895"/>
    <n v="0.30358557999134062"/>
    <n v="0.30350943803787234"/>
    <n v="0.303433296084404"/>
    <n v="0.30335715413093567"/>
    <n v="0.30323637723922731"/>
    <n v="0.30311560034751894"/>
    <n v="0.30299482345581052"/>
    <n v="0.30287404656410216"/>
    <n v="0.3027532696723938"/>
    <n v="0.30263249278068544"/>
    <n v="0.30251171588897707"/>
    <n v="0.30239093899726865"/>
    <n v="0.30227016210556035"/>
    <n v="0.30214938521385193"/>
    <n v="0.30216343104839327"/>
    <n v="0.30217747688293456"/>
    <n v="0.3021915227174759"/>
    <n v="0.30220556855201719"/>
    <n v="0.30221961438655853"/>
    <n v="0.30223366022109988"/>
    <n v="0.30224770605564116"/>
    <n v="0.30226175189018245"/>
    <n v="0.30227579772472379"/>
    <n v="0.30228984355926514"/>
    <n v="0.30182397067546846"/>
    <n v="0.30135809779167178"/>
    <n v="0.30089222490787504"/>
    <n v="0.30042635202407841"/>
    <n v="0.29996047914028168"/>
    <n v="0.299494606256485"/>
    <n v="0.29902873337268832"/>
    <n v="0.29856286048889158"/>
    <n v="0.29809698760509495"/>
    <n v="0.29763111472129822"/>
    <n v="0.2973526477813721"/>
    <n v="0.29707418084144593"/>
    <n v="0.29679571390151976"/>
    <n v="0.29651724696159365"/>
    <n v="0.29623878002166748"/>
    <n v="0.29596031308174131"/>
    <n v="0.29568184614181514"/>
    <n v="0.29540337920188903"/>
    <n v="0.29512491226196291"/>
    <n v="0.29484644532203674"/>
    <n v="0.29427057504653931"/>
    <n v="0.29369470477104187"/>
    <n v="0.29311883449554443"/>
    <n v="0.292542964220047"/>
    <n v="0.29196709394454956"/>
    <n v="0.29139122366905212"/>
    <n v="0.29081535339355469"/>
    <n v="0.29023948311805725"/>
    <n v="0.28966361284255981"/>
    <n v="0.28908774256706238"/>
    <n v="0.28825115859508516"/>
    <n v="0.28741457462310793"/>
    <n v="0.28657799065113065"/>
    <n v="0.28574140667915349"/>
    <n v="0.28490482270717621"/>
    <n v="0.28406823873519899"/>
    <n v="0.28323165476322176"/>
    <n v="0.28239507079124448"/>
    <n v="0.28155848681926726"/>
    <n v="0.28072190284729004"/>
    <n v="0.27981463372707366"/>
    <n v="0.27890736460685728"/>
    <n v="0.27800009548664095"/>
    <n v="0.27709282636642457"/>
    <n v="0.27618555724620819"/>
    <n v="0.27527828812599187"/>
    <n v="0.27437101900577543"/>
    <n v="0.2734637498855591"/>
    <n v="0.27255648076534272"/>
    <n v="0.27164921164512634"/>
    <n v="0.27118399739265442"/>
    <n v="0.2707187831401825"/>
    <n v="0.27025356888771057"/>
    <n v="0.26978835463523865"/>
    <n v="0.26932314038276672"/>
    <n v="0.2688579261302948"/>
    <n v="0.26839271187782288"/>
    <n v="0.26792749762535095"/>
    <n v="0.26746228337287903"/>
    <n v="0.2669970691204071"/>
    <n v="0.26643123328685758"/>
    <n v="0.26586539745330812"/>
    <n v="0.26529956161975859"/>
    <n v="0.26473372578620913"/>
    <n v="0.26416788995265961"/>
    <n v="0.26360205411911014"/>
    <n v="0.26303621828556062"/>
    <n v="0.26247038245201115"/>
    <n v="0.26190454661846163"/>
    <n v="0.26133871078491211"/>
    <n v="0.26091389656066899"/>
    <n v="0.26048908233642576"/>
    <n v="0.26006426811218264"/>
    <n v="0.25963945388793946"/>
    <n v="0.25921463966369629"/>
    <n v="0.25878982543945311"/>
    <n v="0.25836501121520994"/>
    <n v="0.25794019699096682"/>
    <n v="0.25751538276672364"/>
    <n v="0.25709056854248047"/>
    <n v="0.25704763829708099"/>
    <n v="0.25700470805168152"/>
    <n v="0.25696177780628204"/>
    <n v="0.25691884756088257"/>
    <n v="0.25687591731548309"/>
    <n v="0.25683298707008362"/>
    <n v="0.25679005682468414"/>
    <n v="0.25674712657928467"/>
    <n v="0.25670419633388519"/>
    <n v="0.25666126608848572"/>
    <n v="0.25608799755573275"/>
    <n v="0.25551472902297973"/>
    <n v="0.25494146049022676"/>
    <n v="0.25436819195747379"/>
    <n v="0.25379492342472076"/>
    <n v="0.2532216548919678"/>
    <n v="0.25264838635921483"/>
    <n v="0.2520751178264618"/>
    <n v="0.25150184929370883"/>
    <n v="0.25092858076095581"/>
    <n v="0.25014618933200838"/>
    <n v="0.2493637979030609"/>
    <n v="0.24858140647411348"/>
    <n v="0.24779901504516602"/>
    <n v="0.24701662361621857"/>
    <n v="0.24623423218727111"/>
    <n v="0.24545184075832366"/>
    <n v="0.2446694493293762"/>
    <n v="0.24388705790042878"/>
    <n v="0.24310466647148132"/>
    <n v="0.24262036681175234"/>
    <n v="0.24213606715202329"/>
    <n v="0.24165176749229433"/>
    <n v="0.24116746783256532"/>
    <n v="0.2406831681728363"/>
    <n v="0.24019886851310732"/>
    <n v="0.2397145688533783"/>
    <n v="0.23923026919364931"/>
    <n v="0.2387459695339203"/>
    <n v="0.23826166987419128"/>
    <n v="0.23785479962825776"/>
    <n v="0.23744792938232423"/>
    <n v="0.23704105913639067"/>
    <n v="0.23663418889045718"/>
    <n v="0.23622731864452362"/>
    <n v="0.23582044839859012"/>
    <n v="0.23541357815265657"/>
    <n v="0.23500670790672304"/>
    <n v="0.23459983766078951"/>
    <n v="0.23419296741485596"/>
    <n v="0.23376328498125079"/>
    <n v="0.23333360254764557"/>
    <n v="0.23290392011404037"/>
    <n v="0.23247423768043521"/>
    <n v="0.23204455524682999"/>
    <n v="0.23161487281322482"/>
    <n v="0.2311851903796196"/>
    <n v="0.2307555079460144"/>
    <n v="0.23032582551240924"/>
    <n v="0.22989614307880402"/>
    <m/>
    <n v="0.29042009826338588"/>
    <n v="95.378629684448242"/>
    <n v="87.072856571502385"/>
    <n v="-2.3885518312454224E-2"/>
    <n v="-0.4529793478038755"/>
    <n v="-0.36801426197175918"/>
    <n v="0.21264483043121185"/>
    <x v="29"/>
    <x v="472"/>
  </r>
  <r>
    <x v="2"/>
    <n v="-7.7777777777777777"/>
    <n v="-7.2222222222222223"/>
    <s v="P225/60R16"/>
    <x v="1"/>
    <s v="017-0241"/>
    <n v="1171"/>
    <n v="35"/>
    <s v="APX0B2UU3324"/>
    <d v="2025-02-05T00:00:00"/>
    <n v="0.27645477652549744"/>
    <n v="0.30143415927886963"/>
    <n v="100"/>
    <n v="100"/>
    <n v="100"/>
    <n v="100"/>
    <n v="77"/>
    <m/>
    <n v="1090"/>
    <n v="100"/>
    <m/>
    <m/>
    <m/>
    <m/>
    <m/>
    <m/>
    <m/>
    <m/>
    <m/>
    <m/>
    <m/>
    <n v="0.24858660995960236"/>
    <n v="0.26759763807058334"/>
    <n v="0.28660866618156433"/>
    <n v="0.29689422249794006"/>
    <n v="0.3071797788143158"/>
    <n v="0.31407049298286438"/>
    <n v="0.32096120715141296"/>
    <n v="0.32450655102729797"/>
    <n v="0.32805189490318298"/>
    <n v="0.32977703213691711"/>
    <n v="0.33150216937065125"/>
    <n v="0.33085449039936066"/>
    <n v="0.33020681142807007"/>
    <n v="0.32936026155948639"/>
    <n v="0.32851371169090271"/>
    <n v="0.33051447570323944"/>
    <n v="0.33251523971557617"/>
    <n v="0.33348552882671356"/>
    <n v="0.33445581793785095"/>
    <n v="0.33631177246570587"/>
    <n v="0.33816772699356079"/>
    <n v="0.33893293142318726"/>
    <n v="0.33969813585281372"/>
    <n v="0.34098701179027557"/>
    <n v="0.34227588772773743"/>
    <n v="0.34073850512504578"/>
    <n v="0.33920112252235413"/>
    <n v="0.33740635216236115"/>
    <n v="0.33561158180236816"/>
    <n v="0.3355974480509758"/>
    <n v="0.33558331429958344"/>
    <n v="0.33556918054819107"/>
    <n v="0.33555504679679871"/>
    <n v="0.33558997511863708"/>
    <n v="0.33562490344047546"/>
    <n v="0.33565983176231384"/>
    <n v="0.33569476008415222"/>
    <n v="0.33511093258857727"/>
    <n v="0.33452710509300232"/>
    <n v="0.33394327759742737"/>
    <n v="0.33335945010185242"/>
    <n v="0.33279921859502792"/>
    <n v="0.33223898708820343"/>
    <n v="0.33167875558137894"/>
    <n v="0.33111852407455444"/>
    <n v="0.33008609712123871"/>
    <n v="0.32905367016792297"/>
    <n v="0.32802124321460724"/>
    <n v="0.3269888162612915"/>
    <n v="0.32742559164762497"/>
    <n v="0.32786236703395844"/>
    <n v="0.3282991424202919"/>
    <n v="0.32873591780662537"/>
    <n v="0.32741528004407883"/>
    <n v="0.32609464228153229"/>
    <n v="0.32477400451898575"/>
    <n v="0.32345336675643921"/>
    <n v="0.32390222698450089"/>
    <n v="0.32435108721256256"/>
    <n v="0.32479994744062424"/>
    <n v="0.32524880766868591"/>
    <n v="0.32561423629522324"/>
    <n v="0.32597966492176056"/>
    <n v="0.32634509354829788"/>
    <n v="0.32671052217483521"/>
    <n v="0.3264869749546051"/>
    <n v="0.326263427734375"/>
    <n v="0.3260398805141449"/>
    <n v="0.32581633329391479"/>
    <n v="0.32499960064888"/>
    <n v="0.32418286800384521"/>
    <n v="0.32336613535881042"/>
    <n v="0.32254940271377563"/>
    <n v="0.32158540189266205"/>
    <n v="0.32062140107154846"/>
    <n v="0.31965740025043488"/>
    <n v="0.31869339942932129"/>
    <n v="0.31763917207717896"/>
    <n v="0.31658494472503662"/>
    <n v="0.31553071737289429"/>
    <n v="0.31447649002075195"/>
    <n v="0.31449104100465775"/>
    <n v="0.31450559198856354"/>
    <n v="0.31452014297246933"/>
    <n v="0.31453469395637512"/>
    <n v="0.31461853682994845"/>
    <n v="0.31470237970352172"/>
    <n v="0.31478622257709504"/>
    <n v="0.31487006545066831"/>
    <n v="0.31495390832424164"/>
    <n v="0.31503775119781496"/>
    <n v="0.31512159407138829"/>
    <n v="0.3152054369449615"/>
    <n v="0.31528927981853488"/>
    <n v="0.31537312269210815"/>
    <n v="0.31516238451004031"/>
    <n v="0.3149516463279724"/>
    <n v="0.31474090814590455"/>
    <n v="0.31453016996383665"/>
    <n v="0.3143194317817688"/>
    <n v="0.31410869359970095"/>
    <n v="0.3138979554176331"/>
    <n v="0.31368721723556514"/>
    <n v="0.31347647905349735"/>
    <n v="0.31326574087142944"/>
    <n v="0.31311689019203193"/>
    <n v="0.3129680395126343"/>
    <n v="0.31281918883323667"/>
    <n v="0.31267033815383916"/>
    <n v="0.31252148747444153"/>
    <n v="0.31237263679504396"/>
    <n v="0.31222378611564638"/>
    <n v="0.31207493543624876"/>
    <n v="0.31192608475685124"/>
    <n v="0.31177723407745361"/>
    <n v="0.31117083728313449"/>
    <n v="0.31056444048881532"/>
    <n v="0.30995804369449614"/>
    <n v="0.30935164690017702"/>
    <n v="0.30874525010585785"/>
    <n v="0.30813885331153867"/>
    <n v="0.3075324565172195"/>
    <n v="0.30692605972290038"/>
    <n v="0.30631966292858126"/>
    <n v="0.30571326613426208"/>
    <n v="0.30531140863895417"/>
    <n v="0.30490955114364626"/>
    <n v="0.3045076936483383"/>
    <n v="0.30410583615303044"/>
    <n v="0.30370397865772247"/>
    <n v="0.30330212116241456"/>
    <n v="0.30290026366710665"/>
    <n v="0.30249840617179868"/>
    <n v="0.30209654867649077"/>
    <n v="0.30169469118118286"/>
    <n v="0.30122613012790678"/>
    <n v="0.30075756907463069"/>
    <n v="0.30028900802135466"/>
    <n v="0.29982044696807864"/>
    <n v="0.29935188591480255"/>
    <n v="0.29888332486152647"/>
    <n v="0.29841476380825044"/>
    <n v="0.29794620275497435"/>
    <n v="0.29747764170169833"/>
    <n v="0.29700908064842224"/>
    <n v="0.29625265300273895"/>
    <n v="0.29549622535705566"/>
    <n v="0.29473979771137238"/>
    <n v="0.29398337006568909"/>
    <n v="0.2932269424200058"/>
    <n v="0.29247051477432251"/>
    <n v="0.29171408712863922"/>
    <n v="0.29095765948295593"/>
    <n v="0.29020123183727264"/>
    <n v="0.28944480419158936"/>
    <n v="0.28912232518196107"/>
    <n v="0.28879984617233279"/>
    <n v="0.28847736716270445"/>
    <n v="0.28815488815307622"/>
    <n v="0.28783240914344788"/>
    <n v="0.28750993013381959"/>
    <n v="0.28718745112419131"/>
    <n v="0.28686497211456297"/>
    <n v="0.28654249310493468"/>
    <n v="0.2862200140953064"/>
    <n v="0.28664948344230651"/>
    <n v="0.28707895278930662"/>
    <n v="0.28750842213630678"/>
    <n v="0.2879378914833069"/>
    <n v="0.28836736083030701"/>
    <n v="0.28879683017730717"/>
    <n v="0.28922629952430723"/>
    <n v="0.2896557688713074"/>
    <n v="0.29008523821830751"/>
    <n v="0.29051470756530762"/>
    <n v="0.29011105597019199"/>
    <n v="0.28970740437507631"/>
    <n v="0.28930375277996068"/>
    <n v="0.28890010118484499"/>
    <n v="0.28849644958972931"/>
    <n v="0.28809279799461368"/>
    <n v="0.287689146399498"/>
    <n v="0.28728549480438231"/>
    <n v="0.28688184320926668"/>
    <n v="0.286478191614151"/>
    <n v="0.28615562021732333"/>
    <n v="0.28583304882049559"/>
    <n v="0.28551047742366792"/>
    <n v="0.28518790602684024"/>
    <n v="0.28486533463001251"/>
    <n v="0.28454276323318484"/>
    <n v="0.28422019183635716"/>
    <n v="0.28389762043952943"/>
    <n v="0.28357504904270175"/>
    <n v="0.28325247764587402"/>
    <n v="0.28321867585182192"/>
    <n v="0.28318487405776976"/>
    <n v="0.28315107226371766"/>
    <n v="0.28311727046966551"/>
    <n v="0.2830834686756134"/>
    <n v="0.2830496668815613"/>
    <n v="0.28301586508750914"/>
    <n v="0.28298206329345699"/>
    <n v="0.28294826149940489"/>
    <n v="0.28291445970535278"/>
    <n v="0.28309212625026703"/>
    <n v="0.28326979279518127"/>
    <n v="0.28344745934009552"/>
    <n v="0.28362512588500977"/>
    <n v="0.28380279242992401"/>
    <n v="0.28398045897483826"/>
    <n v="0.2841581255197525"/>
    <n v="0.28433579206466675"/>
    <n v="0.28451345860958099"/>
    <n v="0.28469112515449524"/>
    <n v="0.28423264920711516"/>
    <n v="0.28377417325973509"/>
    <n v="0.28331569731235506"/>
    <n v="0.28285722136497499"/>
    <n v="0.28239874541759491"/>
    <n v="0.28194026947021489"/>
    <n v="0.28148179352283476"/>
    <n v="0.28102331757545473"/>
    <n v="0.28056484162807466"/>
    <n v="0.28010636568069458"/>
    <n v="0.27927293777465823"/>
    <n v="0.27843950986862182"/>
    <n v="0.2776060819625854"/>
    <n v="0.27677265405654905"/>
    <n v="0.2759392261505127"/>
    <n v="0.27510579824447634"/>
    <n v="0.27427237033843993"/>
    <n v="0.27343894243240358"/>
    <n v="0.27260551452636722"/>
    <n v="0.27177208662033081"/>
    <n v="0.27122226357460022"/>
    <n v="0.27067244052886963"/>
    <n v="0.27012261748313904"/>
    <n v="0.26957279443740845"/>
    <n v="0.26902297139167786"/>
    <n v="0.26847314834594727"/>
    <n v="0.26792332530021667"/>
    <n v="0.26737350225448608"/>
    <n v="0.26682367920875549"/>
    <n v="0.2662738561630249"/>
    <n v="0.2665784150362015"/>
    <n v="0.26688297390937804"/>
    <n v="0.26718753278255464"/>
    <n v="0.26749209165573123"/>
    <n v="0.26779665052890778"/>
    <n v="0.26810120940208437"/>
    <n v="0.26840576827526097"/>
    <n v="0.26871032714843751"/>
    <n v="0.26901488602161411"/>
    <n v="0.26931944489479065"/>
    <n v="0.26908752918243412"/>
    <n v="0.26885561347007753"/>
    <n v="0.26862369775772099"/>
    <n v="0.2683917820453644"/>
    <n v="0.26815986633300781"/>
    <n v="0.26792795062065128"/>
    <n v="0.26769603490829469"/>
    <n v="0.2674641191959381"/>
    <n v="0.26723220348358157"/>
    <n v="0.26700028777122498"/>
    <n v="0.26586667597293856"/>
    <n v="0.26473306417465209"/>
    <n v="0.26359945237636567"/>
    <n v="0.26246584057807926"/>
    <n v="0.26133222877979279"/>
    <n v="0.26019861698150637"/>
    <n v="0.25906500518321995"/>
    <n v="0.25793139338493348"/>
    <n v="0.25679778158664707"/>
    <n v="0.2556641697883606"/>
    <n v="0.25508370697498323"/>
    <n v="0.25450324416160586"/>
    <n v="0.25392278134822843"/>
    <n v="0.25334231853485112"/>
    <n v="0.25276185572147369"/>
    <n v="0.25218139290809632"/>
    <n v="0.25160093009471896"/>
    <n v="0.25102046728134153"/>
    <n v="0.25044000446796416"/>
    <n v="0.24985954165458679"/>
    <n v="0.24966962337493898"/>
    <n v="0.24947970509529116"/>
    <n v="0.24928978681564332"/>
    <n v="0.2490998685359955"/>
    <n v="0.24890995025634766"/>
    <n v="0.24872003197669984"/>
    <n v="0.24853011369705202"/>
    <n v="0.24834019541740415"/>
    <n v="0.24815027713775636"/>
    <n v="0.24796035885810852"/>
    <m/>
    <n v="0.29606693251277205"/>
    <n v="100"/>
    <n v="91.291788170552707"/>
    <n v="-2.4979382753372192E-2"/>
    <n v="-0.31067955715451573"/>
    <n v="-0.30982047122769596"/>
    <n v="0.15445103968714863"/>
    <x v="29"/>
    <x v="473"/>
  </r>
  <r>
    <x v="2"/>
    <n v="-12.777777777777777"/>
    <n v="-11.666666666666666"/>
    <s v="P225/60R16"/>
    <x v="1"/>
    <s v="017-0242"/>
    <n v="1171"/>
    <n v="35"/>
    <s v="APX0B2UU3324"/>
    <d v="2025-02-10T00:00:00"/>
    <n v="0.27465656399726868"/>
    <n v="0.30883157253265381"/>
    <n v="100"/>
    <n v="100"/>
    <n v="100"/>
    <n v="100"/>
    <n v="78"/>
    <m/>
    <n v="610"/>
    <n v="100"/>
    <m/>
    <m/>
    <m/>
    <m/>
    <m/>
    <m/>
    <m/>
    <m/>
    <m/>
    <m/>
    <m/>
    <n v="0.25721406936645508"/>
    <n v="0.2808699905872345"/>
    <n v="0.30452591180801392"/>
    <n v="0.31167544424533844"/>
    <n v="0.31882497668266296"/>
    <n v="0.32650339603424072"/>
    <n v="0.33418181538581848"/>
    <n v="0.33728022873401642"/>
    <n v="0.34037864208221436"/>
    <n v="0.34073165059089661"/>
    <n v="0.34108465909957886"/>
    <n v="0.34216761589050293"/>
    <n v="0.343250572681427"/>
    <n v="0.34484665095806122"/>
    <n v="0.34644272923469543"/>
    <n v="0.34854434430599213"/>
    <n v="0.35064595937728882"/>
    <n v="0.35214437544345856"/>
    <n v="0.3536427915096283"/>
    <n v="0.35445213317871094"/>
    <n v="0.35526147484779358"/>
    <n v="0.35724763572216034"/>
    <n v="0.3592337965965271"/>
    <n v="0.36184713244438171"/>
    <n v="0.36446046829223633"/>
    <n v="0.36213439702987671"/>
    <n v="0.35980832576751709"/>
    <n v="0.36050353944301605"/>
    <n v="0.36119875311851501"/>
    <n v="0.36086329072713852"/>
    <n v="0.36052782833576202"/>
    <n v="0.36019236594438553"/>
    <n v="0.35985690355300903"/>
    <n v="0.36019394546747208"/>
    <n v="0.36053098738193512"/>
    <n v="0.36086802929639816"/>
    <n v="0.36120507121086121"/>
    <n v="0.36213269084692001"/>
    <n v="0.36306031048297882"/>
    <n v="0.36398793011903763"/>
    <n v="0.36491554975509644"/>
    <n v="0.36408227682113647"/>
    <n v="0.36324900388717651"/>
    <n v="0.36241573095321655"/>
    <n v="0.36158245801925659"/>
    <n v="0.35783912986516953"/>
    <n v="0.35409580171108246"/>
    <n v="0.35035247355699539"/>
    <n v="0.34660914540290833"/>
    <n v="0.34623981267213821"/>
    <n v="0.3458704799413681"/>
    <n v="0.34550114721059799"/>
    <n v="0.34513181447982788"/>
    <n v="0.34527276456356049"/>
    <n v="0.34541371464729309"/>
    <n v="0.3455546647310257"/>
    <n v="0.3456956148147583"/>
    <n v="0.34420866519212723"/>
    <n v="0.34272171556949615"/>
    <n v="0.34123476594686508"/>
    <n v="0.33974781632423401"/>
    <n v="0.33905847370624542"/>
    <n v="0.33836913108825684"/>
    <n v="0.33767978847026825"/>
    <n v="0.33699044585227966"/>
    <n v="0.33746014535427094"/>
    <n v="0.33792984485626221"/>
    <n v="0.33839954435825348"/>
    <n v="0.33886924386024475"/>
    <n v="0.33886747062206268"/>
    <n v="0.33886569738388062"/>
    <n v="0.33886392414569855"/>
    <n v="0.33886215090751648"/>
    <n v="0.33805142343044281"/>
    <n v="0.33724069595336914"/>
    <n v="0.33642996847629547"/>
    <n v="0.3356192409992218"/>
    <n v="0.33581032603979111"/>
    <n v="0.33600141108036041"/>
    <n v="0.33619249612092972"/>
    <n v="0.33638358116149902"/>
    <n v="0.33602608740329742"/>
    <n v="0.33566859364509583"/>
    <n v="0.33531109988689423"/>
    <n v="0.33495360612869263"/>
    <n v="0.3345542073249817"/>
    <n v="0.33415480852127077"/>
    <n v="0.33375540971755979"/>
    <n v="0.33335601091384887"/>
    <n v="0.33295661211013794"/>
    <n v="0.33255721330642701"/>
    <n v="0.33215781450271609"/>
    <n v="0.3317584156990051"/>
    <n v="0.33135901689529418"/>
    <n v="0.33095961809158325"/>
    <n v="0.33010465204715728"/>
    <n v="0.3292496860027313"/>
    <n v="0.32839471995830538"/>
    <n v="0.32753975391387941"/>
    <n v="0.32668478786945343"/>
    <n v="0.32582982182502745"/>
    <n v="0.32497485578060148"/>
    <n v="0.32411988973617556"/>
    <n v="0.32326492369174958"/>
    <n v="0.32240995764732361"/>
    <n v="0.32233362793922427"/>
    <n v="0.32225729823112487"/>
    <n v="0.32218096852302552"/>
    <n v="0.32210463881492613"/>
    <n v="0.32202830910682678"/>
    <n v="0.32195197939872744"/>
    <n v="0.3218756496906281"/>
    <n v="0.32179931998252864"/>
    <n v="0.32172299027442935"/>
    <n v="0.32164666056632996"/>
    <n v="0.32176041305065156"/>
    <n v="0.32187416553497317"/>
    <n v="0.32198791801929472"/>
    <n v="0.32210167050361638"/>
    <n v="0.32221542298793793"/>
    <n v="0.32232917547225953"/>
    <n v="0.32244292795658114"/>
    <n v="0.32255668044090269"/>
    <n v="0.32267043292522429"/>
    <n v="0.3227841854095459"/>
    <n v="0.32289934754371641"/>
    <n v="0.32301450967788697"/>
    <n v="0.32312967181205748"/>
    <n v="0.32324483394622805"/>
    <n v="0.32335999608039856"/>
    <n v="0.32347515821456913"/>
    <n v="0.32359032034873958"/>
    <n v="0.3237054824829102"/>
    <n v="0.32382064461708071"/>
    <n v="0.32393580675125122"/>
    <n v="0.32303708195686343"/>
    <n v="0.32213835716247563"/>
    <n v="0.32123963236808772"/>
    <n v="0.32034090757369998"/>
    <n v="0.31944218277931213"/>
    <n v="0.31854345798492434"/>
    <n v="0.31764473319053649"/>
    <n v="0.31674600839614869"/>
    <n v="0.31584728360176084"/>
    <n v="0.31494855880737305"/>
    <n v="0.31446431279182435"/>
    <n v="0.31398006677627566"/>
    <n v="0.31349582076072691"/>
    <n v="0.31301157474517821"/>
    <n v="0.31252732872962952"/>
    <n v="0.31204308271408082"/>
    <n v="0.31155883669853213"/>
    <n v="0.31107459068298338"/>
    <n v="0.31059034466743468"/>
    <n v="0.31010609865188599"/>
    <n v="0.3098996043205261"/>
    <n v="0.30969310998916622"/>
    <n v="0.30948661565780639"/>
    <n v="0.30928012132644656"/>
    <n v="0.30907362699508667"/>
    <n v="0.30886713266372678"/>
    <n v="0.30866063833236695"/>
    <n v="0.30845414400100707"/>
    <n v="0.30824764966964724"/>
    <n v="0.30804115533828735"/>
    <n v="0.30718505084514619"/>
    <n v="0.30632894635200503"/>
    <n v="0.30547284185886381"/>
    <n v="0.3046167373657227"/>
    <n v="0.30376063287258148"/>
    <n v="0.30290452837944032"/>
    <n v="0.30204842388629916"/>
    <n v="0.30119231939315794"/>
    <n v="0.30033621490001677"/>
    <n v="0.29948011040687561"/>
    <n v="0.29789558053016663"/>
    <n v="0.29631105065345764"/>
    <n v="0.29472652077674866"/>
    <n v="0.29314199090003967"/>
    <n v="0.29155746102333069"/>
    <n v="0.2899729311466217"/>
    <n v="0.28838840126991272"/>
    <n v="0.28680387139320374"/>
    <n v="0.28521934151649475"/>
    <n v="0.28363481163978577"/>
    <n v="0.28332549035549165"/>
    <n v="0.28301616907119753"/>
    <n v="0.28270684778690336"/>
    <n v="0.2823975265026093"/>
    <n v="0.28208820521831512"/>
    <n v="0.28177888393402101"/>
    <n v="0.28146956264972689"/>
    <n v="0.28116024136543272"/>
    <n v="0.2808509200811386"/>
    <n v="0.28054159879684448"/>
    <n v="0.27976739704608916"/>
    <n v="0.27899319529533384"/>
    <n v="0.27821899354457857"/>
    <n v="0.27744479179382325"/>
    <n v="0.27667059004306793"/>
    <n v="0.27589638829231267"/>
    <n v="0.27512218654155729"/>
    <n v="0.27434798479080202"/>
    <n v="0.2735737830400467"/>
    <n v="0.27279958128929138"/>
    <n v="0.27207311689853669"/>
    <n v="0.271346652507782"/>
    <n v="0.27062018811702726"/>
    <n v="0.26989372372627263"/>
    <n v="0.26916725933551788"/>
    <n v="0.26844079494476319"/>
    <n v="0.26771433055400851"/>
    <n v="0.26698786616325376"/>
    <n v="0.26626140177249907"/>
    <n v="0.26553493738174438"/>
    <n v="0.26535302400588989"/>
    <n v="0.2651711106300354"/>
    <n v="0.26498919725418091"/>
    <n v="0.26480728387832642"/>
    <n v="0.26462537050247192"/>
    <n v="0.26444345712661743"/>
    <n v="0.26426154375076294"/>
    <n v="0.26407963037490845"/>
    <n v="0.26389771699905396"/>
    <n v="0.26371580362319946"/>
    <n v="0.26383604407310485"/>
    <n v="0.26395628452301023"/>
    <n v="0.26407652497291567"/>
    <n v="0.26419676542282106"/>
    <n v="0.26431700587272644"/>
    <n v="0.26443724632263188"/>
    <n v="0.26455748677253721"/>
    <n v="0.26467772722244265"/>
    <n v="0.26479796767234803"/>
    <n v="0.26491820812225342"/>
    <n v="0.26494303345680237"/>
    <n v="0.26496785879135132"/>
    <n v="0.26499268412590027"/>
    <n v="0.26501750946044922"/>
    <n v="0.26504233479499817"/>
    <n v="0.26506716012954712"/>
    <n v="0.26509198546409607"/>
    <n v="0.26511681079864502"/>
    <n v="0.26514163613319397"/>
    <n v="0.26516646146774292"/>
    <n v="0.26540008187294006"/>
    <n v="0.26563370227813721"/>
    <n v="0.26586732268333435"/>
    <n v="0.26610094308853149"/>
    <n v="0.26633456349372864"/>
    <n v="0.26656818389892578"/>
    <n v="0.26680180430412292"/>
    <n v="0.26703542470932007"/>
    <n v="0.26726904511451721"/>
    <n v="0.26750266551971436"/>
    <n v="0.26740833222866056"/>
    <n v="0.26731399893760682"/>
    <n v="0.26721966564655303"/>
    <n v="0.26712533235549929"/>
    <n v="0.2670309990644455"/>
    <n v="0.26693666577339176"/>
    <n v="0.26684233248233796"/>
    <n v="0.26674799919128422"/>
    <n v="0.26665366590023043"/>
    <n v="0.26655933260917664"/>
    <n v="0.26579702198505406"/>
    <n v="0.26503471136093137"/>
    <n v="0.2642724007368088"/>
    <n v="0.26351009011268617"/>
    <n v="0.26274777948856354"/>
    <n v="0.26198546886444091"/>
    <n v="0.26122315824031828"/>
    <n v="0.2604608476161957"/>
    <n v="0.25969853699207307"/>
    <n v="0.25893622636795044"/>
    <n v="0.25841710567474369"/>
    <n v="0.25789798498153688"/>
    <n v="0.25737886428833007"/>
    <n v="0.25685974359512331"/>
    <n v="0.2563406229019165"/>
    <n v="0.25582150220870969"/>
    <n v="0.25530238151550289"/>
    <n v="0.25478326082229613"/>
    <n v="0.25426414012908938"/>
    <n v="0.25374501943588257"/>
    <n v="0.25309764444828031"/>
    <n v="0.25245026946067811"/>
    <n v="0.25180289447307586"/>
    <n v="0.25115551948547366"/>
    <n v="0.2505081444978714"/>
    <n v="0.2498607695102692"/>
    <n v="0.24921339452266694"/>
    <n v="0.24856601953506471"/>
    <n v="0.24791864454746249"/>
    <n v="0.24727126955986023"/>
    <m/>
    <n v="0.30467465244154063"/>
    <n v="100"/>
    <n v="99.888869897989665"/>
    <n v="-3.4175008535385132E-2"/>
    <n v="-0.43441432751016062"/>
    <n v="-0.42654770458497265"/>
    <n v="-2.8396136656987536E-2"/>
    <x v="30"/>
    <x v="474"/>
  </r>
  <r>
    <x v="2"/>
    <n v="-12.777777777777777"/>
    <n v="-11.666666666666666"/>
    <s v="P195/75R14"/>
    <x v="0"/>
    <s v="620-0072"/>
    <n v="1031"/>
    <n v="35"/>
    <s v="APKAB3UU0720"/>
    <d v="2025-02-10T00:00:00"/>
    <n v="0.26983296871185303"/>
    <n v="0.29443779587745667"/>
    <n v="98.152542114257813"/>
    <n v="97.162345886230469"/>
    <n v="95.451133728027344"/>
    <n v="95.244132995605469"/>
    <n v="78"/>
    <m/>
    <n v="190"/>
    <n v="96.502538681030273"/>
    <m/>
    <m/>
    <m/>
    <m/>
    <m/>
    <m/>
    <m/>
    <m/>
    <m/>
    <m/>
    <m/>
    <n v="0.25989529490470886"/>
    <n v="0.27236755192279816"/>
    <n v="0.28483980894088745"/>
    <n v="0.28787647187709808"/>
    <n v="0.29091313481330872"/>
    <n v="0.29482989013195038"/>
    <n v="0.29874664545059204"/>
    <n v="0.30099387466907501"/>
    <n v="0.30324110388755798"/>
    <n v="0.30469508469104767"/>
    <n v="0.30614906549453735"/>
    <n v="0.30726844072341919"/>
    <n v="0.30838781595230103"/>
    <n v="0.31347602605819702"/>
    <n v="0.31856423616409302"/>
    <n v="0.32237920165061951"/>
    <n v="0.326194167137146"/>
    <n v="0.32184083759784698"/>
    <n v="0.31748750805854797"/>
    <n v="0.29874317348003387"/>
    <n v="0.27999883890151978"/>
    <n v="0.29849690198898315"/>
    <n v="0.31699496507644653"/>
    <n v="0.31621044874191284"/>
    <n v="0.31542593240737915"/>
    <n v="0.29926151037216187"/>
    <n v="0.28309708833694458"/>
    <n v="0.30083200335502625"/>
    <n v="0.31856691837310791"/>
    <n v="0.31855970621109009"/>
    <n v="0.31855249404907227"/>
    <n v="0.31854528188705444"/>
    <n v="0.31853806972503662"/>
    <n v="0.3183727040886879"/>
    <n v="0.31820733845233917"/>
    <n v="0.31804197281599045"/>
    <n v="0.31787660717964172"/>
    <n v="0.31807923316955566"/>
    <n v="0.3182818591594696"/>
    <n v="0.31848448514938354"/>
    <n v="0.31868711113929749"/>
    <n v="0.31906579434871674"/>
    <n v="0.31944447755813599"/>
    <n v="0.31982316076755524"/>
    <n v="0.32020184397697449"/>
    <n v="0.31944689899682999"/>
    <n v="0.31869195401668549"/>
    <n v="0.31793700903654099"/>
    <n v="0.31718206405639648"/>
    <n v="0.31774024665355682"/>
    <n v="0.31829842925071716"/>
    <n v="0.3188566118478775"/>
    <n v="0.31941479444503784"/>
    <n v="0.31961476802825928"/>
    <n v="0.31981474161148071"/>
    <n v="0.32001471519470215"/>
    <n v="0.32021468877792358"/>
    <n v="0.32081154733896255"/>
    <n v="0.32140840590000153"/>
    <n v="0.3220052644610405"/>
    <n v="0.32260212302207947"/>
    <n v="0.3226412758231163"/>
    <n v="0.32268042862415314"/>
    <n v="0.32271958142518997"/>
    <n v="0.32275873422622681"/>
    <n v="0.32174384593963623"/>
    <n v="0.32072895765304565"/>
    <n v="0.31971406936645508"/>
    <n v="0.3186991810798645"/>
    <n v="0.31827477365732193"/>
    <n v="0.31785036623477936"/>
    <n v="0.31742595881223679"/>
    <n v="0.31700155138969421"/>
    <n v="0.31599794328212738"/>
    <n v="0.31499433517456055"/>
    <n v="0.31399072706699371"/>
    <n v="0.31298711895942688"/>
    <n v="0.31311716884374619"/>
    <n v="0.31324721872806549"/>
    <n v="0.3133772686123848"/>
    <n v="0.3135073184967041"/>
    <n v="0.31422150135040283"/>
    <n v="0.31493568420410156"/>
    <n v="0.31564986705780029"/>
    <n v="0.31636404991149902"/>
    <n v="0.31619102060794835"/>
    <n v="0.31601799130439756"/>
    <n v="0.31584496200084688"/>
    <n v="0.31567193269729621"/>
    <n v="0.31549890339374542"/>
    <n v="0.31532587409019475"/>
    <n v="0.31515284478664396"/>
    <n v="0.31497981548309328"/>
    <n v="0.31480678617954255"/>
    <n v="0.31463375687599182"/>
    <n v="0.31423550844192505"/>
    <n v="0.31383726000785828"/>
    <n v="0.3134390115737915"/>
    <n v="0.31304076313972473"/>
    <n v="0.31264251470565796"/>
    <n v="0.31224426627159119"/>
    <n v="0.31184601783752441"/>
    <n v="0.31144776940345764"/>
    <n v="0.31104952096939087"/>
    <n v="0.3106512725353241"/>
    <n v="0.31012908518314364"/>
    <n v="0.30960689783096318"/>
    <n v="0.30908471047878266"/>
    <n v="0.30856252312660221"/>
    <n v="0.30804033577442169"/>
    <n v="0.30751814842224123"/>
    <n v="0.30699596107006072"/>
    <n v="0.30647377371788026"/>
    <n v="0.30595158636569975"/>
    <n v="0.30542939901351929"/>
    <n v="0.30450527667999266"/>
    <n v="0.30358115434646604"/>
    <n v="0.30265703201293948"/>
    <n v="0.30173290967941285"/>
    <n v="0.30080878734588623"/>
    <n v="0.29988466501235966"/>
    <n v="0.29896054267883299"/>
    <n v="0.29803642034530642"/>
    <n v="0.2971122980117798"/>
    <n v="0.29618817567825317"/>
    <n v="0.29577432274818422"/>
    <n v="0.29536046981811526"/>
    <n v="0.29494661688804624"/>
    <n v="0.29453276395797734"/>
    <n v="0.29411891102790833"/>
    <n v="0.29370505809783937"/>
    <n v="0.29329120516777041"/>
    <n v="0.29287735223770139"/>
    <n v="0.29246349930763244"/>
    <n v="0.29204964637756348"/>
    <n v="0.29228903651237487"/>
    <n v="0.29252842664718626"/>
    <n v="0.2927678167819977"/>
    <n v="0.29300720691680909"/>
    <n v="0.29324659705162048"/>
    <n v="0.29348598718643193"/>
    <n v="0.29372537732124326"/>
    <n v="0.29396476745605471"/>
    <n v="0.2942041575908661"/>
    <n v="0.29444354772567749"/>
    <n v="0.29420340359210972"/>
    <n v="0.29396325945854185"/>
    <n v="0.29372311532497408"/>
    <n v="0.29348297119140626"/>
    <n v="0.29324282705783844"/>
    <n v="0.29300268292427062"/>
    <n v="0.2927625387907028"/>
    <n v="0.29252239465713503"/>
    <n v="0.29228225052356721"/>
    <n v="0.29204210638999939"/>
    <n v="0.29149691164493563"/>
    <n v="0.29095171689987187"/>
    <n v="0.29040652215480806"/>
    <n v="0.2898613274097443"/>
    <n v="0.28931613266468048"/>
    <n v="0.28877093791961672"/>
    <n v="0.28822574317455291"/>
    <n v="0.28768054842948915"/>
    <n v="0.28713535368442533"/>
    <n v="0.28659015893936157"/>
    <n v="0.28654872775077822"/>
    <n v="0.28650729656219481"/>
    <n v="0.28646586537361141"/>
    <n v="0.28642443418502805"/>
    <n v="0.2863830029964447"/>
    <n v="0.28634157180786135"/>
    <n v="0.28630014061927794"/>
    <n v="0.28625870943069459"/>
    <n v="0.28621727824211124"/>
    <n v="0.28617584705352783"/>
    <n v="0.28622885048389435"/>
    <n v="0.28628185391426086"/>
    <n v="0.28633485734462738"/>
    <n v="0.2863878607749939"/>
    <n v="0.28644086420536041"/>
    <n v="0.28649386763572693"/>
    <n v="0.28654687106609344"/>
    <n v="0.28659987449645996"/>
    <n v="0.28665287792682648"/>
    <n v="0.28670588135719299"/>
    <n v="0.28676672875881198"/>
    <n v="0.28682757616043092"/>
    <n v="0.28688842356204985"/>
    <n v="0.28694927096366885"/>
    <n v="0.28701011836528778"/>
    <n v="0.28707096576690672"/>
    <n v="0.28713181316852565"/>
    <n v="0.28719266057014464"/>
    <n v="0.28725350797176363"/>
    <n v="0.28731435537338257"/>
    <n v="0.28717567622661588"/>
    <n v="0.28703699707984925"/>
    <n v="0.28689831793308257"/>
    <n v="0.28675963878631594"/>
    <n v="0.28662095963954926"/>
    <n v="0.28648228049278263"/>
    <n v="0.28634360134601594"/>
    <n v="0.28620492219924931"/>
    <n v="0.28606624305248263"/>
    <n v="0.28592756390571594"/>
    <n v="0.28538319766521458"/>
    <n v="0.28483883142471311"/>
    <n v="0.28429446518421175"/>
    <n v="0.28375009894371034"/>
    <n v="0.28320573270320892"/>
    <n v="0.28266136646270751"/>
    <n v="0.28211700022220609"/>
    <n v="0.28157263398170473"/>
    <n v="0.28102826774120332"/>
    <n v="0.2804839015007019"/>
    <n v="0.28035540580749513"/>
    <n v="0.28022691011428835"/>
    <n v="0.28009841442108152"/>
    <n v="0.27996991872787474"/>
    <n v="0.27984142303466797"/>
    <n v="0.27971292734146119"/>
    <n v="0.27958443164825442"/>
    <n v="0.27945593595504759"/>
    <n v="0.27932744026184086"/>
    <n v="0.27919894456863403"/>
    <n v="0.27822627425193791"/>
    <n v="0.27725360393524168"/>
    <n v="0.27628093361854555"/>
    <n v="0.27530826330184938"/>
    <n v="0.2743355929851532"/>
    <n v="0.27336292266845702"/>
    <n v="0.27239025235176084"/>
    <n v="0.27141758203506472"/>
    <n v="0.27044491171836854"/>
    <n v="0.26947224140167236"/>
    <n v="0.26859888434410095"/>
    <n v="0.26772552728652954"/>
    <n v="0.26685217022895813"/>
    <n v="0.26597881317138672"/>
    <n v="0.26510545611381531"/>
    <n v="0.2642320990562439"/>
    <n v="0.26335874199867249"/>
    <n v="0.26248538494110107"/>
    <n v="0.26161202788352966"/>
    <n v="0.26073867082595825"/>
    <n v="0.25976645052433017"/>
    <n v="0.25879423022270204"/>
    <n v="0.2578220099210739"/>
    <n v="0.25684978961944582"/>
    <n v="0.25587756931781769"/>
    <n v="0.25490534901618955"/>
    <n v="0.25393312871456142"/>
    <n v="0.25296090841293334"/>
    <n v="0.25198868811130526"/>
    <n v="0.25101646780967712"/>
    <n v="0.25051381736993789"/>
    <n v="0.25001116693019865"/>
    <n v="0.24950851649045944"/>
    <n v="0.24900586605072023"/>
    <n v="0.24850321561098099"/>
    <n v="0.24800056517124178"/>
    <n v="0.24749791473150254"/>
    <n v="0.2469952642917633"/>
    <n v="0.24649261385202409"/>
    <n v="0.24598996341228485"/>
    <n v="0.24623831957578662"/>
    <n v="0.24648667573928834"/>
    <n v="0.24673503190279009"/>
    <n v="0.24698338806629183"/>
    <n v="0.24723174422979355"/>
    <n v="0.24748010039329532"/>
    <n v="0.24772845655679704"/>
    <n v="0.24797681272029876"/>
    <n v="0.24822516888380053"/>
    <n v="0.24847352504730225"/>
    <n v="0.24887577295303345"/>
    <n v="0.24927802085876466"/>
    <n v="0.24968026876449584"/>
    <n v="0.25008251667022707"/>
    <n v="0.25048476457595825"/>
    <n v="0.25088701248168943"/>
    <n v="0.25128926038742061"/>
    <n v="0.25169150829315184"/>
    <n v="0.25209375619888308"/>
    <n v="0.25249600410461426"/>
    <n v="0.25173630267381669"/>
    <n v="0.25097660124301913"/>
    <n v="0.2502168998122215"/>
    <n v="0.24945719838142397"/>
    <n v="0.24869749695062637"/>
    <n v="0.24793779551982881"/>
    <n v="0.24717809408903124"/>
    <n v="0.24641839265823362"/>
    <n v="0.24565869122743608"/>
    <n v="0.24489898979663849"/>
    <m/>
    <n v="0.29000831326449894"/>
    <n v="96.502538681030273"/>
    <n v="96.395295311351475"/>
    <n v="-2.4604827165603638E-2"/>
    <n v="-0.33128500714715331"/>
    <n v="-0.27958790509872566"/>
    <n v="-0.17535593614323453"/>
    <x v="30"/>
    <x v="475"/>
  </r>
  <r>
    <x v="2"/>
    <n v="-12.777777777777777"/>
    <n v="-11.666666666666666"/>
    <s v="P225/60R16"/>
    <x v="4"/>
    <s v="017-0257"/>
    <n v="1171"/>
    <n v="35"/>
    <s v="APX0B2UU3324"/>
    <d v="2025-02-10T00:00:00"/>
    <n v="0.28772678971290588"/>
    <n v="0.30850672721862793"/>
    <n v="104.66146850585938"/>
    <n v="102.47758483886719"/>
    <n v="100.01202392578125"/>
    <n v="99.695625305175781"/>
    <n v="78"/>
    <m/>
    <n v="70"/>
    <n v="101.7116756439209"/>
    <m/>
    <m/>
    <m/>
    <m/>
    <m/>
    <m/>
    <m/>
    <m/>
    <m/>
    <m/>
    <m/>
    <n v="0.29264217615127563"/>
    <n v="0.303624227643013"/>
    <n v="0.31460627913475037"/>
    <n v="0.32119420170783997"/>
    <n v="0.32778212428092957"/>
    <n v="0.33099900186061859"/>
    <n v="0.33421587944030762"/>
    <n v="0.33824153244495392"/>
    <n v="0.34226718544960022"/>
    <n v="0.34444530308246613"/>
    <n v="0.34662342071533203"/>
    <n v="0.34773966670036316"/>
    <n v="0.34885591268539429"/>
    <n v="0.3484070748090744"/>
    <n v="0.34795823693275452"/>
    <n v="0.3457033783197403"/>
    <n v="0.34344851970672607"/>
    <n v="0.34625132381916046"/>
    <n v="0.34905412793159485"/>
    <n v="0.34765820205211639"/>
    <n v="0.34626227617263794"/>
    <n v="0.34248366951942444"/>
    <n v="0.33870506286621094"/>
    <n v="0.33854015171527863"/>
    <n v="0.33837524056434631"/>
    <n v="0.33887818455696106"/>
    <n v="0.33938112854957581"/>
    <n v="0.3405267745256424"/>
    <n v="0.34167242050170898"/>
    <n v="0.34200670570135117"/>
    <n v="0.34234099090099335"/>
    <n v="0.34267527610063553"/>
    <n v="0.34300956130027771"/>
    <n v="0.34132056683301926"/>
    <n v="0.3396315723657608"/>
    <n v="0.33794257789850235"/>
    <n v="0.3362535834312439"/>
    <n v="0.33494239300489426"/>
    <n v="0.33363120257854462"/>
    <n v="0.33232001215219498"/>
    <n v="0.33100882172584534"/>
    <n v="0.33031847327947617"/>
    <n v="0.32962812483310699"/>
    <n v="0.32893777638673782"/>
    <n v="0.32824742794036865"/>
    <n v="0.32875637710094452"/>
    <n v="0.32926532626152039"/>
    <n v="0.32977427542209625"/>
    <n v="0.33028322458267212"/>
    <n v="0.33019094914197922"/>
    <n v="0.33009867370128632"/>
    <n v="0.33000639826059341"/>
    <n v="0.32991412281990051"/>
    <n v="0.32976576685905457"/>
    <n v="0.32961741089820862"/>
    <n v="0.32946905493736267"/>
    <n v="0.32932069897651672"/>
    <n v="0.32944522798061371"/>
    <n v="0.32956975698471069"/>
    <n v="0.32969428598880768"/>
    <n v="0.32981881499290466"/>
    <n v="0.32896079868078232"/>
    <n v="0.32810278236865997"/>
    <n v="0.32724476605653763"/>
    <n v="0.32638674974441528"/>
    <n v="0.32528132200241089"/>
    <n v="0.32417589426040649"/>
    <n v="0.3230704665184021"/>
    <n v="0.32196503877639771"/>
    <n v="0.32218651473522186"/>
    <n v="0.32240799069404602"/>
    <n v="0.32262946665287018"/>
    <n v="0.32285094261169434"/>
    <n v="0.32301793992519379"/>
    <n v="0.32318493723869324"/>
    <n v="0.32335193455219269"/>
    <n v="0.32351893186569214"/>
    <n v="0.32258579879999161"/>
    <n v="0.32165266573429108"/>
    <n v="0.32071953266859055"/>
    <n v="0.31978639960289001"/>
    <n v="0.32065346837043762"/>
    <n v="0.32152053713798523"/>
    <n v="0.32238760590553284"/>
    <n v="0.32325467467308044"/>
    <n v="0.32283996045589447"/>
    <n v="0.3224252462387085"/>
    <n v="0.32201053202152252"/>
    <n v="0.32159581780433655"/>
    <n v="0.32118110358715057"/>
    <n v="0.3207663893699646"/>
    <n v="0.32035167515277863"/>
    <n v="0.31993696093559265"/>
    <n v="0.31952224671840668"/>
    <n v="0.3191075325012207"/>
    <n v="0.31876472532749178"/>
    <n v="0.31842191815376286"/>
    <n v="0.31807911098003383"/>
    <n v="0.31773630380630496"/>
    <n v="0.31739349663257599"/>
    <n v="0.31705068945884707"/>
    <n v="0.31670788228511809"/>
    <n v="0.31636507511138917"/>
    <n v="0.3160222679376602"/>
    <n v="0.31567946076393127"/>
    <n v="0.31554542183876039"/>
    <n v="0.3154113829135895"/>
    <n v="0.31527734398841856"/>
    <n v="0.31514330506324767"/>
    <n v="0.31500926613807678"/>
    <n v="0.31487522721290589"/>
    <n v="0.31474118828773501"/>
    <n v="0.31460714936256406"/>
    <n v="0.31447311043739323"/>
    <n v="0.31433907151222229"/>
    <n v="0.31415049135684969"/>
    <n v="0.31396191120147704"/>
    <n v="0.31377333104610444"/>
    <n v="0.31358475089073184"/>
    <n v="0.31339617073535919"/>
    <n v="0.31320759057998659"/>
    <n v="0.31301901042461394"/>
    <n v="0.31283043026924134"/>
    <n v="0.31264185011386875"/>
    <n v="0.31245326995849609"/>
    <n v="0.31228282749652864"/>
    <n v="0.31211238503456118"/>
    <n v="0.31194194257259367"/>
    <n v="0.31177150011062621"/>
    <n v="0.31160105764865875"/>
    <n v="0.3114306151866913"/>
    <n v="0.31126017272472384"/>
    <n v="0.31108973026275633"/>
    <n v="0.31091928780078892"/>
    <n v="0.31074884533882141"/>
    <n v="0.31049804091453553"/>
    <n v="0.31024723649024966"/>
    <n v="0.30999643206596372"/>
    <n v="0.3097456276416779"/>
    <n v="0.30949482321739197"/>
    <n v="0.30924401879310609"/>
    <n v="0.30899321436882021"/>
    <n v="0.30874240994453428"/>
    <n v="0.3084916055202484"/>
    <n v="0.30824080109596252"/>
    <n v="0.30792156159877776"/>
    <n v="0.307602322101593"/>
    <n v="0.30728308260440829"/>
    <n v="0.30696384310722352"/>
    <n v="0.30664460361003876"/>
    <n v="0.30632536411285405"/>
    <n v="0.30600612461566923"/>
    <n v="0.30568688511848452"/>
    <n v="0.30536764562129975"/>
    <n v="0.30504840612411499"/>
    <n v="0.30462451875209812"/>
    <n v="0.30420063138008119"/>
    <n v="0.30377674400806431"/>
    <n v="0.30335285663604739"/>
    <n v="0.30292896926403046"/>
    <n v="0.30250508189201358"/>
    <n v="0.30208119451999665"/>
    <n v="0.30165730714797973"/>
    <n v="0.30123341977596285"/>
    <n v="0.30080953240394592"/>
    <n v="0.30050351023674016"/>
    <n v="0.30019748806953428"/>
    <n v="0.29989146590232851"/>
    <n v="0.29958544373512269"/>
    <n v="0.29927942156791687"/>
    <n v="0.2989733994007111"/>
    <n v="0.29866737723350523"/>
    <n v="0.29836135506629946"/>
    <n v="0.29805533289909364"/>
    <n v="0.29774931073188782"/>
    <n v="0.29726187884807587"/>
    <n v="0.29677444696426392"/>
    <n v="0.29628701508045197"/>
    <n v="0.29579958319664001"/>
    <n v="0.29531215131282806"/>
    <n v="0.29482471942901611"/>
    <n v="0.29433728754520416"/>
    <n v="0.29384985566139221"/>
    <n v="0.29336242377758026"/>
    <n v="0.29287499189376831"/>
    <n v="0.292726132273674"/>
    <n v="0.29257727265357969"/>
    <n v="0.29242841303348543"/>
    <n v="0.29227955341339112"/>
    <n v="0.29213069379329681"/>
    <n v="0.29198183417320256"/>
    <n v="0.29183297455310819"/>
    <n v="0.29168411493301394"/>
    <n v="0.29153525531291963"/>
    <n v="0.29138639569282532"/>
    <n v="0.29071357250213625"/>
    <n v="0.29004074931144713"/>
    <n v="0.28936792612075801"/>
    <n v="0.28869510293006895"/>
    <n v="0.28802227973937988"/>
    <n v="0.28734945654869082"/>
    <n v="0.2866766333580017"/>
    <n v="0.28600381016731263"/>
    <n v="0.28533098697662357"/>
    <n v="0.28465816378593445"/>
    <n v="0.28474593758583072"/>
    <n v="0.28483371138572694"/>
    <n v="0.28492148518562316"/>
    <n v="0.28500925898551943"/>
    <n v="0.28509703278541565"/>
    <n v="0.28518480658531187"/>
    <n v="0.28527258038520809"/>
    <n v="0.28536035418510436"/>
    <n v="0.28544812798500063"/>
    <n v="0.28553590178489685"/>
    <n v="0.28549987375736235"/>
    <n v="0.28546384572982786"/>
    <n v="0.28542781770229342"/>
    <n v="0.28539178967475892"/>
    <n v="0.28535576164722443"/>
    <n v="0.28531973361968999"/>
    <n v="0.28528370559215543"/>
    <n v="0.28524767756462099"/>
    <n v="0.2852116495370865"/>
    <n v="0.285175621509552"/>
    <n v="0.28540575206279756"/>
    <n v="0.28563588261604311"/>
    <n v="0.28586601316928861"/>
    <n v="0.28609614372253422"/>
    <n v="0.28632627427577972"/>
    <n v="0.28655640482902528"/>
    <n v="0.28678653538227084"/>
    <n v="0.28701666593551634"/>
    <n v="0.28724679648876189"/>
    <n v="0.28747692704200745"/>
    <n v="0.28722788095474244"/>
    <n v="0.28697883486747744"/>
    <n v="0.28672978878021238"/>
    <n v="0.28648074269294743"/>
    <n v="0.28623169660568237"/>
    <n v="0.28598265051841737"/>
    <n v="0.28573360443115237"/>
    <n v="0.28548455834388731"/>
    <n v="0.2852355122566223"/>
    <n v="0.2849864661693573"/>
    <n v="0.28469416499137878"/>
    <n v="0.28440186381340027"/>
    <n v="0.28410956263542175"/>
    <n v="0.28381726145744324"/>
    <n v="0.28352496027946472"/>
    <n v="0.28323265910148621"/>
    <n v="0.28294035792350769"/>
    <n v="0.28264805674552917"/>
    <n v="0.28235575556755066"/>
    <n v="0.28206345438957214"/>
    <n v="0.28144691288471224"/>
    <n v="0.28083037137985228"/>
    <n v="0.28021382987499238"/>
    <n v="0.27959728837013248"/>
    <n v="0.27898074686527252"/>
    <n v="0.27836420536041262"/>
    <n v="0.27774766385555266"/>
    <n v="0.27713112235069276"/>
    <n v="0.27651458084583286"/>
    <n v="0.2758980393409729"/>
    <n v="0.27565524578094486"/>
    <n v="0.27541245222091676"/>
    <n v="0.27516965866088866"/>
    <n v="0.27492686510086062"/>
    <n v="0.27468407154083252"/>
    <n v="0.27444127798080448"/>
    <n v="0.27419848442077638"/>
    <n v="0.27395569086074828"/>
    <n v="0.27371289730072024"/>
    <n v="0.27347010374069214"/>
    <n v="0.27239298820495605"/>
    <n v="0.27131587266921997"/>
    <n v="0.27023875713348389"/>
    <n v="0.2691616415977478"/>
    <n v="0.26808452606201172"/>
    <n v="0.26700741052627563"/>
    <n v="0.26593029499053955"/>
    <n v="0.26485317945480347"/>
    <n v="0.26377606391906738"/>
    <n v="0.2626989483833313"/>
    <n v="0.26295860409736632"/>
    <n v="0.26321825981140134"/>
    <n v="0.26347791552543642"/>
    <n v="0.26373757123947145"/>
    <n v="0.26399722695350647"/>
    <n v="0.26425688266754155"/>
    <n v="0.26451653838157652"/>
    <n v="0.26477619409561159"/>
    <n v="0.26503584980964662"/>
    <n v="0.26529550552368164"/>
    <m/>
    <n v="0.30381774037970344"/>
    <n v="101.7116756439209"/>
    <n v="101.59864335502138"/>
    <n v="-2.0779937505722046E-2"/>
    <n v="-0.26377500327876796"/>
    <n v="-0.267090480944084"/>
    <n v="-0.18785336029787619"/>
    <x v="30"/>
    <x v="476"/>
  </r>
  <r>
    <x v="2"/>
    <n v="-12.777777777777777"/>
    <n v="-11.666666666666666"/>
    <s v="P225/60R16"/>
    <x v="1"/>
    <s v="017-0242"/>
    <n v="1171"/>
    <n v="35"/>
    <s v="APX0B2UU3324"/>
    <d v="2025-02-10T00:00:00"/>
    <n v="0.28382742404937744"/>
    <n v="0.30975714325904846"/>
    <n v="100"/>
    <n v="100"/>
    <n v="100"/>
    <n v="100"/>
    <n v="78"/>
    <m/>
    <n v="620"/>
    <n v="100"/>
    <m/>
    <m/>
    <m/>
    <m/>
    <m/>
    <m/>
    <m/>
    <m/>
    <m/>
    <m/>
    <m/>
    <n v="0.2718987762928009"/>
    <n v="0.28891824185848236"/>
    <n v="0.30593770742416382"/>
    <n v="0.31438007950782776"/>
    <n v="0.3228224515914917"/>
    <n v="0.32736572623252869"/>
    <n v="0.33190900087356567"/>
    <n v="0.33268278837203979"/>
    <n v="0.33345657587051392"/>
    <n v="0.33514998853206635"/>
    <n v="0.33684340119361877"/>
    <n v="0.34010471403598785"/>
    <n v="0.34336602687835693"/>
    <n v="0.34420196712017059"/>
    <n v="0.34503790736198425"/>
    <n v="0.34473501145839691"/>
    <n v="0.34443211555480957"/>
    <n v="0.34531094133853912"/>
    <n v="0.34618976712226868"/>
    <n v="0.3478500097990036"/>
    <n v="0.34951025247573853"/>
    <n v="0.34916168451309204"/>
    <n v="0.34881311655044556"/>
    <n v="0.34979730844497681"/>
    <n v="0.35078150033950806"/>
    <n v="0.35374343395233154"/>
    <n v="0.35670536756515503"/>
    <n v="0.35627008974552155"/>
    <n v="0.35583481192588806"/>
    <n v="0.35622569918632507"/>
    <n v="0.35661658644676208"/>
    <n v="0.3570074737071991"/>
    <n v="0.35739836096763611"/>
    <n v="0.35673239827156067"/>
    <n v="0.35606643557548523"/>
    <n v="0.35540047287940979"/>
    <n v="0.35473451018333435"/>
    <n v="0.35294058173894882"/>
    <n v="0.35114665329456329"/>
    <n v="0.34935272485017776"/>
    <n v="0.34755879640579224"/>
    <n v="0.34619710594415665"/>
    <n v="0.34483541548252106"/>
    <n v="0.34347372502088547"/>
    <n v="0.34211203455924988"/>
    <n v="0.34166722744703293"/>
    <n v="0.34122242033481598"/>
    <n v="0.34077761322259903"/>
    <n v="0.34033280611038208"/>
    <n v="0.34082174301147461"/>
    <n v="0.34131067991256714"/>
    <n v="0.34179961681365967"/>
    <n v="0.3422885537147522"/>
    <n v="0.34098095446825027"/>
    <n v="0.33967335522174835"/>
    <n v="0.33836575597524643"/>
    <n v="0.33705815672874451"/>
    <n v="0.33508335798978806"/>
    <n v="0.3331085592508316"/>
    <n v="0.33113376051187515"/>
    <n v="0.3291589617729187"/>
    <n v="0.33025474846363068"/>
    <n v="0.33135053515434265"/>
    <n v="0.33244632184505463"/>
    <n v="0.3335421085357666"/>
    <n v="0.33403274416923523"/>
    <n v="0.33452337980270386"/>
    <n v="0.33501401543617249"/>
    <n v="0.33550465106964111"/>
    <n v="0.33454850316047668"/>
    <n v="0.33359235525131226"/>
    <n v="0.33263620734214783"/>
    <n v="0.3316800594329834"/>
    <n v="0.33130712807178497"/>
    <n v="0.33093419671058655"/>
    <n v="0.33056126534938812"/>
    <n v="0.3301883339881897"/>
    <n v="0.32966244220733643"/>
    <n v="0.32913655042648315"/>
    <n v="0.32861065864562988"/>
    <n v="0.32808476686477661"/>
    <n v="0.32751630246639252"/>
    <n v="0.32694783806800842"/>
    <n v="0.32637937366962433"/>
    <n v="0.32581090927124023"/>
    <n v="0.32557608485221862"/>
    <n v="0.325341260433197"/>
    <n v="0.32510643601417544"/>
    <n v="0.32487161159515382"/>
    <n v="0.3246367871761322"/>
    <n v="0.32440196275711064"/>
    <n v="0.32416713833808897"/>
    <n v="0.32393231391906741"/>
    <n v="0.32369748950004579"/>
    <n v="0.32346266508102417"/>
    <n v="0.32306407094001771"/>
    <n v="0.32266547679901125"/>
    <n v="0.32226688265800474"/>
    <n v="0.32186828851699834"/>
    <n v="0.32146969437599182"/>
    <n v="0.32107110023498536"/>
    <n v="0.3206725060939789"/>
    <n v="0.32027391195297239"/>
    <n v="0.31987531781196593"/>
    <n v="0.31947672367095947"/>
    <n v="0.31881666779518125"/>
    <n v="0.31815661191940309"/>
    <n v="0.31749655604362487"/>
    <n v="0.3168365001678467"/>
    <n v="0.31617644429206848"/>
    <n v="0.31551638841629032"/>
    <n v="0.31485633254051204"/>
    <n v="0.31419627666473393"/>
    <n v="0.31353622078895571"/>
    <n v="0.31287616491317749"/>
    <n v="0.31269989013671873"/>
    <n v="0.31252361536026002"/>
    <n v="0.31234734058380126"/>
    <n v="0.31217106580734255"/>
    <n v="0.31199479103088379"/>
    <n v="0.31181851625442508"/>
    <n v="0.31164224147796632"/>
    <n v="0.31146596670150756"/>
    <n v="0.31128969192504885"/>
    <n v="0.31111341714859009"/>
    <n v="0.31052745580673219"/>
    <n v="0.30994149446487429"/>
    <n v="0.30935553312301634"/>
    <n v="0.30876957178115849"/>
    <n v="0.30818361043930054"/>
    <n v="0.30759764909744264"/>
    <n v="0.30701168775558474"/>
    <n v="0.30642572641372678"/>
    <n v="0.30583976507186894"/>
    <n v="0.30525380373001099"/>
    <n v="0.30463338494300846"/>
    <n v="0.30401296615600587"/>
    <n v="0.30339254736900328"/>
    <n v="0.30277212858200075"/>
    <n v="0.30215170979499817"/>
    <n v="0.30153129100799558"/>
    <n v="0.300910872220993"/>
    <n v="0.30029045343399047"/>
    <n v="0.29967003464698794"/>
    <n v="0.29904961585998535"/>
    <n v="0.29864597022533418"/>
    <n v="0.29824232459068301"/>
    <n v="0.29783867895603178"/>
    <n v="0.29743503332138066"/>
    <n v="0.29703138768672943"/>
    <n v="0.29662774205207826"/>
    <n v="0.29622409641742709"/>
    <n v="0.29582045078277586"/>
    <n v="0.29541680514812468"/>
    <n v="0.29501315951347351"/>
    <n v="0.29488102197647093"/>
    <n v="0.29474888443946834"/>
    <n v="0.29461674690246581"/>
    <n v="0.29448460936546328"/>
    <n v="0.29435247182846069"/>
    <n v="0.29422033429145811"/>
    <n v="0.29408819675445558"/>
    <n v="0.29395605921745299"/>
    <n v="0.29382392168045046"/>
    <n v="0.29369178414344788"/>
    <n v="0.29355981945991516"/>
    <n v="0.29342785477638245"/>
    <n v="0.29329589009284973"/>
    <n v="0.29316392540931702"/>
    <n v="0.2930319607257843"/>
    <n v="0.29289999604225159"/>
    <n v="0.29276803135871887"/>
    <n v="0.29263606667518616"/>
    <n v="0.29250410199165344"/>
    <n v="0.29237213730812073"/>
    <n v="0.29190757870674133"/>
    <n v="0.29144302010536194"/>
    <n v="0.29097846150398254"/>
    <n v="0.29051390290260315"/>
    <n v="0.29004934430122375"/>
    <n v="0.28958478569984436"/>
    <n v="0.28912022709846497"/>
    <n v="0.28865566849708557"/>
    <n v="0.28819110989570618"/>
    <n v="0.28772655129432678"/>
    <n v="0.28765779137611391"/>
    <n v="0.28758903145790099"/>
    <n v="0.28752027153968812"/>
    <n v="0.2874515116214752"/>
    <n v="0.28738275170326233"/>
    <n v="0.28731399178504946"/>
    <n v="0.28724523186683654"/>
    <n v="0.28717647194862361"/>
    <n v="0.28710771203041074"/>
    <n v="0.28703895211219788"/>
    <n v="0.28641819655895234"/>
    <n v="0.28579744100570681"/>
    <n v="0.28517668545246122"/>
    <n v="0.28455592989921574"/>
    <n v="0.28393517434597015"/>
    <n v="0.28331441879272462"/>
    <n v="0.28269366323947909"/>
    <n v="0.2820729076862335"/>
    <n v="0.28145215213298802"/>
    <n v="0.28083139657974243"/>
    <n v="0.28050609827041628"/>
    <n v="0.28018079996109008"/>
    <n v="0.27985550165176393"/>
    <n v="0.27953020334243778"/>
    <n v="0.27920490503311157"/>
    <n v="0.27887960672378542"/>
    <n v="0.27855430841445927"/>
    <n v="0.27822901010513307"/>
    <n v="0.27790371179580692"/>
    <n v="0.27757841348648071"/>
    <n v="0.27733244001865387"/>
    <n v="0.27708646655082703"/>
    <n v="0.27684049308300018"/>
    <n v="0.27659451961517334"/>
    <n v="0.2763485461473465"/>
    <n v="0.27610257267951965"/>
    <n v="0.27585659921169281"/>
    <n v="0.27561062574386597"/>
    <n v="0.27536465227603912"/>
    <n v="0.27511867880821228"/>
    <n v="0.27482973635196689"/>
    <n v="0.27454079389572145"/>
    <n v="0.27425185143947606"/>
    <n v="0.27396290898323061"/>
    <n v="0.27367396652698517"/>
    <n v="0.27338502407073978"/>
    <n v="0.27309608161449433"/>
    <n v="0.27280713915824889"/>
    <n v="0.2725181967020035"/>
    <n v="0.27222925424575806"/>
    <n v="0.2722543686628342"/>
    <n v="0.27227948307991029"/>
    <n v="0.27230459749698638"/>
    <n v="0.27232971191406252"/>
    <n v="0.27235482633113861"/>
    <n v="0.2723799407482147"/>
    <n v="0.27240505516529079"/>
    <n v="0.27243016958236693"/>
    <n v="0.27245528399944308"/>
    <n v="0.27248039841651917"/>
    <n v="0.27235045433044436"/>
    <n v="0.2722205102443695"/>
    <n v="0.27209056615829463"/>
    <n v="0.27196062207221983"/>
    <n v="0.27183067798614502"/>
    <n v="0.27170073390007021"/>
    <n v="0.27157078981399535"/>
    <n v="0.27144084572792054"/>
    <n v="0.27131090164184574"/>
    <n v="0.27118095755577087"/>
    <n v="0.27035029828548435"/>
    <n v="0.26951963901519777"/>
    <n v="0.26868897974491118"/>
    <n v="0.26785832047462466"/>
    <n v="0.26702766120433807"/>
    <n v="0.26619700193405149"/>
    <n v="0.26536634266376491"/>
    <n v="0.26453568339347838"/>
    <n v="0.26370502412319186"/>
    <n v="0.26287436485290527"/>
    <n v="0.2627440929412842"/>
    <n v="0.26261382102966307"/>
    <n v="0.26248354911804195"/>
    <n v="0.26235327720642088"/>
    <n v="0.2622230052947998"/>
    <n v="0.26209273338317873"/>
    <n v="0.26196246147155761"/>
    <n v="0.26183218955993653"/>
    <n v="0.26170191764831546"/>
    <n v="0.26157164573669434"/>
    <n v="0.261733216047287"/>
    <n v="0.26189478635787966"/>
    <n v="0.26205635666847227"/>
    <n v="0.26221792697906493"/>
    <n v="0.26237949728965759"/>
    <n v="0.26254106760025026"/>
    <n v="0.26270263791084292"/>
    <n v="0.26286420822143552"/>
    <n v="0.26302577853202824"/>
    <n v="0.26318734884262085"/>
    <n v="0.26291402876377107"/>
    <n v="0.26264070868492129"/>
    <n v="0.26236738860607145"/>
    <n v="0.26209406852722167"/>
    <n v="0.26182074844837189"/>
    <n v="0.26154742836952211"/>
    <n v="0.26127410829067232"/>
    <n v="0.26100078821182249"/>
    <n v="0.26072746813297276"/>
    <n v="0.26045414805412292"/>
    <m/>
    <n v="0.30167595177782813"/>
    <n v="100"/>
    <n v="99.888869897989665"/>
    <n v="-2.5929719209671021E-2"/>
    <n v="-0.31202675261894924"/>
    <n v="-0.35310203547418367"/>
    <n v="-0.10184180576777652"/>
    <x v="30"/>
    <x v="477"/>
  </r>
  <r>
    <x v="2"/>
    <n v="-12.777777777777777"/>
    <n v="-11.666666666666666"/>
    <s v="P225/60R16"/>
    <x v="5"/>
    <s v="017-0254"/>
    <n v="1171"/>
    <n v="35"/>
    <s v="APX0B2UU3324"/>
    <d v="2025-02-10T00:00:00"/>
    <n v="0.27461028099060059"/>
    <n v="0.31159475445747375"/>
    <n v="99.890304565429688"/>
    <n v="98.485931396484375"/>
    <n v="101.01309967041016"/>
    <n v="101.05567932128906"/>
    <n v="78"/>
    <s v="rev"/>
    <n v="10"/>
    <n v="100.11125373840332"/>
    <m/>
    <m/>
    <m/>
    <m/>
    <m/>
    <m/>
    <m/>
    <m/>
    <m/>
    <m/>
    <m/>
    <n v="0.25760677456855774"/>
    <n v="0.27386550605297089"/>
    <n v="0.29012423753738403"/>
    <n v="0.30025559663772583"/>
    <n v="0.31038695573806763"/>
    <n v="0.31898176670074463"/>
    <n v="0.32757657766342163"/>
    <n v="0.32823652029037476"/>
    <n v="0.32889646291732788"/>
    <n v="0.33195041120052338"/>
    <n v="0.33500435948371887"/>
    <n v="0.33908537030220032"/>
    <n v="0.34316638112068176"/>
    <n v="0.34467783570289612"/>
    <n v="0.34618929028511047"/>
    <n v="0.34730225801467896"/>
    <n v="0.34841522574424744"/>
    <n v="0.35002315044403076"/>
    <n v="0.35163107514381409"/>
    <n v="0.35640740394592285"/>
    <n v="0.36118373274803162"/>
    <n v="0.36041603982448578"/>
    <n v="0.35964834690093994"/>
    <n v="0.35968694090843201"/>
    <n v="0.35972553491592407"/>
    <n v="0.36194467544555664"/>
    <n v="0.36416381597518921"/>
    <n v="0.36383189260959625"/>
    <n v="0.3634999692440033"/>
    <n v="0.36394618451595306"/>
    <n v="0.36439239978790283"/>
    <n v="0.3648386150598526"/>
    <n v="0.36528483033180237"/>
    <n v="0.36573046445846558"/>
    <n v="0.36617609858512878"/>
    <n v="0.36662173271179199"/>
    <n v="0.3670673668384552"/>
    <n v="0.36590117961168289"/>
    <n v="0.36473499238491058"/>
    <n v="0.36356880515813828"/>
    <n v="0.36240261793136597"/>
    <n v="0.3606363981962204"/>
    <n v="0.35887017846107483"/>
    <n v="0.35710395872592926"/>
    <n v="0.35533773899078369"/>
    <n v="0.35489234328269958"/>
    <n v="0.35444694757461548"/>
    <n v="0.35400155186653137"/>
    <n v="0.35355615615844727"/>
    <n v="0.35305230319499969"/>
    <n v="0.35254845023155212"/>
    <n v="0.35204459726810455"/>
    <n v="0.35154074430465698"/>
    <n v="0.3508843258023262"/>
    <n v="0.35022790729999542"/>
    <n v="0.34957148879766464"/>
    <n v="0.34891507029533386"/>
    <n v="0.34866534918546677"/>
    <n v="0.34841562807559967"/>
    <n v="0.34816590696573257"/>
    <n v="0.34791618585586548"/>
    <n v="0.34847849607467651"/>
    <n v="0.34904080629348755"/>
    <n v="0.34960311651229858"/>
    <n v="0.35016542673110962"/>
    <n v="0.34966263175010681"/>
    <n v="0.349159836769104"/>
    <n v="0.3486570417881012"/>
    <n v="0.34815424680709839"/>
    <n v="0.3472784236073494"/>
    <n v="0.3464026004076004"/>
    <n v="0.34552677720785141"/>
    <n v="0.34465095400810242"/>
    <n v="0.34373182058334351"/>
    <n v="0.34281268715858459"/>
    <n v="0.34189355373382568"/>
    <n v="0.34097442030906677"/>
    <n v="0.33909735828638077"/>
    <n v="0.33722029626369476"/>
    <n v="0.33534323424100876"/>
    <n v="0.33346617221832275"/>
    <n v="0.33442731201648712"/>
    <n v="0.33538845181465149"/>
    <n v="0.33634959161281586"/>
    <n v="0.33731073141098022"/>
    <n v="0.33664882183074951"/>
    <n v="0.3359869122505188"/>
    <n v="0.33532500267028809"/>
    <n v="0.33466309309005737"/>
    <n v="0.33400118350982666"/>
    <n v="0.33333927392959595"/>
    <n v="0.33267736434936523"/>
    <n v="0.33201545476913452"/>
    <n v="0.33135354518890381"/>
    <n v="0.3306916356086731"/>
    <n v="0.33057362139225005"/>
    <n v="0.330455607175827"/>
    <n v="0.33033759295940401"/>
    <n v="0.33021957874298097"/>
    <n v="0.33010156452655792"/>
    <n v="0.32998355031013493"/>
    <n v="0.32986553609371183"/>
    <n v="0.32974752187728884"/>
    <n v="0.32962950766086579"/>
    <n v="0.32951149344444275"/>
    <n v="0.330039718747139"/>
    <n v="0.33056794404983519"/>
    <n v="0.33109616935253144"/>
    <n v="0.33162439465522764"/>
    <n v="0.33215261995792389"/>
    <n v="0.33268084526062014"/>
    <n v="0.33320907056331639"/>
    <n v="0.33373729586601253"/>
    <n v="0.33426552116870883"/>
    <n v="0.33479374647140503"/>
    <n v="0.33485427796840672"/>
    <n v="0.3349148094654083"/>
    <n v="0.33497534096241"/>
    <n v="0.33503587245941163"/>
    <n v="0.33509640395641327"/>
    <n v="0.33515693545341491"/>
    <n v="0.33521746695041654"/>
    <n v="0.33527799844741824"/>
    <n v="0.33533852994441987"/>
    <n v="0.33539906144142151"/>
    <n v="0.33493397235870359"/>
    <n v="0.33446888327598573"/>
    <n v="0.33400379419326781"/>
    <n v="0.33353870511054995"/>
    <n v="0.33307361602783203"/>
    <n v="0.33260852694511417"/>
    <n v="0.3321434378623962"/>
    <n v="0.33167834877967839"/>
    <n v="0.33121325969696047"/>
    <n v="0.33074817061424255"/>
    <n v="0.32925033271312715"/>
    <n v="0.32775249481201174"/>
    <n v="0.32625465691089628"/>
    <n v="0.32475681900978093"/>
    <n v="0.32325898110866547"/>
    <n v="0.32176114320755012"/>
    <n v="0.32026330530643465"/>
    <n v="0.31876546740531919"/>
    <n v="0.31726762950420384"/>
    <n v="0.31576979160308838"/>
    <n v="0.31434840559959415"/>
    <n v="0.31292701959609986"/>
    <n v="0.31150563359260564"/>
    <n v="0.31008424758911135"/>
    <n v="0.30866286158561707"/>
    <n v="0.30724147558212284"/>
    <n v="0.30582008957862855"/>
    <n v="0.30439870357513427"/>
    <n v="0.30297731757164004"/>
    <n v="0.30155593156814575"/>
    <n v="0.30098488628864289"/>
    <n v="0.30041384100914004"/>
    <n v="0.29984279572963712"/>
    <n v="0.29927175045013427"/>
    <n v="0.29870070517063141"/>
    <n v="0.29812965989112855"/>
    <n v="0.29755861461162569"/>
    <n v="0.29698756933212278"/>
    <n v="0.29641652405261998"/>
    <n v="0.29584547877311707"/>
    <n v="0.29521252512931828"/>
    <n v="0.29457957148551939"/>
    <n v="0.2939466178417206"/>
    <n v="0.29331366419792176"/>
    <n v="0.29268071055412292"/>
    <n v="0.29204775691032409"/>
    <n v="0.29141480326652525"/>
    <n v="0.29078184962272646"/>
    <n v="0.29014889597892762"/>
    <n v="0.28951594233512878"/>
    <n v="0.28823726475238803"/>
    <n v="0.28695858716964723"/>
    <n v="0.28567990958690642"/>
    <n v="0.28440123200416567"/>
    <n v="0.28312255442142487"/>
    <n v="0.28184387683868406"/>
    <n v="0.28056519925594325"/>
    <n v="0.2792865216732025"/>
    <n v="0.27800784409046175"/>
    <n v="0.27672916650772095"/>
    <n v="0.27693072259426116"/>
    <n v="0.27713227868080137"/>
    <n v="0.27733383476734164"/>
    <n v="0.27753539085388185"/>
    <n v="0.27773694694042206"/>
    <n v="0.27793850302696232"/>
    <n v="0.27814005911350248"/>
    <n v="0.27834161520004275"/>
    <n v="0.27854317128658296"/>
    <n v="0.27874472737312317"/>
    <n v="0.27859340012073519"/>
    <n v="0.27844207286834716"/>
    <n v="0.27829074561595918"/>
    <n v="0.27813941836357114"/>
    <n v="0.27798809111118317"/>
    <n v="0.27783676385879519"/>
    <n v="0.27768543660640715"/>
    <n v="0.27753410935401912"/>
    <n v="0.27738278210163114"/>
    <n v="0.27723145484924316"/>
    <n v="0.27654014527797699"/>
    <n v="0.27584883570671082"/>
    <n v="0.27515752613544464"/>
    <n v="0.27446621656417847"/>
    <n v="0.27377490699291229"/>
    <n v="0.27308359742164612"/>
    <n v="0.27239228785037994"/>
    <n v="0.27170097827911377"/>
    <n v="0.2710096687078476"/>
    <n v="0.27031835913658142"/>
    <n v="0.26988089382648467"/>
    <n v="0.26944342851638792"/>
    <n v="0.26900596320629122"/>
    <n v="0.26856849789619447"/>
    <n v="0.26813103258609772"/>
    <n v="0.26769356727600102"/>
    <n v="0.26725610196590421"/>
    <n v="0.26681863665580752"/>
    <n v="0.26638117134571077"/>
    <n v="0.26594370603561401"/>
    <n v="0.26562531888484953"/>
    <n v="0.26530693173408509"/>
    <n v="0.26498854458332061"/>
    <n v="0.26467015743255617"/>
    <n v="0.26435177028179169"/>
    <n v="0.26403338313102725"/>
    <n v="0.26371499598026277"/>
    <n v="0.26339660882949834"/>
    <n v="0.26307822167873385"/>
    <n v="0.26275983452796936"/>
    <n v="0.26272228062152864"/>
    <n v="0.26268472671508791"/>
    <n v="0.26264717280864713"/>
    <n v="0.26260961890220641"/>
    <n v="0.26257206499576569"/>
    <n v="0.26253451108932496"/>
    <n v="0.26249695718288424"/>
    <n v="0.26245940327644346"/>
    <n v="0.26242184937000279"/>
    <n v="0.26238429546356201"/>
    <n v="0.26199068725109104"/>
    <n v="0.26159707903862001"/>
    <n v="0.26120347082614903"/>
    <n v="0.260809862613678"/>
    <n v="0.26041625440120697"/>
    <n v="0.260022646188736"/>
    <n v="0.25962903797626496"/>
    <n v="0.25923542976379393"/>
    <n v="0.25884182155132296"/>
    <n v="0.25844821333885193"/>
    <n v="0.25795812904834747"/>
    <n v="0.25746804475784302"/>
    <n v="0.25697796046733856"/>
    <n v="0.25648787617683411"/>
    <n v="0.25599779188632965"/>
    <n v="0.2555077075958252"/>
    <n v="0.25501762330532074"/>
    <n v="0.25452753901481628"/>
    <n v="0.25403745472431183"/>
    <n v="0.25354737043380737"/>
    <n v="0.25402214527130129"/>
    <n v="0.25449692010879515"/>
    <n v="0.25497169494628907"/>
    <n v="0.25544646978378299"/>
    <n v="0.25592124462127686"/>
    <n v="0.25639601945877077"/>
    <n v="0.25687079429626469"/>
    <n v="0.25734556913375856"/>
    <n v="0.25782034397125247"/>
    <n v="0.25829511880874634"/>
    <n v="0.25839335024356846"/>
    <n v="0.25849158167839048"/>
    <n v="0.25858981311321261"/>
    <n v="0.25868804454803468"/>
    <n v="0.25878627598285675"/>
    <n v="0.25888450741767882"/>
    <n v="0.25898273885250089"/>
    <n v="0.25908097028732302"/>
    <n v="0.25917920172214509"/>
    <n v="0.25927743315696716"/>
    <n v="0.2589152455329895"/>
    <n v="0.25855305790901184"/>
    <n v="0.25819087028503418"/>
    <n v="0.25782868266105652"/>
    <n v="0.25746649503707886"/>
    <n v="0.2571043074131012"/>
    <n v="0.25674211978912354"/>
    <n v="0.25637993216514587"/>
    <n v="0.25601774454116821"/>
    <n v="0.25565555691719055"/>
    <s v="WITNESS SRTT FWD-1"/>
    <n v="0.30540724920632578"/>
    <n v="100.11125373840332"/>
    <n v="100"/>
    <n v="-3.6984473466873169E-2"/>
    <n v="-0.47301384506275646"/>
    <n v="-0.45494384124196019"/>
    <n v="0"/>
    <x v="30"/>
    <x v="478"/>
  </r>
  <r>
    <x v="2"/>
    <n v="-12.777777777777777"/>
    <n v="-11.666666666666666"/>
    <s v="225/45R17"/>
    <x v="6"/>
    <s v="620-0071"/>
    <n v="1093"/>
    <n v="42"/>
    <s v="1N48A0A5X3424"/>
    <d v="2025-02-10T00:00:00"/>
    <n v="0.33087298274040222"/>
    <n v="0.35535159707069397"/>
    <n v="120.35603332519531"/>
    <n v="120.82862854003906"/>
    <n v="115.19823455810547"/>
    <n v="115.77904510498047"/>
    <n v="78"/>
    <m/>
    <n v="210"/>
    <n v="118.04048538208008"/>
    <m/>
    <m/>
    <m/>
    <m/>
    <m/>
    <m/>
    <m/>
    <m/>
    <m/>
    <m/>
    <m/>
    <n v="0.23742187023162842"/>
    <n v="0.25238800048828125"/>
    <n v="0.26735413074493408"/>
    <n v="0.28076811134815216"/>
    <n v="0.29418209195137024"/>
    <n v="0.3007170706987381"/>
    <n v="0.30725204944610596"/>
    <n v="0.31019972264766693"/>
    <n v="0.31314739584922791"/>
    <n v="0.31707349419593811"/>
    <n v="0.32099959254264832"/>
    <n v="0.32663595676422119"/>
    <n v="0.33227232098579407"/>
    <n v="0.3343781977891922"/>
    <n v="0.33648407459259033"/>
    <n v="0.33605128526687622"/>
    <n v="0.33561849594116211"/>
    <n v="0.33952656388282776"/>
    <n v="0.34343463182449341"/>
    <n v="0.34909443557262421"/>
    <n v="0.354754239320755"/>
    <n v="0.35213281214237213"/>
    <n v="0.34951138496398926"/>
    <n v="0.34733402729034424"/>
    <n v="0.34515666961669922"/>
    <n v="0.34662708640098572"/>
    <n v="0.34809750318527222"/>
    <n v="0.35027393698692322"/>
    <n v="0.35245037078857422"/>
    <n v="0.3536941185593605"/>
    <n v="0.35493786633014679"/>
    <n v="0.35618161410093307"/>
    <n v="0.35742536187171936"/>
    <n v="0.35861575603485107"/>
    <n v="0.35980615019798279"/>
    <n v="0.3609965443611145"/>
    <n v="0.36218693852424622"/>
    <n v="0.36247216165065765"/>
    <n v="0.36275738477706909"/>
    <n v="0.36304260790348053"/>
    <n v="0.36332783102989197"/>
    <n v="0.36389829218387604"/>
    <n v="0.36446875333786011"/>
    <n v="0.36503921449184418"/>
    <n v="0.36560967564582825"/>
    <n v="0.36643227189779282"/>
    <n v="0.36725486814975739"/>
    <n v="0.36807746440172195"/>
    <n v="0.36890006065368652"/>
    <n v="0.36945056170225143"/>
    <n v="0.37000106275081635"/>
    <n v="0.37055156379938126"/>
    <n v="0.37110206484794617"/>
    <n v="0.36983981728553772"/>
    <n v="0.36857756972312927"/>
    <n v="0.36731532216072083"/>
    <n v="0.36605307459831238"/>
    <n v="0.36506648361682892"/>
    <n v="0.36407989263534546"/>
    <n v="0.363093301653862"/>
    <n v="0.36210671067237854"/>
    <n v="0.36183550208806992"/>
    <n v="0.36156429350376129"/>
    <n v="0.36129308491945267"/>
    <n v="0.36102187633514404"/>
    <n v="0.36149708181619644"/>
    <n v="0.36197228729724884"/>
    <n v="0.36244749277830124"/>
    <n v="0.36292269825935364"/>
    <n v="0.36373627185821533"/>
    <n v="0.36454984545707703"/>
    <n v="0.36536341905593872"/>
    <n v="0.36617699265480042"/>
    <n v="0.35670887678861618"/>
    <n v="0.34724076092243195"/>
    <n v="0.33777264505624771"/>
    <n v="0.32830452919006348"/>
    <n v="0.33894476294517517"/>
    <n v="0.34958499670028687"/>
    <n v="0.36022523045539856"/>
    <n v="0.37086546421051025"/>
    <n v="0.37154477834701538"/>
    <n v="0.37222409248352051"/>
    <n v="0.37290340662002563"/>
    <n v="0.37358272075653076"/>
    <n v="0.37314963936805728"/>
    <n v="0.3727165579795837"/>
    <n v="0.37228347659111027"/>
    <n v="0.37185039520263674"/>
    <n v="0.37141731381416321"/>
    <n v="0.37098423242568968"/>
    <n v="0.3705511510372162"/>
    <n v="0.37011806964874266"/>
    <n v="0.36968498826026919"/>
    <n v="0.36925190687179565"/>
    <n v="0.36859448552131657"/>
    <n v="0.36793706417083738"/>
    <n v="0.3672796428203583"/>
    <n v="0.36662222146987916"/>
    <n v="0.36596480011940002"/>
    <n v="0.36530737876892094"/>
    <n v="0.36464995741844175"/>
    <n v="0.36399253606796267"/>
    <n v="0.36333511471748359"/>
    <n v="0.36267769336700439"/>
    <n v="0.36150467395782476"/>
    <n v="0.36033165454864502"/>
    <n v="0.35915863513946533"/>
    <n v="0.3579856157302857"/>
    <n v="0.35681259632110596"/>
    <n v="0.35563957691192633"/>
    <n v="0.35446655750274658"/>
    <n v="0.35329353809356689"/>
    <n v="0.35212051868438726"/>
    <n v="0.35094749927520752"/>
    <n v="0.35056942403316504"/>
    <n v="0.35019134879112246"/>
    <n v="0.34981327354907987"/>
    <n v="0.3494351983070374"/>
    <n v="0.34905712306499481"/>
    <n v="0.34867904782295228"/>
    <n v="0.34830097258090975"/>
    <n v="0.34792289733886717"/>
    <n v="0.34754482209682469"/>
    <n v="0.3471667468547821"/>
    <n v="0.34640023410320286"/>
    <n v="0.34563372135162351"/>
    <n v="0.34486720860004427"/>
    <n v="0.34410069584846498"/>
    <n v="0.34333418309688568"/>
    <n v="0.34256767034530644"/>
    <n v="0.34180115759372709"/>
    <n v="0.34103464484214785"/>
    <n v="0.34026813209056861"/>
    <n v="0.33950161933898926"/>
    <n v="0.34016122519969944"/>
    <n v="0.3408208310604095"/>
    <n v="0.34148043692111973"/>
    <n v="0.34214004278182986"/>
    <n v="0.34279964864253998"/>
    <n v="0.3434592545032501"/>
    <n v="0.34411886036396028"/>
    <n v="0.3447784662246704"/>
    <n v="0.34543807208538058"/>
    <n v="0.3460976779460907"/>
    <n v="0.34738558828830723"/>
    <n v="0.34867349863052366"/>
    <n v="0.3499614089727402"/>
    <n v="0.35124931931495673"/>
    <n v="0.35253722965717316"/>
    <n v="0.35382513999938969"/>
    <n v="0.35511305034160612"/>
    <n v="0.35640096068382265"/>
    <n v="0.35768887102603913"/>
    <n v="0.35897678136825562"/>
    <n v="0.35866581201553344"/>
    <n v="0.35835484266281126"/>
    <n v="0.35804387331008913"/>
    <n v="0.35773290395736695"/>
    <n v="0.35742193460464478"/>
    <n v="0.3571109652519226"/>
    <n v="0.35679999589920042"/>
    <n v="0.35648902654647829"/>
    <n v="0.35617805719375611"/>
    <n v="0.35586708784103394"/>
    <n v="0.35554996430873875"/>
    <n v="0.35523284077644346"/>
    <n v="0.35491571724414828"/>
    <n v="0.35459859371185304"/>
    <n v="0.3542814701795578"/>
    <n v="0.35396434664726262"/>
    <n v="0.35364722311496732"/>
    <n v="0.35333009958267214"/>
    <n v="0.35301297605037696"/>
    <n v="0.35269585251808167"/>
    <n v="0.35281966328620917"/>
    <n v="0.35294347405433657"/>
    <n v="0.35306728482246397"/>
    <n v="0.35319109559059148"/>
    <n v="0.35331490635871887"/>
    <n v="0.35343871712684632"/>
    <n v="0.35356252789497378"/>
    <n v="0.35368633866310117"/>
    <n v="0.35381014943122868"/>
    <n v="0.35393396019935608"/>
    <n v="0.35338060855865483"/>
    <n v="0.35282725691795347"/>
    <n v="0.35227390527725222"/>
    <n v="0.35172055363655091"/>
    <n v="0.35116720199584961"/>
    <n v="0.35061385035514836"/>
    <n v="0.350060498714447"/>
    <n v="0.34950714707374575"/>
    <n v="0.3489537954330445"/>
    <n v="0.34840044379234314"/>
    <n v="0.34843081235885626"/>
    <n v="0.34846118092536926"/>
    <n v="0.34849154949188232"/>
    <n v="0.34852191805839544"/>
    <n v="0.34855228662490845"/>
    <n v="0.34858265519142156"/>
    <n v="0.34861302375793457"/>
    <n v="0.34864339232444763"/>
    <n v="0.34867376089096075"/>
    <n v="0.34870412945747375"/>
    <n v="0.34905529916286471"/>
    <n v="0.3494064688682556"/>
    <n v="0.34975763857364656"/>
    <n v="0.35010880827903751"/>
    <n v="0.35045997798442841"/>
    <n v="0.35081114768981936"/>
    <n v="0.35116231739521026"/>
    <n v="0.35151348710060121"/>
    <n v="0.3518646568059921"/>
    <n v="0.35221582651138306"/>
    <n v="0.35158824622631074"/>
    <n v="0.35096066594123843"/>
    <n v="0.35033308565616605"/>
    <n v="0.34970550537109379"/>
    <n v="0.34907792508602142"/>
    <n v="0.34845034480094916"/>
    <n v="0.34782276451587679"/>
    <n v="0.34719518423080442"/>
    <n v="0.34656760394573216"/>
    <n v="0.34594002366065979"/>
    <n v="0.34527240693569183"/>
    <n v="0.34460479021072388"/>
    <n v="0.34393717348575592"/>
    <n v="0.34326955676078796"/>
    <n v="0.34260194003582001"/>
    <n v="0.34193432331085205"/>
    <n v="0.34126670658588409"/>
    <n v="0.34059908986091614"/>
    <n v="0.33993147313594818"/>
    <n v="0.33926385641098022"/>
    <n v="0.33937893807888031"/>
    <n v="0.3394940197467804"/>
    <n v="0.33960910141468048"/>
    <n v="0.33972418308258057"/>
    <n v="0.33983926475048065"/>
    <n v="0.33995434641838074"/>
    <n v="0.34006942808628082"/>
    <n v="0.34018450975418091"/>
    <n v="0.34029959142208099"/>
    <n v="0.34041467308998108"/>
    <n v="0.34135442078113559"/>
    <n v="0.34229416847228999"/>
    <n v="0.34323391616344456"/>
    <n v="0.34417366385459902"/>
    <n v="0.34511341154575348"/>
    <n v="0.34605315923690794"/>
    <n v="0.34699290692806245"/>
    <n v="0.34793265461921691"/>
    <n v="0.34887240231037142"/>
    <n v="0.34981215000152588"/>
    <n v="0.34834172725677492"/>
    <n v="0.34687130451202391"/>
    <n v="0.34540088176727296"/>
    <n v="0.34393045902252195"/>
    <n v="0.342460036277771"/>
    <n v="0.34098961353302004"/>
    <n v="0.33951919078826909"/>
    <n v="0.33804876804351802"/>
    <n v="0.33657834529876712"/>
    <n v="0.33510792255401611"/>
    <n v="0.33394286036491394"/>
    <n v="0.33277779817581177"/>
    <n v="0.33161273598670959"/>
    <n v="0.33044767379760742"/>
    <n v="0.32928261160850525"/>
    <n v="0.32811754941940308"/>
    <n v="0.3269524872303009"/>
    <n v="0.32578742504119873"/>
    <n v="0.32462236285209656"/>
    <n v="0.32345730066299438"/>
    <n v="0.32166586816310883"/>
    <n v="0.31987443566322327"/>
    <n v="0.31808300316333771"/>
    <n v="0.31629157066345215"/>
    <n v="0.31450013816356659"/>
    <n v="0.31270870566368103"/>
    <n v="0.31091727316379547"/>
    <n v="0.30912584066390991"/>
    <n v="0.30733440816402435"/>
    <n v="0.30554297566413879"/>
    <n v="0.30532636344432834"/>
    <n v="0.30510975122451783"/>
    <n v="0.30489313900470738"/>
    <n v="0.30467652678489687"/>
    <n v="0.30445991456508636"/>
    <n v="0.30424330234527591"/>
    <n v="0.3040266901254654"/>
    <n v="0.3038100779056549"/>
    <n v="0.30359346568584444"/>
    <n v="0.30337685346603394"/>
    <m/>
    <n v="0.34904857366958969"/>
    <n v="118.04048538208008"/>
    <n v="117.90930687026146"/>
    <n v="-2.4478614330291748E-2"/>
    <n v="-0.18492150785864167"/>
    <n v="-0.12972515331591045"/>
    <n v="-0.32521868792604974"/>
    <x v="30"/>
    <x v="479"/>
  </r>
  <r>
    <x v="2"/>
    <n v="-12.777777777777777"/>
    <n v="-11.666666666666666"/>
    <s v="P225/60R16"/>
    <x v="1"/>
    <s v="017-0242"/>
    <n v="1171"/>
    <n v="35"/>
    <s v="APX0B2UU3324"/>
    <d v="2025-02-10T00:00:00"/>
    <n v="0.26884114742279053"/>
    <n v="0.30550473928451538"/>
    <n v="100"/>
    <n v="100"/>
    <n v="100"/>
    <n v="100"/>
    <n v="78"/>
    <m/>
    <n v="630"/>
    <n v="100"/>
    <m/>
    <m/>
    <m/>
    <m/>
    <m/>
    <m/>
    <m/>
    <m/>
    <m/>
    <m/>
    <m/>
    <n v="0.26480156183242798"/>
    <n v="0.28457310795783997"/>
    <n v="0.30434465408325195"/>
    <n v="0.31176786124706268"/>
    <n v="0.31919106841087341"/>
    <n v="0.32482659816741943"/>
    <n v="0.33046212792396545"/>
    <n v="0.33094604313373566"/>
    <n v="0.33142995834350586"/>
    <n v="0.33270582556724548"/>
    <n v="0.33398169279098511"/>
    <n v="0.33637815713882446"/>
    <n v="0.33877462148666382"/>
    <n v="0.34118178486824036"/>
    <n v="0.34358894824981689"/>
    <n v="0.34654086828231812"/>
    <n v="0.34949278831481934"/>
    <n v="0.35009114444255829"/>
    <n v="0.35068950057029724"/>
    <n v="0.34995321929454803"/>
    <n v="0.34921693801879883"/>
    <n v="0.35102272033691406"/>
    <n v="0.3528285026550293"/>
    <n v="0.35203717648983002"/>
    <n v="0.35124585032463074"/>
    <n v="0.35034903883934021"/>
    <n v="0.34945222735404968"/>
    <n v="0.35133560001850128"/>
    <n v="0.35321897268295288"/>
    <n v="0.35336703062057495"/>
    <n v="0.35351508855819702"/>
    <n v="0.35366314649581909"/>
    <n v="0.35381120443344116"/>
    <n v="0.35338565707206726"/>
    <n v="0.35296010971069336"/>
    <n v="0.35253456234931946"/>
    <n v="0.35210901498794556"/>
    <n v="0.35087287425994873"/>
    <n v="0.3496367335319519"/>
    <n v="0.34840059280395508"/>
    <n v="0.34716445207595825"/>
    <n v="0.34687404334545135"/>
    <n v="0.34658363461494446"/>
    <n v="0.34629322588443756"/>
    <n v="0.34600281715393066"/>
    <n v="0.34627468883991241"/>
    <n v="0.34654656052589417"/>
    <n v="0.34681843221187592"/>
    <n v="0.34709030389785767"/>
    <n v="0.34717340022325516"/>
    <n v="0.34725649654865265"/>
    <n v="0.34733959287405014"/>
    <n v="0.34742268919944763"/>
    <n v="0.34729085862636566"/>
    <n v="0.34715902805328369"/>
    <n v="0.34702719748020172"/>
    <n v="0.34689536690711975"/>
    <n v="0.34638311713933945"/>
    <n v="0.34587086737155914"/>
    <n v="0.34535861760377884"/>
    <n v="0.34484636783599854"/>
    <n v="0.34485960006713867"/>
    <n v="0.34487283229827881"/>
    <n v="0.34488606452941895"/>
    <n v="0.34489929676055908"/>
    <n v="0.34432092308998108"/>
    <n v="0.34374254941940308"/>
    <n v="0.34316417574882507"/>
    <n v="0.34258580207824707"/>
    <n v="0.34254556149244308"/>
    <n v="0.3425053209066391"/>
    <n v="0.34246508032083511"/>
    <n v="0.34242483973503113"/>
    <n v="0.34026694297790527"/>
    <n v="0.33810904622077942"/>
    <n v="0.33595114946365356"/>
    <n v="0.33379325270652771"/>
    <n v="0.33318900316953659"/>
    <n v="0.33258475363254547"/>
    <n v="0.33198050409555435"/>
    <n v="0.33137625455856323"/>
    <n v="0.3294776976108551"/>
    <n v="0.32757914066314697"/>
    <n v="0.32568058371543884"/>
    <n v="0.32378202676773071"/>
    <n v="0.32352785766124725"/>
    <n v="0.32327368855476379"/>
    <n v="0.32301951944828033"/>
    <n v="0.32276535034179688"/>
    <n v="0.32251118123531342"/>
    <n v="0.32225701212882996"/>
    <n v="0.3220028430223465"/>
    <n v="0.32174867391586304"/>
    <n v="0.32149450480937958"/>
    <n v="0.32124033570289612"/>
    <n v="0.32044307589530946"/>
    <n v="0.3196458160877228"/>
    <n v="0.31884855628013609"/>
    <n v="0.31805129647254948"/>
    <n v="0.31725403666496277"/>
    <n v="0.31645677685737617"/>
    <n v="0.31565951704978945"/>
    <n v="0.31486225724220274"/>
    <n v="0.31406499743461613"/>
    <n v="0.31326773762702942"/>
    <n v="0.3135432064533234"/>
    <n v="0.31381867527961727"/>
    <n v="0.3140941441059113"/>
    <n v="0.31436961293220522"/>
    <n v="0.31464508175849915"/>
    <n v="0.31492055058479307"/>
    <n v="0.31519601941108705"/>
    <n v="0.31547148823738097"/>
    <n v="0.31574695706367495"/>
    <n v="0.31602242588996887"/>
    <n v="0.31572560966014862"/>
    <n v="0.31542879343032837"/>
    <n v="0.31513197720050812"/>
    <n v="0.31483516097068787"/>
    <n v="0.31453834474086761"/>
    <n v="0.31424152851104736"/>
    <n v="0.31394471228122711"/>
    <n v="0.31364789605140686"/>
    <n v="0.31335107982158661"/>
    <n v="0.31305426359176636"/>
    <n v="0.31303158998489383"/>
    <n v="0.31300891637802125"/>
    <n v="0.31298624277114867"/>
    <n v="0.31296356916427615"/>
    <n v="0.31294089555740356"/>
    <n v="0.31291822195053104"/>
    <n v="0.3128955483436584"/>
    <n v="0.31287287473678593"/>
    <n v="0.31285020112991335"/>
    <n v="0.31282752752304077"/>
    <n v="0.3124288856983185"/>
    <n v="0.31203024387359618"/>
    <n v="0.31163160204887386"/>
    <n v="0.31123296022415159"/>
    <n v="0.31083431839942932"/>
    <n v="0.31043567657470705"/>
    <n v="0.31003703474998473"/>
    <n v="0.30963839292526246"/>
    <n v="0.30923975110054019"/>
    <n v="0.30884110927581787"/>
    <n v="0.30792660117149356"/>
    <n v="0.3070120930671692"/>
    <n v="0.30609758496284484"/>
    <n v="0.30518307685852053"/>
    <n v="0.30426856875419617"/>
    <n v="0.3033540606498718"/>
    <n v="0.30243955254554744"/>
    <n v="0.30152504444122313"/>
    <n v="0.30061053633689883"/>
    <n v="0.29969602823257446"/>
    <n v="0.29950659275054931"/>
    <n v="0.29931715726852415"/>
    <n v="0.29912772178649905"/>
    <n v="0.29893828630447389"/>
    <n v="0.29874885082244873"/>
    <n v="0.29855941534042363"/>
    <n v="0.29836997985839842"/>
    <n v="0.29818054437637331"/>
    <n v="0.29799110889434816"/>
    <n v="0.297801673412323"/>
    <n v="0.29591005742549897"/>
    <n v="0.29401844143867495"/>
    <n v="0.29212682545185087"/>
    <n v="0.2902352094650269"/>
    <n v="0.28834359347820282"/>
    <n v="0.2864519774913788"/>
    <n v="0.28456036150455477"/>
    <n v="0.28266874551773069"/>
    <n v="0.28077712953090667"/>
    <n v="0.27888551354408264"/>
    <n v="0.27848668396472931"/>
    <n v="0.27808785438537598"/>
    <n v="0.27768902480602264"/>
    <n v="0.27729019522666931"/>
    <n v="0.27689136564731598"/>
    <n v="0.27649253606796265"/>
    <n v="0.27609370648860931"/>
    <n v="0.27569487690925598"/>
    <n v="0.27529604732990265"/>
    <n v="0.27489721775054932"/>
    <n v="0.27565822303295134"/>
    <n v="0.27641922831535337"/>
    <n v="0.27718023359775545"/>
    <n v="0.27794123888015748"/>
    <n v="0.27870224416255951"/>
    <n v="0.27946324944496159"/>
    <n v="0.28022425472736356"/>
    <n v="0.28098526000976565"/>
    <n v="0.28174626529216767"/>
    <n v="0.2825072705745697"/>
    <n v="0.2821915537118912"/>
    <n v="0.28187583684921264"/>
    <n v="0.28156011998653413"/>
    <n v="0.28124440312385557"/>
    <n v="0.28092868626117706"/>
    <n v="0.28061296939849856"/>
    <n v="0.28029725253582"/>
    <n v="0.27998153567314144"/>
    <n v="0.27966581881046293"/>
    <n v="0.27935010194778442"/>
    <n v="0.27889993786811829"/>
    <n v="0.27844977378845215"/>
    <n v="0.27799960970878601"/>
    <n v="0.27754944562911987"/>
    <n v="0.27709928154945374"/>
    <n v="0.2766491174697876"/>
    <n v="0.27619895339012146"/>
    <n v="0.27574878931045532"/>
    <n v="0.27529862523078918"/>
    <n v="0.27484846115112305"/>
    <n v="0.27401708960533144"/>
    <n v="0.27318571805953978"/>
    <n v="0.27235434651374818"/>
    <n v="0.27152297496795658"/>
    <n v="0.27069160342216492"/>
    <n v="0.26986023187637331"/>
    <n v="0.26902886033058165"/>
    <n v="0.26819748878479005"/>
    <n v="0.26736611723899845"/>
    <n v="0.26653474569320679"/>
    <n v="0.26547955870628359"/>
    <n v="0.2644243717193604"/>
    <n v="0.26336918473243714"/>
    <n v="0.26231399774551395"/>
    <n v="0.2612588107585907"/>
    <n v="0.2602036237716675"/>
    <n v="0.25914843678474425"/>
    <n v="0.25809324979782106"/>
    <n v="0.2570380628108978"/>
    <n v="0.25598287582397461"/>
    <n v="0.25629959702491761"/>
    <n v="0.25661631822586062"/>
    <n v="0.25693303942680357"/>
    <n v="0.25724976062774663"/>
    <n v="0.25756648182868958"/>
    <n v="0.25788320302963258"/>
    <n v="0.25819992423057558"/>
    <n v="0.25851664543151853"/>
    <n v="0.25883336663246154"/>
    <n v="0.25915008783340454"/>
    <n v="0.25970416367053983"/>
    <n v="0.26025823950767513"/>
    <n v="0.26081231534481047"/>
    <n v="0.26136639118194582"/>
    <n v="0.26192046701908112"/>
    <n v="0.26247454285621641"/>
    <n v="0.26302861869335176"/>
    <n v="0.26358269453048705"/>
    <n v="0.2641367703676224"/>
    <n v="0.26469084620475769"/>
    <n v="0.26421300172805789"/>
    <n v="0.26373515725135804"/>
    <n v="0.26325731277465825"/>
    <n v="0.2627794682979584"/>
    <n v="0.26230162382125854"/>
    <n v="0.26182377934455875"/>
    <n v="0.2613459348678589"/>
    <n v="0.26086809039115905"/>
    <n v="0.26039024591445925"/>
    <n v="0.2599124014377594"/>
    <n v="0.25954899191856384"/>
    <n v="0.25918558239936829"/>
    <n v="0.25882217288017273"/>
    <n v="0.25845876336097717"/>
    <n v="0.25809535384178162"/>
    <n v="0.25773194432258606"/>
    <n v="0.2573685348033905"/>
    <n v="0.25700512528419495"/>
    <n v="0.25664171576499939"/>
    <n v="0.25627830624580383"/>
    <n v="0.25616802573204045"/>
    <n v="0.25605774521827696"/>
    <n v="0.25594746470451357"/>
    <n v="0.25583718419075013"/>
    <n v="0.25572690367698669"/>
    <n v="0.25561662316322331"/>
    <n v="0.25550634264945982"/>
    <n v="0.25539606213569643"/>
    <n v="0.25528578162193299"/>
    <n v="0.25517550110816956"/>
    <n v="0.25433472394943235"/>
    <n v="0.25349394679069515"/>
    <n v="0.252653169631958"/>
    <n v="0.25181239247322085"/>
    <n v="0.25097161531448364"/>
    <n v="0.25013083815574644"/>
    <n v="0.24929006099700929"/>
    <n v="0.24844928383827208"/>
    <n v="0.24760850667953493"/>
    <n v="0.24676772952079773"/>
    <m/>
    <n v="0.29977195590628425"/>
    <n v="100"/>
    <n v="99.888869897989665"/>
    <n v="-3.6663591861724854E-2"/>
    <n v="-0.38120840599745809"/>
    <n v="-0.40884770930157055"/>
    <n v="-4.609613194038964E-2"/>
    <x v="30"/>
    <x v="480"/>
  </r>
  <r>
    <x v="2"/>
    <n v="-12.777777777777777"/>
    <n v="-11.666666666666666"/>
    <s v="P195/75R14"/>
    <x v="0"/>
    <s v="620-0072"/>
    <n v="1031"/>
    <n v="35"/>
    <s v="APKAB3UU0720"/>
    <d v="2025-02-10T00:00:00"/>
    <n v="0.24529868364334106"/>
    <n v="0.28865757584571838"/>
    <n v="89.228126525878906"/>
    <n v="90.907768249511719"/>
    <n v="93.577301025390625"/>
    <n v="94.179817199707031"/>
    <n v="78"/>
    <m/>
    <n v="200"/>
    <n v="91.97325325012207"/>
    <m/>
    <m/>
    <m/>
    <m/>
    <m/>
    <m/>
    <m/>
    <m/>
    <m/>
    <m/>
    <m/>
    <n v="0.23708911240100861"/>
    <n v="0.25707697123289108"/>
    <n v="0.27706483006477356"/>
    <n v="0.28596270084381104"/>
    <n v="0.29486057162284851"/>
    <n v="0.29852035641670227"/>
    <n v="0.30218014121055603"/>
    <n v="0.30545321106910706"/>
    <n v="0.30872628092765808"/>
    <n v="0.31140339374542236"/>
    <n v="0.31408050656318665"/>
    <n v="0.31315335631370544"/>
    <n v="0.31222620606422424"/>
    <n v="0.31204156577587128"/>
    <n v="0.31185692548751831"/>
    <n v="0.31574790179729462"/>
    <n v="0.31963887810707092"/>
    <n v="0.30664940178394318"/>
    <n v="0.29365992546081543"/>
    <n v="0.30707898736000061"/>
    <n v="0.32049804925918579"/>
    <n v="0.32365959882736206"/>
    <n v="0.32682114839553833"/>
    <n v="0.32990542054176331"/>
    <n v="0.33298969268798828"/>
    <n v="0.31347927451133728"/>
    <n v="0.29396885633468628"/>
    <n v="0.31007686257362366"/>
    <n v="0.32618486881256104"/>
    <n v="0.32652314007282257"/>
    <n v="0.32686141133308411"/>
    <n v="0.32719968259334564"/>
    <n v="0.32753795385360718"/>
    <n v="0.32755403965711594"/>
    <n v="0.32757012546062469"/>
    <n v="0.32758621126413345"/>
    <n v="0.32760229706764221"/>
    <n v="0.32792294025421143"/>
    <n v="0.32824358344078064"/>
    <n v="0.32856422662734985"/>
    <n v="0.32888486981391907"/>
    <n v="0.32834493368864059"/>
    <n v="0.32780499756336212"/>
    <n v="0.32726506143808365"/>
    <n v="0.32672512531280518"/>
    <n v="0.32685147970914841"/>
    <n v="0.32697783410549164"/>
    <n v="0.32710418850183487"/>
    <n v="0.3272305428981781"/>
    <n v="0.32755952328443527"/>
    <n v="0.32788850367069244"/>
    <n v="0.32821748405694962"/>
    <n v="0.32854646444320679"/>
    <n v="0.32830618321895599"/>
    <n v="0.3280659019947052"/>
    <n v="0.32782562077045441"/>
    <n v="0.32758533954620361"/>
    <n v="0.32732664793729782"/>
    <n v="0.32706795632839203"/>
    <n v="0.32680926471948624"/>
    <n v="0.32655057311058044"/>
    <n v="0.3264978751540184"/>
    <n v="0.32644517719745636"/>
    <n v="0.32639247924089432"/>
    <n v="0.32633978128433228"/>
    <n v="0.3276582732796669"/>
    <n v="0.32897676527500153"/>
    <n v="0.33029525727033615"/>
    <n v="0.33161374926567078"/>
    <n v="0.33189115673303604"/>
    <n v="0.33216856420040131"/>
    <n v="0.33244597166776657"/>
    <n v="0.33272337913513184"/>
    <n v="0.33271987736225128"/>
    <n v="0.33271637558937073"/>
    <n v="0.33271287381649017"/>
    <n v="0.33270937204360962"/>
    <n v="0.33082499355077744"/>
    <n v="0.32894061505794525"/>
    <n v="0.32705623656511307"/>
    <n v="0.32517185807228088"/>
    <n v="0.32250557094812393"/>
    <n v="0.31983928382396698"/>
    <n v="0.31717299669981003"/>
    <n v="0.31450670957565308"/>
    <n v="0.31392294466495518"/>
    <n v="0.31333917975425718"/>
    <n v="0.31275541484355929"/>
    <n v="0.31217164993286134"/>
    <n v="0.31158788502216339"/>
    <n v="0.3110041201114655"/>
    <n v="0.31042035520076749"/>
    <n v="0.3098365902900696"/>
    <n v="0.30925282537937165"/>
    <n v="0.30866906046867371"/>
    <n v="0.30841361582279203"/>
    <n v="0.30815817117691041"/>
    <n v="0.30790272653102874"/>
    <n v="0.30764728188514712"/>
    <n v="0.30739183723926544"/>
    <n v="0.30713639259338382"/>
    <n v="0.30688094794750215"/>
    <n v="0.30662550330162053"/>
    <n v="0.30637005865573885"/>
    <n v="0.30611461400985718"/>
    <n v="0.30586259663105014"/>
    <n v="0.30561057925224305"/>
    <n v="0.30535856187343596"/>
    <n v="0.30510654449462893"/>
    <n v="0.30485452711582184"/>
    <n v="0.3046025097370148"/>
    <n v="0.30435049235820771"/>
    <n v="0.30409847497940062"/>
    <n v="0.30384645760059359"/>
    <n v="0.3035944402217865"/>
    <n v="0.30352600514888761"/>
    <n v="0.30345757007598873"/>
    <n v="0.30338913500308989"/>
    <n v="0.30332069993019106"/>
    <n v="0.30325226485729218"/>
    <n v="0.30318382978439329"/>
    <n v="0.30311539471149446"/>
    <n v="0.30304695963859557"/>
    <n v="0.30297852456569674"/>
    <n v="0.30291008949279785"/>
    <n v="0.30270418524742126"/>
    <n v="0.30249828100204468"/>
    <n v="0.30229237675666809"/>
    <n v="0.3020864725112915"/>
    <n v="0.30188056826591492"/>
    <n v="0.30167466402053833"/>
    <n v="0.30146875977516174"/>
    <n v="0.30126285552978516"/>
    <n v="0.30105695128440857"/>
    <n v="0.30085104703903198"/>
    <n v="0.30062952339649202"/>
    <n v="0.30040799975395205"/>
    <n v="0.30018647611141203"/>
    <n v="0.29996495246887211"/>
    <n v="0.29974342882633209"/>
    <n v="0.29952190518379213"/>
    <n v="0.29930038154125216"/>
    <n v="0.29907885789871214"/>
    <n v="0.29885733425617217"/>
    <n v="0.2986358106136322"/>
    <n v="0.29807532131671904"/>
    <n v="0.29751483201980589"/>
    <n v="0.29695434272289278"/>
    <n v="0.29639385342597963"/>
    <n v="0.29583336412906647"/>
    <n v="0.29527287483215336"/>
    <n v="0.29471238553524015"/>
    <n v="0.29415189623832705"/>
    <n v="0.29359140694141389"/>
    <n v="0.29303091764450073"/>
    <n v="0.29261442422866824"/>
    <n v="0.29219793081283568"/>
    <n v="0.29178143739700318"/>
    <n v="0.29136494398117063"/>
    <n v="0.29094845056533813"/>
    <n v="0.29053195714950564"/>
    <n v="0.29011546373367308"/>
    <n v="0.28969897031784053"/>
    <n v="0.28928247690200803"/>
    <n v="0.28886598348617554"/>
    <n v="0.28854234814643859"/>
    <n v="0.28821871280670164"/>
    <n v="0.28789507746696474"/>
    <n v="0.28757144212722779"/>
    <n v="0.28724780678749084"/>
    <n v="0.28692417144775395"/>
    <n v="0.28660053610801695"/>
    <n v="0.28627690076828005"/>
    <n v="0.2859532654285431"/>
    <n v="0.28562963008880615"/>
    <n v="0.2848956286907196"/>
    <n v="0.28416162729263306"/>
    <n v="0.28342762589454651"/>
    <n v="0.28269362449645996"/>
    <n v="0.28195962309837341"/>
    <n v="0.28122562170028687"/>
    <n v="0.28049162030220032"/>
    <n v="0.27975761890411377"/>
    <n v="0.27902361750602722"/>
    <n v="0.27828961610794067"/>
    <n v="0.2776688516139984"/>
    <n v="0.27704808712005613"/>
    <n v="0.27642732262611391"/>
    <n v="0.27580655813217164"/>
    <n v="0.27518579363822937"/>
    <n v="0.27456502914428715"/>
    <n v="0.27394426465034483"/>
    <n v="0.27332350015640261"/>
    <n v="0.27270273566246034"/>
    <n v="0.27208197116851807"/>
    <n v="0.2708305358886719"/>
    <n v="0.26957910060882567"/>
    <n v="0.2683276653289795"/>
    <n v="0.26707623004913328"/>
    <n v="0.26582479476928711"/>
    <n v="0.26457335948944094"/>
    <n v="0.26332192420959472"/>
    <n v="0.26207048892974849"/>
    <n v="0.26081905364990232"/>
    <n v="0.25956761837005615"/>
    <n v="0.25895881950855254"/>
    <n v="0.25835002064704893"/>
    <n v="0.25774122178554537"/>
    <n v="0.25713242292404176"/>
    <n v="0.25652362406253815"/>
    <n v="0.25591482520103459"/>
    <n v="0.25530602633953092"/>
    <n v="0.25469722747802737"/>
    <n v="0.25408842861652375"/>
    <n v="0.25347962975502014"/>
    <n v="0.25280106067657471"/>
    <n v="0.25212249159812927"/>
    <n v="0.25144392251968384"/>
    <n v="0.2507653534412384"/>
    <n v="0.25008678436279297"/>
    <n v="0.24940821528434753"/>
    <n v="0.2487296462059021"/>
    <n v="0.24805107712745667"/>
    <n v="0.24737250804901123"/>
    <n v="0.2466939389705658"/>
    <n v="0.24536931961774827"/>
    <n v="0.24404470026493075"/>
    <n v="0.2427200809121132"/>
    <n v="0.24139546155929567"/>
    <n v="0.24007084220647812"/>
    <n v="0.23874622285366059"/>
    <n v="0.23742160350084307"/>
    <n v="0.23609698414802549"/>
    <n v="0.23477236479520799"/>
    <n v="0.23344774544239044"/>
    <n v="0.23182144910097124"/>
    <n v="0.23019515275955199"/>
    <n v="0.22856885641813279"/>
    <n v="0.22694256007671357"/>
    <n v="0.22531626373529434"/>
    <n v="0.22368996739387514"/>
    <n v="0.22206367105245589"/>
    <n v="0.22043737471103669"/>
    <n v="0.2188110783696175"/>
    <n v="0.21718478202819824"/>
    <n v="0.2171757057309151"/>
    <n v="0.21716662943363191"/>
    <n v="0.21715755313634871"/>
    <n v="0.21714847683906557"/>
    <n v="0.21713940054178238"/>
    <n v="0.21713032424449921"/>
    <n v="0.21712124794721605"/>
    <n v="0.21711217164993285"/>
    <n v="0.21710309535264971"/>
    <n v="0.21709401905536652"/>
    <n v="0.21717304289340975"/>
    <n v="0.21725206673145292"/>
    <n v="0.21733109056949618"/>
    <n v="0.21741011440753938"/>
    <n v="0.21748913824558258"/>
    <n v="0.21756816208362581"/>
    <n v="0.21764718592166901"/>
    <n v="0.21772620975971224"/>
    <n v="0.21780523359775544"/>
    <n v="0.21788425743579865"/>
    <n v="0.21736436933279038"/>
    <n v="0.21684448122978212"/>
    <n v="0.21632459312677382"/>
    <n v="0.21580470502376559"/>
    <n v="0.21528481692075729"/>
    <n v="0.21476492881774906"/>
    <n v="0.21424504071474076"/>
    <n v="0.2137251526117325"/>
    <n v="0.21320526450872423"/>
    <n v="0.21268537640571594"/>
    <n v="0.21188500672578814"/>
    <n v="0.21108463704586031"/>
    <n v="0.21028426736593248"/>
    <n v="0.20948389768600467"/>
    <n v="0.20868352800607681"/>
    <n v="0.20788315832614901"/>
    <n v="0.20708278864622115"/>
    <n v="0.20628241896629335"/>
    <n v="0.20548204928636551"/>
    <n v="0.20468167960643768"/>
    <n v="0.20373793095350265"/>
    <n v="0.20279418230056762"/>
    <n v="0.20185043364763261"/>
    <n v="0.20090668499469758"/>
    <n v="0.19996293634176254"/>
    <n v="0.19901918768882754"/>
    <n v="0.19807543903589248"/>
    <n v="0.19713169038295747"/>
    <n v="0.19618794173002244"/>
    <n v="0.1952441930770874"/>
    <m/>
    <n v="0.27967149687407278"/>
    <n v="91.97325325012207"/>
    <n v="91.871043279962976"/>
    <n v="-4.3358892202377319E-2"/>
    <n v="-0.62038415009344416"/>
    <n v="-0.49379608049497309"/>
    <n v="3.8852239253012899E-2"/>
    <x v="30"/>
    <x v="481"/>
  </r>
  <r>
    <x v="2"/>
    <n v="-12.777777777777777"/>
    <n v="-11.666666666666666"/>
    <s v="205/55R16"/>
    <x v="7"/>
    <s v="620-0074"/>
    <n v="1093"/>
    <n v="42"/>
    <s v="16Y2X7YAA4024"/>
    <d v="2025-02-10T00:00:00"/>
    <n v="0.3357517421245575"/>
    <n v="0.35784256458282471"/>
    <n v="122.13068389892578"/>
    <n v="123.97422790527344"/>
    <n v="116.00576019287109"/>
    <n v="116.376220703125"/>
    <n v="78"/>
    <m/>
    <n v="70"/>
    <n v="119.62172317504883"/>
    <m/>
    <m/>
    <m/>
    <m/>
    <m/>
    <m/>
    <m/>
    <m/>
    <m/>
    <m/>
    <m/>
    <n v="0.26436296105384827"/>
    <n v="0.28010575473308563"/>
    <n v="0.295848548412323"/>
    <n v="0.3069891482591629"/>
    <n v="0.31812974810600281"/>
    <n v="0.32423986494541168"/>
    <n v="0.33034998178482056"/>
    <n v="0.33260197937488556"/>
    <n v="0.33485397696495056"/>
    <n v="0.33689449727535248"/>
    <n v="0.33893501758575439"/>
    <n v="0.343913733959198"/>
    <n v="0.3488924503326416"/>
    <n v="0.34914374351501465"/>
    <n v="0.3493950366973877"/>
    <n v="0.35194973647594452"/>
    <n v="0.35450443625450134"/>
    <n v="0.35321931540966034"/>
    <n v="0.35193419456481934"/>
    <n v="0.35237115621566772"/>
    <n v="0.35280811786651611"/>
    <n v="0.35445497930049896"/>
    <n v="0.35610184073448181"/>
    <n v="0.35523504018783569"/>
    <n v="0.35436823964118958"/>
    <n v="0.3572002500295639"/>
    <n v="0.36003226041793823"/>
    <n v="0.36209912598133087"/>
    <n v="0.36416599154472351"/>
    <n v="0.36474277079105377"/>
    <n v="0.36531955003738403"/>
    <n v="0.36589632928371429"/>
    <n v="0.36647310853004456"/>
    <n v="0.36749302595853806"/>
    <n v="0.36851294338703156"/>
    <n v="0.36953286081552505"/>
    <n v="0.37055277824401855"/>
    <n v="0.37003052979707718"/>
    <n v="0.3695082813501358"/>
    <n v="0.36898603290319443"/>
    <n v="0.36846378445625305"/>
    <n v="0.36938590556383133"/>
    <n v="0.37030802667140961"/>
    <n v="0.37123014777898788"/>
    <n v="0.37215226888656616"/>
    <n v="0.3733547255396843"/>
    <n v="0.37455718219280243"/>
    <n v="0.37575963884592056"/>
    <n v="0.3769620954990387"/>
    <n v="0.37834767997264862"/>
    <n v="0.37973326444625854"/>
    <n v="0.38111884891986847"/>
    <n v="0.38250443339347839"/>
    <n v="0.38284583389759064"/>
    <n v="0.38318723440170288"/>
    <n v="0.38352863490581512"/>
    <n v="0.38387003540992737"/>
    <n v="0.38204045593738556"/>
    <n v="0.38021087646484375"/>
    <n v="0.37838129699230194"/>
    <n v="0.37655171751976013"/>
    <n v="0.37537790089845657"/>
    <n v="0.37420408427715302"/>
    <n v="0.37303026765584946"/>
    <n v="0.3718564510345459"/>
    <n v="0.37175858020782471"/>
    <n v="0.37166070938110352"/>
    <n v="0.37156283855438232"/>
    <n v="0.37146496772766113"/>
    <n v="0.37141618132591248"/>
    <n v="0.37136739492416382"/>
    <n v="0.37131860852241516"/>
    <n v="0.3712698221206665"/>
    <n v="0.37106660008430481"/>
    <n v="0.37086337804794312"/>
    <n v="0.37066015601158142"/>
    <n v="0.37045693397521973"/>
    <n v="0.37085934728384018"/>
    <n v="0.37126176059246063"/>
    <n v="0.37166417390108109"/>
    <n v="0.37206658720970154"/>
    <n v="0.37202441692352295"/>
    <n v="0.37198224663734436"/>
    <n v="0.37194007635116577"/>
    <n v="0.37189790606498718"/>
    <n v="0.37149325907230379"/>
    <n v="0.37108861207962035"/>
    <n v="0.37068396508693696"/>
    <n v="0.37027931809425352"/>
    <n v="0.36987467110157013"/>
    <n v="0.36947002410888674"/>
    <n v="0.36906537711620335"/>
    <n v="0.36866073012351985"/>
    <n v="0.36825608313083652"/>
    <n v="0.36785143613815308"/>
    <n v="0.36733728349208833"/>
    <n v="0.36682313084602358"/>
    <n v="0.36630897819995878"/>
    <n v="0.36579482555389409"/>
    <n v="0.36528067290782928"/>
    <n v="0.36476652026176454"/>
    <n v="0.36425236761569979"/>
    <n v="0.36373821496963499"/>
    <n v="0.36322406232357024"/>
    <n v="0.36270990967750549"/>
    <n v="0.36227849125862122"/>
    <n v="0.36184707283973694"/>
    <n v="0.36141565442085266"/>
    <n v="0.36098423600196838"/>
    <n v="0.36055281758308411"/>
    <n v="0.36012139916419983"/>
    <n v="0.35968998074531555"/>
    <n v="0.35925856232643127"/>
    <n v="0.358827143907547"/>
    <n v="0.35839572548866272"/>
    <n v="0.35853869020938872"/>
    <n v="0.35868165493011472"/>
    <n v="0.35882461965084078"/>
    <n v="0.35896758437156678"/>
    <n v="0.35911054909229279"/>
    <n v="0.35925351381301884"/>
    <n v="0.35939647853374479"/>
    <n v="0.35953944325447085"/>
    <n v="0.35968240797519685"/>
    <n v="0.35982537269592285"/>
    <n v="0.35997614860534671"/>
    <n v="0.36012692451477046"/>
    <n v="0.36027770042419438"/>
    <n v="0.36042847633361819"/>
    <n v="0.36057925224304199"/>
    <n v="0.3607300281524658"/>
    <n v="0.36088080406188966"/>
    <n v="0.36103157997131347"/>
    <n v="0.36118235588073733"/>
    <n v="0.36133313179016113"/>
    <n v="0.36119193732738497"/>
    <n v="0.36105074286460875"/>
    <n v="0.36090954840183259"/>
    <n v="0.36076835393905637"/>
    <n v="0.36062715947628021"/>
    <n v="0.36048596501350405"/>
    <n v="0.36034477055072789"/>
    <n v="0.36020357608795162"/>
    <n v="0.36006238162517551"/>
    <n v="0.35992118716239929"/>
    <n v="0.35961447060108187"/>
    <n v="0.35930775403976439"/>
    <n v="0.35900103747844697"/>
    <n v="0.35869432091712949"/>
    <n v="0.35838760435581207"/>
    <n v="0.35808088779449465"/>
    <n v="0.35777417123317723"/>
    <n v="0.3574674546718597"/>
    <n v="0.35716073811054233"/>
    <n v="0.35685402154922485"/>
    <n v="0.35642361640930181"/>
    <n v="0.35599321126937866"/>
    <n v="0.35556280612945557"/>
    <n v="0.35513240098953253"/>
    <n v="0.35470199584960938"/>
    <n v="0.35427159070968633"/>
    <n v="0.35384118556976318"/>
    <n v="0.35341078042984009"/>
    <n v="0.35298037528991705"/>
    <n v="0.3525499701499939"/>
    <n v="0.35240125656127935"/>
    <n v="0.3522525429725647"/>
    <n v="0.3521038293838501"/>
    <n v="0.35195511579513555"/>
    <n v="0.3518064022064209"/>
    <n v="0.35165768861770635"/>
    <n v="0.3515089750289917"/>
    <n v="0.3513602614402771"/>
    <n v="0.35121154785156256"/>
    <n v="0.3510628342628479"/>
    <n v="0.35066633224487309"/>
    <n v="0.35026983022689817"/>
    <n v="0.34987332820892336"/>
    <n v="0.3494768261909485"/>
    <n v="0.34908032417297363"/>
    <n v="0.34868382215499877"/>
    <n v="0.3482873201370239"/>
    <n v="0.34789081811904909"/>
    <n v="0.34749431610107423"/>
    <n v="0.34709781408309937"/>
    <n v="0.34689460992813109"/>
    <n v="0.34669140577316282"/>
    <n v="0.3464882016181946"/>
    <n v="0.34628499746322633"/>
    <n v="0.34608179330825806"/>
    <n v="0.34587858915328984"/>
    <n v="0.34567538499832151"/>
    <n v="0.34547218084335329"/>
    <n v="0.34526897668838502"/>
    <n v="0.34506577253341675"/>
    <n v="0.34444946646690372"/>
    <n v="0.34383316040039058"/>
    <n v="0.34321685433387761"/>
    <n v="0.34260054826736452"/>
    <n v="0.34198424220085144"/>
    <n v="0.34136793613433836"/>
    <n v="0.34075163006782533"/>
    <n v="0.34013532400131224"/>
    <n v="0.33951901793479922"/>
    <n v="0.33890271186828613"/>
    <n v="0.33784469664096833"/>
    <n v="0.33678668141365053"/>
    <n v="0.33572866618633268"/>
    <n v="0.33467065095901488"/>
    <n v="0.33361263573169708"/>
    <n v="0.33255462050437928"/>
    <n v="0.33149660527706148"/>
    <n v="0.33043859004974363"/>
    <n v="0.32938057482242583"/>
    <n v="0.32832255959510803"/>
    <n v="0.32770628035068511"/>
    <n v="0.32709000110626218"/>
    <n v="0.32647372186183932"/>
    <n v="0.32585744261741639"/>
    <n v="0.32524116337299347"/>
    <n v="0.32462488412857055"/>
    <n v="0.32400860488414762"/>
    <n v="0.32339232563972475"/>
    <n v="0.32277604639530183"/>
    <n v="0.32215976715087891"/>
    <n v="0.32220876216888428"/>
    <n v="0.32225775718688965"/>
    <n v="0.32230675220489502"/>
    <n v="0.32235574722290039"/>
    <n v="0.32240474224090576"/>
    <n v="0.32245373725891113"/>
    <n v="0.3225027322769165"/>
    <n v="0.32255172729492188"/>
    <n v="0.32260072231292725"/>
    <n v="0.32264971733093262"/>
    <n v="0.32248801887035372"/>
    <n v="0.32232632040977477"/>
    <n v="0.32216462194919587"/>
    <n v="0.32200292348861692"/>
    <n v="0.32184122502803802"/>
    <n v="0.32167952656745913"/>
    <n v="0.32151782810688023"/>
    <n v="0.32135612964630123"/>
    <n v="0.32119443118572238"/>
    <n v="0.32103273272514343"/>
    <n v="0.3209732681512833"/>
    <n v="0.32091380357742305"/>
    <n v="0.32085433900356297"/>
    <n v="0.32079487442970278"/>
    <n v="0.32073540985584259"/>
    <n v="0.3206759452819824"/>
    <n v="0.32061648070812226"/>
    <n v="0.32055701613426207"/>
    <n v="0.32049755156040194"/>
    <n v="0.32043808698654175"/>
    <n v="0.32048712968826298"/>
    <n v="0.32053617238998411"/>
    <n v="0.32058521509170534"/>
    <n v="0.32063425779342652"/>
    <n v="0.32068330049514771"/>
    <n v="0.32073234319686894"/>
    <n v="0.32078138589859007"/>
    <n v="0.3208304286003113"/>
    <n v="0.32087947130203254"/>
    <n v="0.32092851400375366"/>
    <n v="0.32079802751541142"/>
    <n v="0.32066754102706907"/>
    <n v="0.32053705453872683"/>
    <n v="0.32040656805038453"/>
    <n v="0.32027608156204224"/>
    <n v="0.32014559507369994"/>
    <n v="0.32001510858535764"/>
    <n v="0.3198846220970154"/>
    <n v="0.31975413560867311"/>
    <n v="0.31962364912033081"/>
    <n v="0.31941982507705691"/>
    <n v="0.319216001033783"/>
    <n v="0.31901217699050899"/>
    <n v="0.31880835294723514"/>
    <n v="0.31860452890396118"/>
    <n v="0.31840070486068728"/>
    <n v="0.31819688081741332"/>
    <n v="0.31799305677413942"/>
    <n v="0.31778923273086551"/>
    <n v="0.31758540868759155"/>
    <n v="0.31666574180126195"/>
    <n v="0.31574607491493223"/>
    <n v="0.31482640802860262"/>
    <n v="0.31390674114227296"/>
    <n v="0.3129870742559433"/>
    <n v="0.31206740736961369"/>
    <n v="0.31114774048328397"/>
    <n v="0.31022807359695437"/>
    <n v="0.30930840671062471"/>
    <n v="0.30838873982429504"/>
    <m/>
    <n v="0.3485309440788425"/>
    <n v="119.62172317504883"/>
    <n v="119.48878743205786"/>
    <n v="-2.2090822458267212E-2"/>
    <n v="-0.29958395654858866"/>
    <n v="-0.23199273435840925"/>
    <n v="-0.22295110688355094"/>
    <x v="30"/>
    <x v="482"/>
  </r>
  <r>
    <x v="2"/>
    <n v="-12.777777777777777"/>
    <n v="-11.666666666666666"/>
    <s v="P225/60R16"/>
    <x v="1"/>
    <s v="017-0242"/>
    <n v="1171"/>
    <n v="35"/>
    <s v="APX0B2UU3324"/>
    <d v="2025-02-10T00:00:00"/>
    <n v="0.27181515097618103"/>
    <n v="0.3084791898727417"/>
    <n v="100"/>
    <n v="100"/>
    <n v="100"/>
    <n v="100"/>
    <n v="78"/>
    <m/>
    <n v="640"/>
    <n v="100"/>
    <m/>
    <m/>
    <m/>
    <m/>
    <m/>
    <m/>
    <m/>
    <m/>
    <m/>
    <m/>
    <m/>
    <n v="0.28404799103736877"/>
    <n v="0.3001333624124527"/>
    <n v="0.31621873378753662"/>
    <n v="0.3217054009437561"/>
    <n v="0.32719206809997559"/>
    <n v="0.33072751760482788"/>
    <n v="0.33426296710968018"/>
    <n v="0.33641964197158813"/>
    <n v="0.33857631683349609"/>
    <n v="0.34068299829959869"/>
    <n v="0.34278967976570129"/>
    <n v="0.34486034512519836"/>
    <n v="0.34693101048469543"/>
    <n v="0.34868444502353668"/>
    <n v="0.35043787956237793"/>
    <n v="0.35203847289085388"/>
    <n v="0.35363906621932983"/>
    <n v="0.35419076681137085"/>
    <n v="0.35474246740341187"/>
    <n v="0.35347335040569305"/>
    <n v="0.35220423340797424"/>
    <n v="0.35141132771968842"/>
    <n v="0.35061842203140259"/>
    <n v="0.35017785429954529"/>
    <n v="0.34973728656768799"/>
    <n v="0.35348668694496155"/>
    <n v="0.35723608732223511"/>
    <n v="0.35790079832077026"/>
    <n v="0.35856550931930542"/>
    <n v="0.3579619824886322"/>
    <n v="0.35735845565795898"/>
    <n v="0.35675492882728577"/>
    <n v="0.35615140199661255"/>
    <n v="0.35650788247585297"/>
    <n v="0.35686436295509338"/>
    <n v="0.3572208434343338"/>
    <n v="0.35757732391357422"/>
    <n v="0.35674490034580231"/>
    <n v="0.3559124767780304"/>
    <n v="0.35508005321025848"/>
    <n v="0.35424762964248657"/>
    <n v="0.35209348797798157"/>
    <n v="0.34993934631347656"/>
    <n v="0.34778520464897156"/>
    <n v="0.34563106298446655"/>
    <n v="0.34521437436342239"/>
    <n v="0.34479768574237823"/>
    <n v="0.34438099712133408"/>
    <n v="0.34396430850028992"/>
    <n v="0.34381988644599915"/>
    <n v="0.34367546439170837"/>
    <n v="0.3435310423374176"/>
    <n v="0.34338662028312683"/>
    <n v="0.34336746484041214"/>
    <n v="0.34334830939769745"/>
    <n v="0.34332915395498276"/>
    <n v="0.34330999851226807"/>
    <n v="0.34353002160787582"/>
    <n v="0.34375004470348358"/>
    <n v="0.34397006779909134"/>
    <n v="0.3441900908946991"/>
    <n v="0.34336715191602707"/>
    <n v="0.34254421293735504"/>
    <n v="0.34172127395868301"/>
    <n v="0.34089833498001099"/>
    <n v="0.34070367366075516"/>
    <n v="0.34050901234149933"/>
    <n v="0.3403143510222435"/>
    <n v="0.34011968970298767"/>
    <n v="0.33799275010824203"/>
    <n v="0.3358658105134964"/>
    <n v="0.33373887091875076"/>
    <n v="0.33161193132400513"/>
    <n v="0.32997824996709824"/>
    <n v="0.32834456861019135"/>
    <n v="0.32671088725328445"/>
    <n v="0.32507720589637756"/>
    <n v="0.32532472163438797"/>
    <n v="0.32557223737239838"/>
    <n v="0.32581975311040878"/>
    <n v="0.32606726884841919"/>
    <n v="0.32575593888759613"/>
    <n v="0.32544460892677307"/>
    <n v="0.32513327896595001"/>
    <n v="0.32482194900512695"/>
    <n v="0.32471500039100648"/>
    <n v="0.32460805177688601"/>
    <n v="0.32450110316276548"/>
    <n v="0.32439415454864506"/>
    <n v="0.32428720593452454"/>
    <n v="0.32418025732040406"/>
    <n v="0.32407330870628359"/>
    <n v="0.32396636009216306"/>
    <n v="0.32385941147804259"/>
    <n v="0.32375246286392212"/>
    <n v="0.32360949218273161"/>
    <n v="0.32346652150154115"/>
    <n v="0.32332355082035064"/>
    <n v="0.32318058013916018"/>
    <n v="0.32303760945796967"/>
    <n v="0.32289463877677921"/>
    <n v="0.32275166809558864"/>
    <n v="0.32260869741439824"/>
    <n v="0.32246572673320772"/>
    <n v="0.32232275605201721"/>
    <n v="0.32133154273033143"/>
    <n v="0.32034032940864565"/>
    <n v="0.31934911608695982"/>
    <n v="0.31835790276527409"/>
    <n v="0.31736668944358826"/>
    <n v="0.31637547612190253"/>
    <n v="0.3153842628002167"/>
    <n v="0.31439304947853086"/>
    <n v="0.31340183615684514"/>
    <n v="0.3124106228351593"/>
    <n v="0.31146872043609619"/>
    <n v="0.31052681803703308"/>
    <n v="0.30958491563796997"/>
    <n v="0.30864301323890686"/>
    <n v="0.30770111083984375"/>
    <n v="0.30675920844078064"/>
    <n v="0.30581730604171753"/>
    <n v="0.30487540364265442"/>
    <n v="0.30393350124359131"/>
    <n v="0.3029915988445282"/>
    <n v="0.30287950038909917"/>
    <n v="0.30276740193367002"/>
    <n v="0.30265530347824099"/>
    <n v="0.3025432050228119"/>
    <n v="0.30243110656738281"/>
    <n v="0.30231900811195372"/>
    <n v="0.30220690965652464"/>
    <n v="0.3020948112010956"/>
    <n v="0.30198271274566652"/>
    <n v="0.30187061429023743"/>
    <n v="0.30193506777286533"/>
    <n v="0.30199952125549318"/>
    <n v="0.30206397473812102"/>
    <n v="0.30212842822074892"/>
    <n v="0.30219288170337677"/>
    <n v="0.30225733518600467"/>
    <n v="0.30232178866863252"/>
    <n v="0.30238624215126036"/>
    <n v="0.30245069563388827"/>
    <n v="0.30251514911651611"/>
    <n v="0.30152696371078491"/>
    <n v="0.30053877830505371"/>
    <n v="0.29955059289932251"/>
    <n v="0.29856240749359131"/>
    <n v="0.29757422208786011"/>
    <n v="0.29658603668212891"/>
    <n v="0.29559785127639771"/>
    <n v="0.2946096658706665"/>
    <n v="0.2936214804649353"/>
    <n v="0.2926332950592041"/>
    <n v="0.29245744347572328"/>
    <n v="0.29228159189224245"/>
    <n v="0.29210574030876157"/>
    <n v="0.29192988872528081"/>
    <n v="0.29175403714179993"/>
    <n v="0.2915781855583191"/>
    <n v="0.29140233397483828"/>
    <n v="0.2912264823913574"/>
    <n v="0.29105063080787663"/>
    <n v="0.29087477922439575"/>
    <n v="0.29109981656074524"/>
    <n v="0.29132485389709473"/>
    <n v="0.29154989123344421"/>
    <n v="0.2917749285697937"/>
    <n v="0.29199996590614319"/>
    <n v="0.29222500324249268"/>
    <n v="0.29245004057884216"/>
    <n v="0.29267507791519165"/>
    <n v="0.29290011525154114"/>
    <n v="0.29312515258789063"/>
    <n v="0.29233025610446933"/>
    <n v="0.29153535962104798"/>
    <n v="0.29074046313762664"/>
    <n v="0.28994556665420534"/>
    <n v="0.289150670170784"/>
    <n v="0.28835577368736265"/>
    <n v="0.2875608772039413"/>
    <n v="0.28676598072052001"/>
    <n v="0.28597108423709872"/>
    <n v="0.28517618775367737"/>
    <n v="0.28468644320964814"/>
    <n v="0.28419669866561892"/>
    <n v="0.28370695412158964"/>
    <n v="0.28321720957756047"/>
    <n v="0.28272746503353119"/>
    <n v="0.28223772048950196"/>
    <n v="0.28174797594547274"/>
    <n v="0.28125823140144346"/>
    <n v="0.28076848685741423"/>
    <n v="0.28027874231338501"/>
    <n v="0.28016890585422516"/>
    <n v="0.28005906939506531"/>
    <n v="0.27994923293590546"/>
    <n v="0.27983939647674561"/>
    <n v="0.27972956001758575"/>
    <n v="0.2796197235584259"/>
    <n v="0.27950988709926605"/>
    <n v="0.2794000506401062"/>
    <n v="0.27929021418094635"/>
    <n v="0.2791803777217865"/>
    <n v="0.27869254052639009"/>
    <n v="0.27820470333099367"/>
    <n v="0.27771686613559721"/>
    <n v="0.27722902894020085"/>
    <n v="0.27674119174480438"/>
    <n v="0.27625335454940797"/>
    <n v="0.27576551735401156"/>
    <n v="0.27527768015861509"/>
    <n v="0.27478984296321873"/>
    <n v="0.27430200576782227"/>
    <n v="0.27362115979194646"/>
    <n v="0.27294031381607053"/>
    <n v="0.27225946784019472"/>
    <n v="0.27157862186431886"/>
    <n v="0.27089777588844299"/>
    <n v="0.27021692991256718"/>
    <n v="0.26953608393669126"/>
    <n v="0.26885523796081545"/>
    <n v="0.26817439198493959"/>
    <n v="0.26749354600906372"/>
    <n v="0.26791173517704009"/>
    <n v="0.26832992434501646"/>
    <n v="0.26874811351299288"/>
    <n v="0.26916630268096925"/>
    <n v="0.26958449184894562"/>
    <n v="0.27000268101692204"/>
    <n v="0.27042087018489835"/>
    <n v="0.27083905935287478"/>
    <n v="0.27125724852085115"/>
    <n v="0.27167543768882751"/>
    <n v="0.27174076735973357"/>
    <n v="0.27180609703063963"/>
    <n v="0.27187142670154574"/>
    <n v="0.27193675637245179"/>
    <n v="0.27200208604335785"/>
    <n v="0.27206741571426396"/>
    <n v="0.27213274538516996"/>
    <n v="0.27219807505607607"/>
    <n v="0.27226340472698213"/>
    <n v="0.27232873439788818"/>
    <n v="0.27135152518749239"/>
    <n v="0.27037431597709655"/>
    <n v="0.26939710676670076"/>
    <n v="0.26841989755630491"/>
    <n v="0.26744268834590912"/>
    <n v="0.26646547913551333"/>
    <n v="0.26548826992511748"/>
    <n v="0.26451106071472164"/>
    <n v="0.26353385150432584"/>
    <n v="0.26255664229393005"/>
    <n v="0.26215383410453796"/>
    <n v="0.26175102591514587"/>
    <n v="0.26134821772575378"/>
    <n v="0.26094540953636169"/>
    <n v="0.2605426013469696"/>
    <n v="0.26013979315757751"/>
    <n v="0.25973698496818542"/>
    <n v="0.25933417677879333"/>
    <n v="0.25893136858940125"/>
    <n v="0.25852856040000916"/>
    <n v="0.25861770212650298"/>
    <n v="0.2587068438529968"/>
    <n v="0.25879598557949068"/>
    <n v="0.25888512730598451"/>
    <n v="0.25897426903247833"/>
    <n v="0.25906341075897221"/>
    <n v="0.25915255248546598"/>
    <n v="0.25924169421195986"/>
    <n v="0.25933083593845369"/>
    <n v="0.25941997766494751"/>
    <n v="0.2591847240924835"/>
    <n v="0.25894947052001954"/>
    <n v="0.25871421694755553"/>
    <n v="0.25847896337509157"/>
    <n v="0.25824370980262756"/>
    <n v="0.25800845623016361"/>
    <n v="0.2577732026576996"/>
    <n v="0.25753794908523564"/>
    <n v="0.25730269551277163"/>
    <n v="0.25706744194030762"/>
    <n v="0.25653007626533508"/>
    <n v="0.25599271059036255"/>
    <n v="0.25545534491539001"/>
    <n v="0.25491797924041748"/>
    <n v="0.25438061356544495"/>
    <n v="0.25384324789047241"/>
    <n v="0.25330588221549988"/>
    <n v="0.25276851654052734"/>
    <n v="0.25223115086555481"/>
    <n v="0.25169378519058228"/>
    <m/>
    <n v="0.30039057029523886"/>
    <n v="100"/>
    <n v="99.888869897989665"/>
    <n v="-3.6664038896560669E-2"/>
    <n v="-0.33860358227227649"/>
    <n v="-0.38909898275080751"/>
    <n v="-6.584485849115268E-2"/>
    <x v="30"/>
    <x v="483"/>
  </r>
  <r>
    <x v="2"/>
    <n v="-12.777777777777777"/>
    <n v="-11.666666666666666"/>
    <s v="LT245/75R16"/>
    <x v="8"/>
    <s v="620-0073"/>
    <n v="1502"/>
    <n v="45"/>
    <s v="1KABMD39R2924"/>
    <d v="2025-02-10T00:00:00"/>
    <n v="0.2200971245765686"/>
    <n v="0.26589712500572205"/>
    <n v="80.060981750488281"/>
    <n v="80.31793212890625"/>
    <n v="86.19879150390625"/>
    <n v="85.807037353515625"/>
    <n v="78"/>
    <m/>
    <n v="70"/>
    <n v="83.096185684204102"/>
    <m/>
    <m/>
    <m/>
    <m/>
    <m/>
    <m/>
    <m/>
    <m/>
    <m/>
    <m/>
    <m/>
    <n v="0.23538923263549805"/>
    <n v="0.25107520818710327"/>
    <n v="0.2667611837387085"/>
    <n v="0.2761063426733017"/>
    <n v="0.2854515016078949"/>
    <n v="0.29122185707092285"/>
    <n v="0.29699221253395081"/>
    <n v="0.29879212379455566"/>
    <n v="0.30059203505516052"/>
    <n v="0.30451489984989166"/>
    <n v="0.3084377646446228"/>
    <n v="0.30947935581207275"/>
    <n v="0.31052094697952271"/>
    <n v="0.31180481612682343"/>
    <n v="0.31308868527412415"/>
    <n v="0.31442528963088989"/>
    <n v="0.31576189398765564"/>
    <n v="0.31669744849205017"/>
    <n v="0.3176330029964447"/>
    <n v="0.31978428363800049"/>
    <n v="0.32193556427955627"/>
    <n v="0.31859306991100311"/>
    <n v="0.31525057554244995"/>
    <n v="0.31445245444774628"/>
    <n v="0.3136543333530426"/>
    <n v="0.31341543793678284"/>
    <n v="0.31317654252052307"/>
    <n v="0.31542061269283295"/>
    <n v="0.31766468286514282"/>
    <n v="0.31815216690301895"/>
    <n v="0.31863965094089508"/>
    <n v="0.31912713497877121"/>
    <n v="0.31961461901664734"/>
    <n v="0.31879153102636337"/>
    <n v="0.31796844303607941"/>
    <n v="0.31714535504579544"/>
    <n v="0.31632226705551147"/>
    <n v="0.31636802852153778"/>
    <n v="0.31641378998756409"/>
    <n v="0.31645955145359039"/>
    <n v="0.3165053129196167"/>
    <n v="0.3150273934006691"/>
    <n v="0.3135494738817215"/>
    <n v="0.3120715543627739"/>
    <n v="0.31059363484382629"/>
    <n v="0.30921313911676407"/>
    <n v="0.30783264338970184"/>
    <n v="0.30645214766263962"/>
    <n v="0.30507165193557739"/>
    <n v="0.30303928256034851"/>
    <n v="0.30100691318511963"/>
    <n v="0.29897454380989075"/>
    <n v="0.29694217443466187"/>
    <n v="0.29630205780267715"/>
    <n v="0.29566194117069244"/>
    <n v="0.29502182453870773"/>
    <n v="0.29438170790672302"/>
    <n v="0.29479466378688812"/>
    <n v="0.29520761966705322"/>
    <n v="0.29562057554721832"/>
    <n v="0.29603353142738342"/>
    <n v="0.29541934281587601"/>
    <n v="0.29480515420436859"/>
    <n v="0.29419096559286118"/>
    <n v="0.29357677698135376"/>
    <n v="0.29288392513990402"/>
    <n v="0.29219107329845428"/>
    <n v="0.29149822145700455"/>
    <n v="0.29080536961555481"/>
    <n v="0.29037804156541824"/>
    <n v="0.28995071351528168"/>
    <n v="0.28952338546514511"/>
    <n v="0.28909605741500854"/>
    <n v="0.28751483559608459"/>
    <n v="0.28593361377716064"/>
    <n v="0.28435239195823669"/>
    <n v="0.28277117013931274"/>
    <n v="0.28197430819272995"/>
    <n v="0.28117744624614716"/>
    <n v="0.28038058429956436"/>
    <n v="0.27958372235298157"/>
    <n v="0.2799912616610527"/>
    <n v="0.28039880096912384"/>
    <n v="0.28080634027719498"/>
    <n v="0.28121387958526611"/>
    <n v="0.28089838325977329"/>
    <n v="0.28058288693428041"/>
    <n v="0.28026739060878753"/>
    <n v="0.2799518942832947"/>
    <n v="0.27963639795780182"/>
    <n v="0.27932090163230899"/>
    <n v="0.27900540530681611"/>
    <n v="0.27868990898132323"/>
    <n v="0.27837441265583041"/>
    <n v="0.27805891633033752"/>
    <n v="0.27748337686061858"/>
    <n v="0.27690783739089964"/>
    <n v="0.27633229792118075"/>
    <n v="0.2757567584514618"/>
    <n v="0.27518121898174286"/>
    <n v="0.27460567951202397"/>
    <n v="0.27403014004230497"/>
    <n v="0.27345460057258608"/>
    <n v="0.27287906110286714"/>
    <n v="0.27230352163314819"/>
    <n v="0.271943998336792"/>
    <n v="0.27158447504043581"/>
    <n v="0.27122495174407957"/>
    <n v="0.27086542844772343"/>
    <n v="0.27050590515136719"/>
    <n v="0.270146381855011"/>
    <n v="0.26978685855865481"/>
    <n v="0.26942733526229856"/>
    <n v="0.26906781196594237"/>
    <n v="0.26870828866958618"/>
    <n v="0.26836953759193422"/>
    <n v="0.26803078651428225"/>
    <n v="0.26769203543663023"/>
    <n v="0.26735328435897832"/>
    <n v="0.26701453328132629"/>
    <n v="0.26667578220367433"/>
    <n v="0.26633703112602236"/>
    <n v="0.26599828004837034"/>
    <n v="0.26565952897071843"/>
    <n v="0.26532077789306641"/>
    <n v="0.26464492082595825"/>
    <n v="0.2639690637588501"/>
    <n v="0.26329320669174194"/>
    <n v="0.26261734962463379"/>
    <n v="0.26194149255752563"/>
    <n v="0.26126563549041748"/>
    <n v="0.26058977842330933"/>
    <n v="0.25991392135620117"/>
    <n v="0.25923806428909302"/>
    <n v="0.25856220722198486"/>
    <n v="0.2584011495113373"/>
    <n v="0.25824009180068969"/>
    <n v="0.25807903409004213"/>
    <n v="0.25791797637939456"/>
    <n v="0.25775691866874695"/>
    <n v="0.25759586095809939"/>
    <n v="0.25743480324745183"/>
    <n v="0.25727374553680421"/>
    <n v="0.25711268782615665"/>
    <n v="0.25695163011550903"/>
    <n v="0.25618323236703877"/>
    <n v="0.2554148346185684"/>
    <n v="0.25464643687009814"/>
    <n v="0.25387803912162782"/>
    <n v="0.2531096413731575"/>
    <n v="0.25234124362468718"/>
    <n v="0.25157284587621687"/>
    <n v="0.2508044481277466"/>
    <n v="0.25003605037927629"/>
    <n v="0.24926765263080597"/>
    <n v="0.24850790351629259"/>
    <n v="0.24774815440177919"/>
    <n v="0.24698840528726579"/>
    <n v="0.24622865617275241"/>
    <n v="0.24546890705823898"/>
    <n v="0.24470915794372561"/>
    <n v="0.24394940882921218"/>
    <n v="0.2431896597146988"/>
    <n v="0.2424299106001854"/>
    <n v="0.241670161485672"/>
    <n v="0.24143207669258118"/>
    <n v="0.24119399189949037"/>
    <n v="0.24095590710639953"/>
    <n v="0.24071782231330874"/>
    <n v="0.2404797375202179"/>
    <n v="0.24024165272712711"/>
    <n v="0.24000356793403627"/>
    <n v="0.23976548314094545"/>
    <n v="0.23952739834785464"/>
    <n v="0.23928931355476379"/>
    <n v="0.23898607790470125"/>
    <n v="0.23868284225463868"/>
    <n v="0.23837960660457613"/>
    <n v="0.23807637095451356"/>
    <n v="0.23777313530445099"/>
    <n v="0.23746989965438842"/>
    <n v="0.23716666400432587"/>
    <n v="0.2368634283542633"/>
    <n v="0.23656019270420076"/>
    <n v="0.23625695705413818"/>
    <n v="0.23575371205806733"/>
    <n v="0.23525046706199645"/>
    <n v="0.2347472220659256"/>
    <n v="0.23424397706985473"/>
    <n v="0.23374073207378387"/>
    <n v="0.23323748707771302"/>
    <n v="0.23273424208164217"/>
    <n v="0.23223099708557129"/>
    <n v="0.23172775208950044"/>
    <n v="0.23122450709342957"/>
    <n v="0.23104661703109744"/>
    <n v="0.23086872696876526"/>
    <n v="0.23069083690643311"/>
    <n v="0.23051294684410098"/>
    <n v="0.2303350567817688"/>
    <n v="0.23015716671943667"/>
    <n v="0.22997927665710449"/>
    <n v="0.22980138659477234"/>
    <n v="0.22962349653244021"/>
    <n v="0.22944560647010803"/>
    <n v="0.22866918146610263"/>
    <n v="0.22789275646209717"/>
    <n v="0.22711633145809174"/>
    <n v="0.22633990645408633"/>
    <n v="0.22556348145008087"/>
    <n v="0.22478705644607547"/>
    <n v="0.22401063144207001"/>
    <n v="0.22323420643806458"/>
    <n v="0.22245778143405917"/>
    <n v="0.22168135643005371"/>
    <n v="0.22147221118211749"/>
    <n v="0.22126306593418121"/>
    <n v="0.22105392068624496"/>
    <n v="0.22084477543830874"/>
    <n v="0.22063563019037247"/>
    <n v="0.22042648494243625"/>
    <n v="0.22021733969449997"/>
    <n v="0.22000819444656372"/>
    <n v="0.2197990491986275"/>
    <n v="0.21958990395069122"/>
    <n v="0.21991835385560993"/>
    <n v="0.22024680376052858"/>
    <n v="0.22057525366544722"/>
    <n v="0.22090370357036593"/>
    <n v="0.22123215347528458"/>
    <n v="0.22156060338020325"/>
    <n v="0.22188905328512193"/>
    <n v="0.22221750319004058"/>
    <n v="0.22254595309495928"/>
    <n v="0.22287440299987793"/>
    <n v="0.22196261137723924"/>
    <n v="0.2210508197546005"/>
    <n v="0.22013902813196184"/>
    <n v="0.21922723650932313"/>
    <n v="0.21831544488668442"/>
    <n v="0.21740365326404573"/>
    <n v="0.21649186164140702"/>
    <n v="0.21558007001876833"/>
    <n v="0.21466827839612962"/>
    <n v="0.21375648677349091"/>
    <n v="0.21296571642160417"/>
    <n v="0.21217494606971743"/>
    <n v="0.21138417571783066"/>
    <n v="0.21059340536594393"/>
    <n v="0.20980263501405716"/>
    <n v="0.20901186466217042"/>
    <n v="0.20822109431028368"/>
    <n v="0.20743032395839692"/>
    <n v="0.20663955360651018"/>
    <n v="0.20584878325462341"/>
    <n v="0.20521686673164369"/>
    <n v="0.20458495020866396"/>
    <n v="0.20395303368568418"/>
    <n v="0.20332111716270448"/>
    <n v="0.20268920063972473"/>
    <n v="0.20205728411674501"/>
    <n v="0.20142536759376525"/>
    <n v="0.20079345107078553"/>
    <n v="0.2001615345478058"/>
    <n v="0.19952961802482605"/>
    <n v="0.19964113831520081"/>
    <n v="0.19975265860557556"/>
    <n v="0.19986417889595032"/>
    <n v="0.19997569918632507"/>
    <n v="0.20008721947669983"/>
    <n v="0.20019873976707458"/>
    <n v="0.20031026005744934"/>
    <n v="0.2004217803478241"/>
    <n v="0.20053330063819885"/>
    <n v="0.20064482092857361"/>
    <n v="0.20119697302579881"/>
    <n v="0.20174912512302398"/>
    <n v="0.20230127722024918"/>
    <n v="0.20285342931747435"/>
    <n v="0.20340558141469955"/>
    <n v="0.20395773351192475"/>
    <n v="0.20450988560914996"/>
    <n v="0.2050620377063751"/>
    <n v="0.20561418980360033"/>
    <n v="0.2061663419008255"/>
    <n v="0.20617650598287585"/>
    <n v="0.20618667006492614"/>
    <n v="0.20619683414697648"/>
    <n v="0.20620699822902683"/>
    <n v="0.20621716231107712"/>
    <n v="0.20622732639312746"/>
    <n v="0.20623749047517775"/>
    <n v="0.2062476545572281"/>
    <n v="0.20625781863927842"/>
    <n v="0.20626798272132874"/>
    <m/>
    <n v="0.2528723362713946"/>
    <n v="83.096185684204102"/>
    <n v="83.00384080828654"/>
    <n v="-4.5800000429153442E-2"/>
    <n v="-0.40333713697016621"/>
    <n v="-0.44839966361493705"/>
    <n v="-6.54417762702314E-3"/>
    <x v="30"/>
    <x v="484"/>
  </r>
  <r>
    <x v="2"/>
    <n v="-12.777777777777777"/>
    <n v="-11.666666666666666"/>
    <s v="LT245/75R16"/>
    <x v="10"/>
    <s v="620-0075"/>
    <n v="1250"/>
    <n v="51"/>
    <s v="7X1125V4323"/>
    <d v="2025-02-11T00:00:00"/>
    <n v="0.21140246093273163"/>
    <n v="0.2485005110502243"/>
    <n v="76.898269653320313"/>
    <n v="76.525894165039063"/>
    <n v="80.55914306640625"/>
    <n v="79.8326416015625"/>
    <n v="78"/>
    <m/>
    <n v="40"/>
    <n v="78.453987121582031"/>
    <m/>
    <m/>
    <m/>
    <m/>
    <m/>
    <m/>
    <m/>
    <m/>
    <m/>
    <m/>
    <m/>
    <n v="0.20877388119697571"/>
    <n v="0.22279863804578781"/>
    <n v="0.23682339489459991"/>
    <n v="0.24375540763139725"/>
    <n v="0.25068742036819458"/>
    <n v="0.25708174705505371"/>
    <n v="0.26347607374191284"/>
    <n v="0.26700150966644287"/>
    <n v="0.2705269455909729"/>
    <n v="0.27298545837402344"/>
    <n v="0.27544397115707397"/>
    <n v="0.27676069736480713"/>
    <n v="0.27807742357254028"/>
    <n v="0.27966053783893585"/>
    <n v="0.28124365210533142"/>
    <n v="0.28524774312973022"/>
    <n v="0.28925183415412903"/>
    <n v="0.28927294909954071"/>
    <n v="0.28929406404495239"/>
    <n v="0.29303586483001709"/>
    <n v="0.29677766561508179"/>
    <n v="0.29942077398300171"/>
    <n v="0.30206388235092163"/>
    <n v="0.29980467259883881"/>
    <n v="0.29754546284675598"/>
    <n v="0.2976640909910202"/>
    <n v="0.29778271913528442"/>
    <n v="0.29513491690158844"/>
    <n v="0.29248711466789246"/>
    <n v="0.29263558983802795"/>
    <n v="0.29278406500816345"/>
    <n v="0.29293254017829895"/>
    <n v="0.29308101534843445"/>
    <n v="0.29390577226877213"/>
    <n v="0.2947305291891098"/>
    <n v="0.29555528610944748"/>
    <n v="0.29638004302978516"/>
    <n v="0.2968113049864769"/>
    <n v="0.29724256694316864"/>
    <n v="0.29767382889986038"/>
    <n v="0.29810509085655212"/>
    <n v="0.29743873327970505"/>
    <n v="0.29677237570285797"/>
    <n v="0.29610601812601089"/>
    <n v="0.29543966054916382"/>
    <n v="0.29520269483327866"/>
    <n v="0.29496572911739349"/>
    <n v="0.29472876340150833"/>
    <n v="0.29449179768562317"/>
    <n v="0.29355321824550629"/>
    <n v="0.2926146388053894"/>
    <n v="0.29167605936527252"/>
    <n v="0.29073747992515564"/>
    <n v="0.2917584627866745"/>
    <n v="0.29277944564819336"/>
    <n v="0.29380042850971222"/>
    <n v="0.29482141137123108"/>
    <n v="0.29425660520792007"/>
    <n v="0.29369179904460907"/>
    <n v="0.29312699288129807"/>
    <n v="0.29256218671798706"/>
    <n v="0.29063426703214645"/>
    <n v="0.28870634734630585"/>
    <n v="0.28677842766046524"/>
    <n v="0.28485050797462463"/>
    <n v="0.28219182044267654"/>
    <n v="0.27953313291072845"/>
    <n v="0.27687444537878036"/>
    <n v="0.27421575784683228"/>
    <n v="0.27383923530578613"/>
    <n v="0.27346271276473999"/>
    <n v="0.27308619022369385"/>
    <n v="0.27270966768264771"/>
    <n v="0.27192714810371399"/>
    <n v="0.27114462852478027"/>
    <n v="0.27036210894584656"/>
    <n v="0.26957958936691284"/>
    <n v="0.27072980254888535"/>
    <n v="0.27188001573085785"/>
    <n v="0.27303022891283035"/>
    <n v="0.27418044209480286"/>
    <n v="0.27275210618972778"/>
    <n v="0.27132377028465271"/>
    <n v="0.26989543437957764"/>
    <n v="0.26846709847450256"/>
    <n v="0.26814349591732028"/>
    <n v="0.26781989336013795"/>
    <n v="0.26749629080295567"/>
    <n v="0.26717268824577334"/>
    <n v="0.266849085688591"/>
    <n v="0.26652548313140872"/>
    <n v="0.26620188057422639"/>
    <n v="0.26587827801704406"/>
    <n v="0.26555467545986178"/>
    <n v="0.26523107290267944"/>
    <n v="0.26410382091999057"/>
    <n v="0.26297656893730165"/>
    <n v="0.26184931695461272"/>
    <n v="0.26072206497192385"/>
    <n v="0.25959481298923492"/>
    <n v="0.258467561006546"/>
    <n v="0.25734030902385707"/>
    <n v="0.2562130570411682"/>
    <n v="0.25508580505847933"/>
    <n v="0.25395855307579041"/>
    <n v="0.25352227836847308"/>
    <n v="0.25308600366115569"/>
    <n v="0.2526497289538383"/>
    <n v="0.25221345424652097"/>
    <n v="0.25177717953920364"/>
    <n v="0.25134090483188631"/>
    <n v="0.25090463012456893"/>
    <n v="0.2504683554172516"/>
    <n v="0.25003208070993427"/>
    <n v="0.24959580600261688"/>
    <n v="0.24906247109174728"/>
    <n v="0.24852913618087769"/>
    <n v="0.24799580127000809"/>
    <n v="0.24746246635913849"/>
    <n v="0.24692913144826889"/>
    <n v="0.24639579653739929"/>
    <n v="0.24586246162652969"/>
    <n v="0.2453291267156601"/>
    <n v="0.2447957918047905"/>
    <n v="0.2442624568939209"/>
    <n v="0.2436220332980156"/>
    <n v="0.2429816097021103"/>
    <n v="0.24234118610620498"/>
    <n v="0.2417007625102997"/>
    <n v="0.24106033891439438"/>
    <n v="0.24041991531848908"/>
    <n v="0.23977949172258375"/>
    <n v="0.23913906812667846"/>
    <n v="0.23849864453077316"/>
    <n v="0.23785822093486786"/>
    <n v="0.23794796168804169"/>
    <n v="0.23803770244121553"/>
    <n v="0.23812744319438933"/>
    <n v="0.23821718394756319"/>
    <n v="0.238306924700737"/>
    <n v="0.23839666545391086"/>
    <n v="0.23848640620708467"/>
    <n v="0.2385761469602585"/>
    <n v="0.23866588771343233"/>
    <n v="0.23875562846660614"/>
    <n v="0.23823778331279757"/>
    <n v="0.23771993815898895"/>
    <n v="0.23720209300518036"/>
    <n v="0.23668424785137179"/>
    <n v="0.23616640269756317"/>
    <n v="0.23564855754375461"/>
    <n v="0.23513071238994598"/>
    <n v="0.23461286723613739"/>
    <n v="0.23409502208232882"/>
    <n v="0.2335771769285202"/>
    <n v="0.2330342069268227"/>
    <n v="0.23249123692512513"/>
    <n v="0.23194826692342757"/>
    <n v="0.23140529692173006"/>
    <n v="0.2308623269200325"/>
    <n v="0.23031935691833497"/>
    <n v="0.22977638691663743"/>
    <n v="0.22923341691493987"/>
    <n v="0.22869044691324236"/>
    <n v="0.2281474769115448"/>
    <n v="0.22845353484153749"/>
    <n v="0.22875959277153013"/>
    <n v="0.22906565070152285"/>
    <n v="0.22937170863151551"/>
    <n v="0.22967776656150818"/>
    <n v="0.22998382449150087"/>
    <n v="0.23028988242149354"/>
    <n v="0.23059594035148623"/>
    <n v="0.23090199828147889"/>
    <n v="0.23120805621147156"/>
    <n v="0.23108231723308564"/>
    <n v="0.23095657825469973"/>
    <n v="0.23083083927631379"/>
    <n v="0.23070510029792787"/>
    <n v="0.23057936131954193"/>
    <n v="0.23045362234115602"/>
    <n v="0.2303278833627701"/>
    <n v="0.23020214438438413"/>
    <n v="0.23007640540599825"/>
    <n v="0.2299506664276123"/>
    <n v="0.22907600700855257"/>
    <n v="0.22820134758949279"/>
    <n v="0.22732668817043306"/>
    <n v="0.2264520287513733"/>
    <n v="0.22557736933231354"/>
    <n v="0.22470270991325381"/>
    <n v="0.22382805049419402"/>
    <n v="0.22295339107513429"/>
    <n v="0.22207873165607456"/>
    <n v="0.22120407223701477"/>
    <n v="0.22088576555252076"/>
    <n v="0.22056745886802676"/>
    <n v="0.22024915218353269"/>
    <n v="0.21993084549903871"/>
    <n v="0.21961253881454468"/>
    <n v="0.21929423213005067"/>
    <n v="0.21897592544555664"/>
    <n v="0.2186576187610626"/>
    <n v="0.21833931207656862"/>
    <n v="0.21802100539207458"/>
    <n v="0.2177731215953827"/>
    <n v="0.21752523779869079"/>
    <n v="0.21727735400199891"/>
    <n v="0.21702947020530702"/>
    <n v="0.21678158640861511"/>
    <n v="0.21653370261192323"/>
    <n v="0.21628581881523132"/>
    <n v="0.21603793501853943"/>
    <n v="0.21579005122184752"/>
    <n v="0.21554216742515564"/>
    <n v="0.21575573831796646"/>
    <n v="0.21596930921077728"/>
    <n v="0.2161828801035881"/>
    <n v="0.21639645099639893"/>
    <n v="0.21661002188920975"/>
    <n v="0.21682359278202057"/>
    <n v="0.21703716367483139"/>
    <n v="0.21725073456764221"/>
    <n v="0.21746430546045303"/>
    <n v="0.21767787635326385"/>
    <n v="0.21791306734085084"/>
    <n v="0.21814825832843782"/>
    <n v="0.21838344931602477"/>
    <n v="0.21861864030361178"/>
    <n v="0.21885383129119873"/>
    <n v="0.21908902227878574"/>
    <n v="0.21932421326637269"/>
    <n v="0.21955940425395967"/>
    <n v="0.21979459524154665"/>
    <n v="0.22002978622913361"/>
    <n v="0.21933839172124864"/>
    <n v="0.21864699721336367"/>
    <n v="0.21795560270547865"/>
    <n v="0.21726420819759371"/>
    <n v="0.21657281368970871"/>
    <n v="0.21588141918182374"/>
    <n v="0.21519002467393875"/>
    <n v="0.21449863016605375"/>
    <n v="0.21380723565816881"/>
    <n v="0.21311584115028381"/>
    <n v="0.21257778406143191"/>
    <n v="0.21203972697257994"/>
    <n v="0.21150166988372804"/>
    <n v="0.2109636127948761"/>
    <n v="0.21042555570602417"/>
    <n v="0.20988749861717224"/>
    <n v="0.2093494415283203"/>
    <n v="0.20881138443946839"/>
    <n v="0.20827332735061646"/>
    <n v="0.20773527026176453"/>
    <n v="0.20789488255977631"/>
    <n v="0.2080544948577881"/>
    <n v="0.20821410715579985"/>
    <n v="0.20837371945381164"/>
    <n v="0.20853333175182343"/>
    <n v="0.20869294404983521"/>
    <n v="0.208852556347847"/>
    <n v="0.20901216864585875"/>
    <n v="0.20917178094387057"/>
    <n v="0.20933139324188232"/>
    <n v="0.20911639034748081"/>
    <n v="0.20890138745307923"/>
    <n v="0.20868638455867766"/>
    <n v="0.20847138166427615"/>
    <n v="0.20825637876987457"/>
    <n v="0.20804137587547306"/>
    <n v="0.20782637298107148"/>
    <n v="0.20761137008666991"/>
    <n v="0.20739636719226839"/>
    <n v="0.20718136429786682"/>
    <n v="0.20661265701055528"/>
    <n v="0.20604394972324372"/>
    <n v="0.20547524243593215"/>
    <n v="0.20490653514862062"/>
    <n v="0.20433782786130905"/>
    <n v="0.20376912057399751"/>
    <n v="0.20320041328668592"/>
    <n v="0.20263170599937441"/>
    <n v="0.20206299871206285"/>
    <n v="0.20149429142475128"/>
    <n v="0.2017358496785164"/>
    <n v="0.2019774079322815"/>
    <n v="0.20221896618604659"/>
    <n v="0.20246052443981172"/>
    <n v="0.20270208269357681"/>
    <n v="0.20294364094734194"/>
    <n v="0.203185199201107"/>
    <n v="0.20342675745487215"/>
    <n v="0.20366831570863725"/>
    <n v="0.20390987396240234"/>
    <m/>
    <n v="0.24273641460518819"/>
    <n v="78.453987121582031"/>
    <n v="78.366801125662633"/>
    <n v="-3.7098050117492676E-2"/>
    <n v="-0.26909359747432998"/>
    <n v="-0.36830684416998027"/>
    <n v="-8.6636997071979915E-2"/>
    <x v="30"/>
    <x v="485"/>
  </r>
  <r>
    <x v="2"/>
    <n v="-12.777777777777777"/>
    <n v="-11.666666666666666"/>
    <s v="P225/60R16"/>
    <x v="1"/>
    <s v="017-0242"/>
    <n v="1171"/>
    <n v="35"/>
    <s v="APX0B2UU3324"/>
    <d v="2025-02-11T00:00:00"/>
    <n v="0.27846679091453552"/>
    <n v="0.31267562508583069"/>
    <n v="100"/>
    <n v="100"/>
    <n v="100"/>
    <n v="100"/>
    <n v="78"/>
    <m/>
    <n v="650"/>
    <n v="100"/>
    <m/>
    <m/>
    <m/>
    <m/>
    <m/>
    <m/>
    <m/>
    <m/>
    <m/>
    <m/>
    <m/>
    <n v="0.26776951551437378"/>
    <n v="0.28421324491500854"/>
    <n v="0.30065697431564331"/>
    <n v="0.31124795973300934"/>
    <n v="0.32183894515037537"/>
    <n v="0.32611764967441559"/>
    <n v="0.33039635419845581"/>
    <n v="0.33330883085727692"/>
    <n v="0.33622130751609802"/>
    <n v="0.3378770500421524"/>
    <n v="0.33953279256820679"/>
    <n v="0.33980399370193481"/>
    <n v="0.34007519483566284"/>
    <n v="0.34112429618835449"/>
    <n v="0.34217339754104614"/>
    <n v="0.34407278895378113"/>
    <n v="0.34597218036651611"/>
    <n v="0.3478703498840332"/>
    <n v="0.34976851940155029"/>
    <n v="0.34883327782154083"/>
    <n v="0.34789803624153137"/>
    <n v="0.34831696748733521"/>
    <n v="0.34873589873313904"/>
    <n v="0.35127522051334381"/>
    <n v="0.35381454229354858"/>
    <n v="0.3535877913236618"/>
    <n v="0.35336104035377502"/>
    <n v="0.35444138944149017"/>
    <n v="0.35552173852920532"/>
    <n v="0.35572931170463562"/>
    <n v="0.35593688488006592"/>
    <n v="0.35614445805549622"/>
    <n v="0.35635203123092651"/>
    <n v="0.3561389222741127"/>
    <n v="0.35592581331729889"/>
    <n v="0.35571270436048508"/>
    <n v="0.35549959540367126"/>
    <n v="0.35390102118253708"/>
    <n v="0.35230244696140289"/>
    <n v="0.35070387274026871"/>
    <n v="0.34910529851913452"/>
    <n v="0.34932166337966919"/>
    <n v="0.34953802824020386"/>
    <n v="0.34975439310073853"/>
    <n v="0.34997075796127319"/>
    <n v="0.3484223335981369"/>
    <n v="0.34687390923500061"/>
    <n v="0.34532548487186432"/>
    <n v="0.34377706050872803"/>
    <n v="0.34172666072845459"/>
    <n v="0.33967626094818115"/>
    <n v="0.33762586116790771"/>
    <n v="0.33557546138763428"/>
    <n v="0.33500895649194717"/>
    <n v="0.33444245159626007"/>
    <n v="0.33387594670057297"/>
    <n v="0.33330944180488586"/>
    <n v="0.33330049365758896"/>
    <n v="0.33329154551029205"/>
    <n v="0.33328259736299515"/>
    <n v="0.33327364921569824"/>
    <n v="0.33328823745250702"/>
    <n v="0.3333028256893158"/>
    <n v="0.33331741392612457"/>
    <n v="0.33333200216293335"/>
    <n v="0.33326214551925659"/>
    <n v="0.33319228887557983"/>
    <n v="0.33312243223190308"/>
    <n v="0.33305257558822632"/>
    <n v="0.33324230462312698"/>
    <n v="0.33343203365802765"/>
    <n v="0.33362176269292831"/>
    <n v="0.33381149172782898"/>
    <n v="0.33319678157567978"/>
    <n v="0.33258207142353058"/>
    <n v="0.33196736127138138"/>
    <n v="0.33135265111923218"/>
    <n v="0.33101066946983337"/>
    <n v="0.33066868782043457"/>
    <n v="0.33032670617103577"/>
    <n v="0.32998472452163696"/>
    <n v="0.32966196537017822"/>
    <n v="0.32933920621871948"/>
    <n v="0.32901644706726074"/>
    <n v="0.328693687915802"/>
    <n v="0.32820223569869994"/>
    <n v="0.32771078348159788"/>
    <n v="0.32721933126449587"/>
    <n v="0.32672787904739381"/>
    <n v="0.32623642683029175"/>
    <n v="0.32574497461318974"/>
    <n v="0.32525352239608762"/>
    <n v="0.32476207017898562"/>
    <n v="0.32427061796188356"/>
    <n v="0.32377916574478149"/>
    <n v="0.32338887155056001"/>
    <n v="0.32299857735633852"/>
    <n v="0.32260828316211698"/>
    <n v="0.32221798896789555"/>
    <n v="0.32182769477367401"/>
    <n v="0.32143740057945253"/>
    <n v="0.32104710638523104"/>
    <n v="0.3206568121910095"/>
    <n v="0.32026651799678801"/>
    <n v="0.31987622380256653"/>
    <n v="0.31945767998695374"/>
    <n v="0.31903913617134094"/>
    <n v="0.31862059235572815"/>
    <n v="0.31820204854011536"/>
    <n v="0.31778350472450256"/>
    <n v="0.31736496090888977"/>
    <n v="0.31694641709327698"/>
    <n v="0.31652787327766418"/>
    <n v="0.31610932946205139"/>
    <n v="0.3156907856464386"/>
    <n v="0.31549536287784574"/>
    <n v="0.31529994010925294"/>
    <n v="0.31510451734066008"/>
    <n v="0.31490909457206728"/>
    <n v="0.31471367180347443"/>
    <n v="0.31451824903488163"/>
    <n v="0.31432282626628871"/>
    <n v="0.31412740349769597"/>
    <n v="0.31393198072910311"/>
    <n v="0.31373655796051025"/>
    <n v="0.31347966492176055"/>
    <n v="0.31322277188301084"/>
    <n v="0.31296587884426119"/>
    <n v="0.31270898580551149"/>
    <n v="0.31245209276676178"/>
    <n v="0.31219519972801207"/>
    <n v="0.31193830668926237"/>
    <n v="0.31168141365051272"/>
    <n v="0.31142452061176301"/>
    <n v="0.31116762757301331"/>
    <n v="0.31079755127429964"/>
    <n v="0.31042747497558593"/>
    <n v="0.31005739867687226"/>
    <n v="0.3096873223781586"/>
    <n v="0.30931724607944489"/>
    <n v="0.30894716978073122"/>
    <n v="0.30857709348201756"/>
    <n v="0.30820701718330384"/>
    <n v="0.30783694088459018"/>
    <n v="0.30746686458587646"/>
    <n v="0.30696426928043369"/>
    <n v="0.30646167397499086"/>
    <n v="0.30595907866954808"/>
    <n v="0.30545648336410525"/>
    <n v="0.30495388805866241"/>
    <n v="0.30445129275321964"/>
    <n v="0.30394869744777681"/>
    <n v="0.30344610214233397"/>
    <n v="0.3029435068368912"/>
    <n v="0.30244091153144836"/>
    <n v="0.30196520090103152"/>
    <n v="0.30148949027061461"/>
    <n v="0.30101377964019777"/>
    <n v="0.30053806900978092"/>
    <n v="0.30006235837936401"/>
    <n v="0.29958664774894717"/>
    <n v="0.29911093711853032"/>
    <n v="0.29863522648811341"/>
    <n v="0.29815951585769657"/>
    <n v="0.29768380522727966"/>
    <n v="0.29753109812736511"/>
    <n v="0.29737839102745056"/>
    <n v="0.29722568392753601"/>
    <n v="0.29707297682762146"/>
    <n v="0.29692026972770691"/>
    <n v="0.29676756262779236"/>
    <n v="0.29661485552787781"/>
    <n v="0.29646214842796326"/>
    <n v="0.29630944132804871"/>
    <n v="0.29615673422813416"/>
    <n v="0.29558762311935427"/>
    <n v="0.29501851201057433"/>
    <n v="0.29444940090179444"/>
    <n v="0.2938802897930145"/>
    <n v="0.29331117868423462"/>
    <n v="0.29274206757545473"/>
    <n v="0.29217295646667479"/>
    <n v="0.29160384535789485"/>
    <n v="0.29103473424911497"/>
    <n v="0.29046562314033508"/>
    <n v="0.29062452018260954"/>
    <n v="0.29078341722488399"/>
    <n v="0.2909423142671585"/>
    <n v="0.29110121130943301"/>
    <n v="0.29126010835170746"/>
    <n v="0.29141900539398191"/>
    <n v="0.29157790243625642"/>
    <n v="0.29173679947853087"/>
    <n v="0.29189569652080538"/>
    <n v="0.29205459356307983"/>
    <n v="0.29167588949203493"/>
    <n v="0.29129718542098998"/>
    <n v="0.29091848134994508"/>
    <n v="0.29053977727890012"/>
    <n v="0.29016107320785522"/>
    <n v="0.28978236913681032"/>
    <n v="0.28940366506576537"/>
    <n v="0.28902496099472041"/>
    <n v="0.28864625692367551"/>
    <n v="0.28826755285263062"/>
    <n v="0.2880917489528656"/>
    <n v="0.28791594505310059"/>
    <n v="0.28774014115333557"/>
    <n v="0.28756433725357056"/>
    <n v="0.28738853335380554"/>
    <n v="0.28721272945404053"/>
    <n v="0.28703692555427551"/>
    <n v="0.2868611216545105"/>
    <n v="0.28668531775474548"/>
    <n v="0.28650951385498047"/>
    <n v="0.28640207648277283"/>
    <n v="0.28629463911056519"/>
    <n v="0.28618720173835754"/>
    <n v="0.2860797643661499"/>
    <n v="0.28597232699394226"/>
    <n v="0.28586488962173462"/>
    <n v="0.28575745224952698"/>
    <n v="0.28565001487731934"/>
    <n v="0.28554257750511169"/>
    <n v="0.28543514013290405"/>
    <n v="0.28477185368537905"/>
    <n v="0.28410856723785399"/>
    <n v="0.28344528079032899"/>
    <n v="0.28278199434280399"/>
    <n v="0.28211870789527893"/>
    <n v="0.28145542144775393"/>
    <n v="0.28079213500022887"/>
    <n v="0.28012884855270387"/>
    <n v="0.27946556210517887"/>
    <n v="0.27880227565765381"/>
    <n v="0.2786758691072464"/>
    <n v="0.27854946255683899"/>
    <n v="0.27842305600643158"/>
    <n v="0.27829664945602417"/>
    <n v="0.27817024290561676"/>
    <n v="0.27804383635520935"/>
    <n v="0.27791742980480194"/>
    <n v="0.27779102325439453"/>
    <n v="0.27766461670398712"/>
    <n v="0.27753821015357971"/>
    <n v="0.2771901160478592"/>
    <n v="0.27684202194213869"/>
    <n v="0.27649392783641813"/>
    <n v="0.27614583373069762"/>
    <n v="0.27579773962497711"/>
    <n v="0.2754496455192566"/>
    <n v="0.27510155141353609"/>
    <n v="0.27475345730781553"/>
    <n v="0.27440536320209508"/>
    <n v="0.27405726909637451"/>
    <n v="0.27372705936431885"/>
    <n v="0.27339684963226318"/>
    <n v="0.27306663990020752"/>
    <n v="0.27273643016815186"/>
    <n v="0.27240622043609619"/>
    <n v="0.27207601070404053"/>
    <n v="0.27174580097198486"/>
    <n v="0.2714155912399292"/>
    <n v="0.27108538150787354"/>
    <n v="0.27075517177581787"/>
    <n v="0.27025191187858583"/>
    <n v="0.26974865198135378"/>
    <n v="0.26924539208412168"/>
    <n v="0.26874213218688969"/>
    <n v="0.26823887228965759"/>
    <n v="0.26773561239242555"/>
    <n v="0.2672323524951935"/>
    <n v="0.2667290925979614"/>
    <n v="0.26622583270072936"/>
    <n v="0.26572257280349731"/>
    <n v="0.2650557577610016"/>
    <n v="0.26438894271850588"/>
    <n v="0.26372212767601011"/>
    <n v="0.26305531263351445"/>
    <n v="0.26238849759101868"/>
    <n v="0.26172168254852296"/>
    <n v="0.26105486750602724"/>
    <n v="0.26038805246353147"/>
    <n v="0.25972123742103576"/>
    <n v="0.25905442237854004"/>
    <n v="0.25882118940353394"/>
    <n v="0.25858795642852783"/>
    <n v="0.25835472345352173"/>
    <n v="0.25812149047851563"/>
    <n v="0.25788825750350952"/>
    <n v="0.25765502452850342"/>
    <n v="0.25742179155349731"/>
    <n v="0.25718855857849121"/>
    <n v="0.25695532560348511"/>
    <n v="0.256722092628479"/>
    <m/>
    <n v="0.30509590837454881"/>
    <n v="100"/>
    <n v="99.888869897989665"/>
    <n v="-3.4208834171295166E-2"/>
    <n v="-0.31488984435669037"/>
    <n v="-0.33738729974693793"/>
    <n v="-0.11755654149502226"/>
    <x v="30"/>
    <x v="486"/>
  </r>
  <r>
    <x v="2"/>
    <n v="-12.777777777777777"/>
    <n v="-11.666666666666666"/>
    <s v="LT235/80R17"/>
    <x v="11"/>
    <s v="620-0076"/>
    <n v="1250"/>
    <n v="51"/>
    <s v="1M3LF02JX2724"/>
    <d v="2025-02-11T00:00:00"/>
    <n v="0.22397308051586151"/>
    <n v="0.24609771370887756"/>
    <n v="81.470870971679688"/>
    <n v="81.071571350097656"/>
    <n v="79.780204772949219"/>
    <n v="79.307823181152344"/>
    <n v="78"/>
    <m/>
    <n v="40"/>
    <n v="80.407617568969727"/>
    <m/>
    <m/>
    <m/>
    <m/>
    <m/>
    <m/>
    <m/>
    <m/>
    <m/>
    <m/>
    <m/>
    <n v="0.2324078381061554"/>
    <n v="0.24652935564517975"/>
    <n v="0.2606508731842041"/>
    <n v="0.26682427525520325"/>
    <n v="0.27299767732620239"/>
    <n v="0.27411742508411407"/>
    <n v="0.27523717284202576"/>
    <n v="0.27642363309860229"/>
    <n v="0.27761009335517883"/>
    <n v="0.2784251868724823"/>
    <n v="0.27924028038978577"/>
    <n v="0.2805267870426178"/>
    <n v="0.28181329369544983"/>
    <n v="0.28117404878139496"/>
    <n v="0.28053480386734009"/>
    <n v="0.28473933041095734"/>
    <n v="0.28894385695457458"/>
    <n v="0.2847287654876709"/>
    <n v="0.28051367402076721"/>
    <n v="0.2820068746805191"/>
    <n v="0.283500075340271"/>
    <n v="0.28403276205062866"/>
    <n v="0.28456544876098633"/>
    <n v="0.28682973980903625"/>
    <n v="0.28909403085708618"/>
    <n v="0.2865767776966095"/>
    <n v="0.28405952453613281"/>
    <n v="0.28120532631874084"/>
    <n v="0.27835112810134888"/>
    <n v="0.27825026214122772"/>
    <n v="0.27814939618110657"/>
    <n v="0.27804853022098541"/>
    <n v="0.27794766426086426"/>
    <n v="0.27748852223157883"/>
    <n v="0.2770293802022934"/>
    <n v="0.27657023817300797"/>
    <n v="0.27611109614372253"/>
    <n v="0.27394787222146988"/>
    <n v="0.27178464829921722"/>
    <n v="0.26962142437696457"/>
    <n v="0.26745820045471191"/>
    <n v="0.2669939324259758"/>
    <n v="0.26652966439723969"/>
    <n v="0.26606539636850357"/>
    <n v="0.26560112833976746"/>
    <n v="0.26508697122335434"/>
    <n v="0.26457281410694122"/>
    <n v="0.26405865699052811"/>
    <n v="0.26354449987411499"/>
    <n v="0.26303275674581528"/>
    <n v="0.26252101361751556"/>
    <n v="0.26200927048921585"/>
    <n v="0.26149752736091614"/>
    <n v="0.25984281301498413"/>
    <n v="0.25818809866905212"/>
    <n v="0.25653338432312012"/>
    <n v="0.25487866997718811"/>
    <n v="0.25463608652353287"/>
    <n v="0.25439350306987762"/>
    <n v="0.25415091961622238"/>
    <n v="0.25390833616256714"/>
    <n v="0.25462740659713745"/>
    <n v="0.25534647703170776"/>
    <n v="0.25606554746627808"/>
    <n v="0.25678461790084839"/>
    <n v="0.25684148818254471"/>
    <n v="0.25689835846424103"/>
    <n v="0.25695522874593735"/>
    <n v="0.25701209902763367"/>
    <n v="0.25685702264308929"/>
    <n v="0.25670194625854492"/>
    <n v="0.25654686987400055"/>
    <n v="0.25639179348945618"/>
    <n v="0.25498542189598083"/>
    <n v="0.25357905030250549"/>
    <n v="0.25217267870903015"/>
    <n v="0.25076630711555481"/>
    <n v="0.25051645562052727"/>
    <n v="0.25026660412549973"/>
    <n v="0.25001675263047218"/>
    <n v="0.24976690113544464"/>
    <n v="0.24844397604465485"/>
    <n v="0.24712105095386505"/>
    <n v="0.24579812586307526"/>
    <n v="0.24447520077228546"/>
    <n v="0.24391964673995972"/>
    <n v="0.24336409270763396"/>
    <n v="0.24280853867530822"/>
    <n v="0.24225298464298248"/>
    <n v="0.24169743061065674"/>
    <n v="0.241141876578331"/>
    <n v="0.24058632254600526"/>
    <n v="0.24003076851367949"/>
    <n v="0.23947521448135378"/>
    <n v="0.23891966044902802"/>
    <n v="0.23873962312936786"/>
    <n v="0.23855958580970765"/>
    <n v="0.23837954849004747"/>
    <n v="0.23819951117038729"/>
    <n v="0.23801947385072708"/>
    <n v="0.23783943653106693"/>
    <n v="0.23765939921140672"/>
    <n v="0.23747936189174651"/>
    <n v="0.23729932457208636"/>
    <n v="0.23711928725242615"/>
    <n v="0.23713858574628832"/>
    <n v="0.23715788424015044"/>
    <n v="0.23717718273401261"/>
    <n v="0.23719648122787479"/>
    <n v="0.23721577972173691"/>
    <n v="0.23723507821559908"/>
    <n v="0.23725437670946123"/>
    <n v="0.23727367520332338"/>
    <n v="0.23729297369718555"/>
    <n v="0.23731227219104767"/>
    <n v="0.23763722181320193"/>
    <n v="0.23796217143535614"/>
    <n v="0.23828712105751038"/>
    <n v="0.23861207067966464"/>
    <n v="0.23893702030181885"/>
    <n v="0.23926196992397311"/>
    <n v="0.23958691954612732"/>
    <n v="0.23991186916828156"/>
    <n v="0.24023681879043582"/>
    <n v="0.24056176841259003"/>
    <n v="0.24103048592805865"/>
    <n v="0.24149920344352721"/>
    <n v="0.24196792095899583"/>
    <n v="0.24243663847446442"/>
    <n v="0.24290535598993301"/>
    <n v="0.24337407350540161"/>
    <n v="0.2438427910208702"/>
    <n v="0.24431150853633879"/>
    <n v="0.24478022605180741"/>
    <n v="0.245248943567276"/>
    <n v="0.24447393417358398"/>
    <n v="0.24369892477989197"/>
    <n v="0.24292391538619995"/>
    <n v="0.24214890599250793"/>
    <n v="0.24137389659881592"/>
    <n v="0.2405988872051239"/>
    <n v="0.23982387781143188"/>
    <n v="0.23904886841773987"/>
    <n v="0.23827385902404785"/>
    <n v="0.23749884963035583"/>
    <n v="0.23733323961496355"/>
    <n v="0.23716762959957122"/>
    <n v="0.23700201958417894"/>
    <n v="0.23683640956878663"/>
    <n v="0.23667079955339432"/>
    <n v="0.23650518953800204"/>
    <n v="0.2363395795226097"/>
    <n v="0.23617396950721742"/>
    <n v="0.23600835949182514"/>
    <n v="0.2358427494764328"/>
    <n v="0.23578608930110934"/>
    <n v="0.23572942912578584"/>
    <n v="0.23567276895046235"/>
    <n v="0.23561610877513889"/>
    <n v="0.23555944859981537"/>
    <n v="0.2355027884244919"/>
    <n v="0.23544612824916838"/>
    <n v="0.23538946807384492"/>
    <n v="0.23533280789852143"/>
    <n v="0.23527614772319794"/>
    <n v="0.23426940590143203"/>
    <n v="0.23326266407966614"/>
    <n v="0.23225592225790023"/>
    <n v="0.23124918043613435"/>
    <n v="0.23024243861436844"/>
    <n v="0.22923569679260256"/>
    <n v="0.22822895497083664"/>
    <n v="0.22722221314907073"/>
    <n v="0.22621547132730485"/>
    <n v="0.22520872950553894"/>
    <n v="0.22512089014053346"/>
    <n v="0.22503305077552793"/>
    <n v="0.22494521141052246"/>
    <n v="0.22485737204551698"/>
    <n v="0.22476953268051147"/>
    <n v="0.224681693315506"/>
    <n v="0.22459385395050047"/>
    <n v="0.22450601458549502"/>
    <n v="0.22441817522048951"/>
    <n v="0.22433033585548401"/>
    <n v="0.22522436380386354"/>
    <n v="0.22611839175224305"/>
    <n v="0.22701241970062258"/>
    <n v="0.22790644764900209"/>
    <n v="0.22880047559738159"/>
    <n v="0.2296945035457611"/>
    <n v="0.23058853149414063"/>
    <n v="0.23148255944252014"/>
    <n v="0.23237658739089967"/>
    <n v="0.23327061533927917"/>
    <n v="0.2332205817103386"/>
    <n v="0.233170548081398"/>
    <n v="0.23312051445245743"/>
    <n v="0.23307048082351683"/>
    <n v="0.23302044719457626"/>
    <n v="0.23297041356563569"/>
    <n v="0.23292037993669512"/>
    <n v="0.23287034630775452"/>
    <n v="0.23282031267881395"/>
    <n v="0.23277027904987335"/>
    <n v="0.23262135833501818"/>
    <n v="0.23247243762016298"/>
    <n v="0.23232351690530778"/>
    <n v="0.23217459619045261"/>
    <n v="0.23202567547559738"/>
    <n v="0.23187675476074221"/>
    <n v="0.23172783404588698"/>
    <n v="0.23157891333103181"/>
    <n v="0.23142999261617661"/>
    <n v="0.23128107190132141"/>
    <n v="0.23155024051666259"/>
    <n v="0.23181940913200377"/>
    <n v="0.23208857774734495"/>
    <n v="0.23235774636268616"/>
    <n v="0.23262691497802734"/>
    <n v="0.23289608359336855"/>
    <n v="0.23316525220870971"/>
    <n v="0.23343442082405091"/>
    <n v="0.2337035894393921"/>
    <n v="0.23397275805473328"/>
    <n v="0.23314178884029391"/>
    <n v="0.23231081962585448"/>
    <n v="0.23147985041141511"/>
    <n v="0.23064888119697574"/>
    <n v="0.22981791198253632"/>
    <n v="0.22898694276809695"/>
    <n v="0.22815597355365755"/>
    <n v="0.22732500433921815"/>
    <n v="0.22649403512477878"/>
    <n v="0.22566306591033936"/>
    <n v="0.2251347750425339"/>
    <n v="0.22460648417472839"/>
    <n v="0.22407819330692291"/>
    <n v="0.22354990243911746"/>
    <n v="0.22302161157131195"/>
    <n v="0.2224933207035065"/>
    <n v="0.22196502983570099"/>
    <n v="0.22143673896789551"/>
    <n v="0.22090844810009005"/>
    <n v="0.22038015723228455"/>
    <n v="0.22034756094217303"/>
    <n v="0.22031496465206146"/>
    <n v="0.22028236836194992"/>
    <n v="0.22024977207183841"/>
    <n v="0.22021717578172684"/>
    <n v="0.22018457949161532"/>
    <n v="0.22015198320150375"/>
    <n v="0.22011938691139221"/>
    <n v="0.2200867906212807"/>
    <n v="0.22005419433116913"/>
    <n v="0.22021314054727556"/>
    <n v="0.22037208676338194"/>
    <n v="0.22053103297948837"/>
    <n v="0.2206899791955948"/>
    <n v="0.2208489254117012"/>
    <n v="0.22100787162780763"/>
    <n v="0.22116681784391401"/>
    <n v="0.22132576406002047"/>
    <n v="0.22148471027612687"/>
    <n v="0.22164365649223328"/>
    <n v="0.22180817127227787"/>
    <n v="0.2219726860523224"/>
    <n v="0.22213720083236693"/>
    <n v="0.22230171561241152"/>
    <n v="0.22246623039245605"/>
    <n v="0.22263074517250062"/>
    <n v="0.22279525995254518"/>
    <n v="0.22295977473258971"/>
    <n v="0.2231242895126343"/>
    <n v="0.22328880429267883"/>
    <n v="0.22297129184007647"/>
    <n v="0.22265377938747405"/>
    <n v="0.22233626693487168"/>
    <n v="0.22201875448226929"/>
    <n v="0.2217012420296669"/>
    <n v="0.22138372957706454"/>
    <n v="0.22106621712446212"/>
    <n v="0.22074870467185975"/>
    <n v="0.22043119221925739"/>
    <n v="0.22011367976665497"/>
    <n v="0.21999740153551103"/>
    <n v="0.21988112330436707"/>
    <n v="0.21976484507322314"/>
    <n v="0.21964856684207917"/>
    <n v="0.21953228861093521"/>
    <n v="0.21941601037979125"/>
    <n v="0.21929973214864731"/>
    <n v="0.21918345391750335"/>
    <n v="0.21906717568635942"/>
    <n v="0.21895089745521545"/>
    <m/>
    <n v="0.23970466470378998"/>
    <n v="80.407617568969727"/>
    <n v="80.318260501541246"/>
    <n v="-2.2124633193016052E-2"/>
    <n v="-0.11304929470432833"/>
    <n v="-0.19602555471769798"/>
    <n v="-0.25891828652426219"/>
    <x v="30"/>
    <x v="487"/>
  </r>
  <r>
    <x v="2"/>
    <n v="-12.777777777777777"/>
    <n v="-11.666666666666666"/>
    <s v="P195/75R14"/>
    <x v="0"/>
    <s v="620-0072"/>
    <n v="1031"/>
    <n v="35"/>
    <s v="APKAB3UU0720"/>
    <d v="2025-02-11T00:00:00"/>
    <n v="0.26586595177650452"/>
    <n v="0.29742059111595154"/>
    <n v="96.709526062011719"/>
    <n v="97.008377075195313"/>
    <n v="96.418106079101563"/>
    <n v="96.584457397460938"/>
    <n v="78"/>
    <m/>
    <n v="210"/>
    <n v="96.680116653442383"/>
    <m/>
    <m/>
    <m/>
    <m/>
    <m/>
    <m/>
    <m/>
    <m/>
    <m/>
    <m/>
    <m/>
    <n v="0.26035413146018982"/>
    <n v="0.27896690368652344"/>
    <n v="0.29757967591285706"/>
    <n v="0.30171233415603638"/>
    <n v="0.3058449923992157"/>
    <n v="0.30748350918292999"/>
    <n v="0.30912202596664429"/>
    <n v="0.31158207356929779"/>
    <n v="0.31404212117195129"/>
    <n v="0.31627713143825531"/>
    <n v="0.31851214170455933"/>
    <n v="0.32157514989376068"/>
    <n v="0.32463815808296204"/>
    <n v="0.32555240392684937"/>
    <n v="0.32646664977073669"/>
    <n v="0.32580587267875671"/>
    <n v="0.32514509558677673"/>
    <n v="0.32566261291503906"/>
    <n v="0.32618013024330139"/>
    <n v="0.32702605426311493"/>
    <n v="0.32787197828292847"/>
    <n v="0.32708841562271118"/>
    <n v="0.3263048529624939"/>
    <n v="0.30889013409614563"/>
    <n v="0.29147541522979736"/>
    <n v="0.29256954789161682"/>
    <n v="0.29366368055343628"/>
    <n v="0.30841042101383209"/>
    <n v="0.32315716147422791"/>
    <n v="0.32226861268281937"/>
    <n v="0.32138006389141083"/>
    <n v="0.32049151510000229"/>
    <n v="0.31960296630859375"/>
    <n v="0.31998743861913681"/>
    <n v="0.32037191092967987"/>
    <n v="0.32075638324022293"/>
    <n v="0.32114085555076599"/>
    <n v="0.3213115930557251"/>
    <n v="0.3214823305606842"/>
    <n v="0.32165306806564331"/>
    <n v="0.32182380557060242"/>
    <n v="0.32202647626399994"/>
    <n v="0.32222914695739746"/>
    <n v="0.32243181765079498"/>
    <n v="0.3226344883441925"/>
    <n v="0.32339014112949371"/>
    <n v="0.32414579391479492"/>
    <n v="0.32490144670009613"/>
    <n v="0.32565709948539734"/>
    <n v="0.32597346603870392"/>
    <n v="0.3262898325920105"/>
    <n v="0.32660619914531708"/>
    <n v="0.32692256569862366"/>
    <n v="0.32757790386676788"/>
    <n v="0.32823324203491211"/>
    <n v="0.32888858020305634"/>
    <n v="0.32954391837120056"/>
    <n v="0.32890516519546509"/>
    <n v="0.32826641201972961"/>
    <n v="0.32762765884399414"/>
    <n v="0.32698890566825867"/>
    <n v="0.32581620663404465"/>
    <n v="0.32464350759983063"/>
    <n v="0.32347080856561661"/>
    <n v="0.32229810953140259"/>
    <n v="0.32237625867128372"/>
    <n v="0.32245440781116486"/>
    <n v="0.32253255695104599"/>
    <n v="0.32261070609092712"/>
    <n v="0.32247888296842575"/>
    <n v="0.32234705984592438"/>
    <n v="0.322215236723423"/>
    <n v="0.32208341360092163"/>
    <n v="0.32173750549554825"/>
    <n v="0.32139159739017487"/>
    <n v="0.32104568928480148"/>
    <n v="0.3206997811794281"/>
    <n v="0.32046695798635483"/>
    <n v="0.32023413479328156"/>
    <n v="0.32000131160020828"/>
    <n v="0.31976848840713501"/>
    <n v="0.31799165904521942"/>
    <n v="0.31621482968330383"/>
    <n v="0.31443800032138824"/>
    <n v="0.31266117095947266"/>
    <n v="0.3123982280492783"/>
    <n v="0.31213528513908384"/>
    <n v="0.31187234222888949"/>
    <n v="0.31160939931869508"/>
    <n v="0.31134645640850067"/>
    <n v="0.31108351349830632"/>
    <n v="0.31082057058811186"/>
    <n v="0.3105576276779175"/>
    <n v="0.31029468476772309"/>
    <n v="0.31003174185752869"/>
    <n v="0.30891268849372866"/>
    <n v="0.30779363512992858"/>
    <n v="0.30667458176612855"/>
    <n v="0.30555552840232852"/>
    <n v="0.30443647503852844"/>
    <n v="0.30331742167472842"/>
    <n v="0.30219836831092833"/>
    <n v="0.30107931494712831"/>
    <n v="0.29996026158332828"/>
    <n v="0.2988412082195282"/>
    <n v="0.29891468286514283"/>
    <n v="0.29898815751075747"/>
    <n v="0.29906163215637205"/>
    <n v="0.29913510680198668"/>
    <n v="0.29920858144760132"/>
    <n v="0.29928205609321595"/>
    <n v="0.29935553073883059"/>
    <n v="0.29942900538444517"/>
    <n v="0.29950248003005986"/>
    <n v="0.29957595467567444"/>
    <n v="0.2995519906282425"/>
    <n v="0.29952802658081057"/>
    <n v="0.29950406253337858"/>
    <n v="0.2994800984859467"/>
    <n v="0.29945613443851471"/>
    <n v="0.29943217039108277"/>
    <n v="0.29940820634365084"/>
    <n v="0.29938424229621885"/>
    <n v="0.29936027824878692"/>
    <n v="0.29933631420135498"/>
    <n v="0.29937831759452821"/>
    <n v="0.29942032098770144"/>
    <n v="0.29946232438087461"/>
    <n v="0.2995043277740479"/>
    <n v="0.29954633116722107"/>
    <n v="0.2995883345603943"/>
    <n v="0.29963033795356753"/>
    <n v="0.2996723413467407"/>
    <n v="0.29971434473991393"/>
    <n v="0.29975634813308716"/>
    <n v="0.29985913336277009"/>
    <n v="0.29996191859245303"/>
    <n v="0.3000647038221359"/>
    <n v="0.30016748905181889"/>
    <n v="0.30027027428150177"/>
    <n v="0.3003730595111847"/>
    <n v="0.30047584474086764"/>
    <n v="0.30057862997055051"/>
    <n v="0.3006814152002335"/>
    <n v="0.30078420042991638"/>
    <n v="0.30088243782520296"/>
    <n v="0.30098067522048949"/>
    <n v="0.30107891261577607"/>
    <n v="0.30117715001106266"/>
    <n v="0.30127538740634918"/>
    <n v="0.30137362480163576"/>
    <n v="0.30147186219692235"/>
    <n v="0.30157009959220887"/>
    <n v="0.30166833698749546"/>
    <n v="0.30176657438278198"/>
    <n v="0.3013021469116211"/>
    <n v="0.30083771944046023"/>
    <n v="0.30037329196929929"/>
    <n v="0.29990886449813847"/>
    <n v="0.29944443702697754"/>
    <n v="0.29898000955581666"/>
    <n v="0.29851558208465578"/>
    <n v="0.29805115461349485"/>
    <n v="0.29758672714233397"/>
    <n v="0.2971222996711731"/>
    <n v="0.29713765084743499"/>
    <n v="0.29715300202369688"/>
    <n v="0.29716835319995882"/>
    <n v="0.29718370437622071"/>
    <n v="0.2971990555524826"/>
    <n v="0.29721440672874455"/>
    <n v="0.29722975790500639"/>
    <n v="0.29724510908126833"/>
    <n v="0.29726046025753022"/>
    <n v="0.29727581143379211"/>
    <n v="0.29729901254177094"/>
    <n v="0.29732221364974976"/>
    <n v="0.29734541475772858"/>
    <n v="0.2973686158657074"/>
    <n v="0.29739181697368622"/>
    <n v="0.29741501808166504"/>
    <n v="0.29743821918964386"/>
    <n v="0.29746142029762268"/>
    <n v="0.2974846214056015"/>
    <n v="0.29750782251358032"/>
    <n v="0.29749857485294345"/>
    <n v="0.29748932719230653"/>
    <n v="0.29748007953166966"/>
    <n v="0.29747083187103274"/>
    <n v="0.29746158421039581"/>
    <n v="0.29745233654975894"/>
    <n v="0.29744308888912202"/>
    <n v="0.2974338412284851"/>
    <n v="0.29742459356784823"/>
    <n v="0.2974153459072113"/>
    <n v="0.29705489575862887"/>
    <n v="0.29669444561004638"/>
    <n v="0.29633399546146394"/>
    <n v="0.2959735453128815"/>
    <n v="0.29561309516429901"/>
    <n v="0.29525264501571657"/>
    <n v="0.29489219486713414"/>
    <n v="0.29453174471855165"/>
    <n v="0.29417129456996921"/>
    <n v="0.29381084442138672"/>
    <n v="0.29252261221408848"/>
    <n v="0.29123438000679014"/>
    <n v="0.2899461477994919"/>
    <n v="0.28865791559219361"/>
    <n v="0.28736968338489532"/>
    <n v="0.28608145117759703"/>
    <n v="0.28479321897029874"/>
    <n v="0.28350498676300051"/>
    <n v="0.28221675455570222"/>
    <n v="0.28092852234840393"/>
    <n v="0.2807072252035141"/>
    <n v="0.28048592805862427"/>
    <n v="0.28026463091373444"/>
    <n v="0.2800433337688446"/>
    <n v="0.27982203662395477"/>
    <n v="0.27960073947906494"/>
    <n v="0.27937944233417511"/>
    <n v="0.27915814518928528"/>
    <n v="0.27893684804439545"/>
    <n v="0.27871555089950562"/>
    <n v="0.27843577563762667"/>
    <n v="0.27815600037574773"/>
    <n v="0.27787622511386872"/>
    <n v="0.27759644985198978"/>
    <n v="0.27731667459011078"/>
    <n v="0.27703689932823183"/>
    <n v="0.27675712406635283"/>
    <n v="0.27647734880447389"/>
    <n v="0.27619757354259489"/>
    <n v="0.27591779828071594"/>
    <n v="0.27507390677928922"/>
    <n v="0.27423001527786256"/>
    <n v="0.27338612377643584"/>
    <n v="0.27254223227500918"/>
    <n v="0.27169834077358246"/>
    <n v="0.2708544492721558"/>
    <n v="0.27001055777072908"/>
    <n v="0.26916666626930241"/>
    <n v="0.26832277476787569"/>
    <n v="0.26747888326644897"/>
    <n v="0.26722306609153751"/>
    <n v="0.26696724891662599"/>
    <n v="0.26671143174171447"/>
    <n v="0.266455614566803"/>
    <n v="0.26619979739189148"/>
    <n v="0.26594398021698001"/>
    <n v="0.26568816304206849"/>
    <n v="0.26543234586715697"/>
    <n v="0.26517652869224551"/>
    <n v="0.26492071151733398"/>
    <n v="0.26391272544860839"/>
    <n v="0.26290473937988279"/>
    <n v="0.26189675331115725"/>
    <n v="0.26088876724243165"/>
    <n v="0.25988078117370605"/>
    <n v="0.25887279510498051"/>
    <n v="0.25786480903625486"/>
    <n v="0.25685682296752932"/>
    <n v="0.25584883689880372"/>
    <n v="0.25484085083007813"/>
    <n v="0.25336797982454301"/>
    <n v="0.2518951088190079"/>
    <n v="0.25042223781347273"/>
    <n v="0.24894936680793764"/>
    <n v="0.2474764958024025"/>
    <n v="0.24600362479686738"/>
    <n v="0.24453075379133227"/>
    <n v="0.2430578827857971"/>
    <n v="0.24158501178026201"/>
    <n v="0.24011214077472687"/>
    <n v="0.24024518281221391"/>
    <n v="0.24037822484970092"/>
    <n v="0.24051126688718794"/>
    <n v="0.240644308924675"/>
    <n v="0.24077735096216202"/>
    <n v="0.24091039299964906"/>
    <n v="0.24104343503713607"/>
    <n v="0.24117647707462311"/>
    <n v="0.24130951911211015"/>
    <n v="0.24144256114959717"/>
    <n v="0.24108619391918185"/>
    <n v="0.24072982668876647"/>
    <n v="0.24037345945835115"/>
    <n v="0.24001709222793582"/>
    <n v="0.23966072499752045"/>
    <n v="0.23930435776710512"/>
    <n v="0.23894799053668977"/>
    <n v="0.23859162330627443"/>
    <n v="0.2382352560758591"/>
    <n v="0.23787888884544373"/>
    <m/>
    <n v="0.29366665877057141"/>
    <n v="96.680116653442383"/>
    <n v="96.5726759411817"/>
    <n v="-3.1554639339447021E-2"/>
    <n v="-0.33386276958082806"/>
    <n v="-0.28586587210452191"/>
    <n v="-0.16907796913743828"/>
    <x v="30"/>
    <x v="488"/>
  </r>
  <r>
    <x v="2"/>
    <n v="-12.777777777777777"/>
    <n v="-11.666666666666666"/>
    <s v="P225/60R16"/>
    <x v="1"/>
    <s v="017-0242"/>
    <n v="1171"/>
    <n v="35"/>
    <s v="APX0B2UU3324"/>
    <d v="2025-02-11T00:00:00"/>
    <n v="0.27186402678489685"/>
    <n v="0.30556973814964294"/>
    <n v="100"/>
    <n v="100"/>
    <n v="100"/>
    <n v="100"/>
    <n v="78"/>
    <m/>
    <n v="660"/>
    <n v="100"/>
    <m/>
    <m/>
    <m/>
    <m/>
    <m/>
    <m/>
    <m/>
    <m/>
    <m/>
    <m/>
    <m/>
    <n v="0.28097847104072571"/>
    <n v="0.29449348151683807"/>
    <n v="0.30800849199295044"/>
    <n v="0.315892294049263"/>
    <n v="0.32377609610557556"/>
    <n v="0.32802720367908478"/>
    <n v="0.33227831125259399"/>
    <n v="0.33566915988922119"/>
    <n v="0.33906000852584839"/>
    <n v="0.33993220329284668"/>
    <n v="0.34080439805984497"/>
    <n v="0.34048175811767578"/>
    <n v="0.34015911817550659"/>
    <n v="0.33868515491485596"/>
    <n v="0.33721119165420532"/>
    <n v="0.34050139784812927"/>
    <n v="0.34379160404205322"/>
    <n v="0.34468978643417358"/>
    <n v="0.34558796882629395"/>
    <n v="0.34592311084270477"/>
    <n v="0.3462582528591156"/>
    <n v="0.34692639112472534"/>
    <n v="0.34759452939033508"/>
    <n v="0.34616689383983612"/>
    <n v="0.34473925828933716"/>
    <n v="0.34628400206565857"/>
    <n v="0.34782874584197998"/>
    <n v="0.34906196594238281"/>
    <n v="0.35029518604278564"/>
    <n v="0.34996550530195236"/>
    <n v="0.34963582456111908"/>
    <n v="0.3493061438202858"/>
    <n v="0.34897646307945251"/>
    <n v="0.34848060458898544"/>
    <n v="0.34798474609851837"/>
    <n v="0.3474888876080513"/>
    <n v="0.34699302911758423"/>
    <n v="0.34677609801292419"/>
    <n v="0.34655916690826416"/>
    <n v="0.34634223580360413"/>
    <n v="0.34612530469894409"/>
    <n v="0.34611357748508453"/>
    <n v="0.34610185027122498"/>
    <n v="0.34609012305736542"/>
    <n v="0.34607839584350586"/>
    <n v="0.3461693674325943"/>
    <n v="0.34626033902168274"/>
    <n v="0.34635131061077118"/>
    <n v="0.34644228219985962"/>
    <n v="0.34625265002250671"/>
    <n v="0.34606301784515381"/>
    <n v="0.3458733856678009"/>
    <n v="0.345683753490448"/>
    <n v="0.34449470043182373"/>
    <n v="0.34330564737319946"/>
    <n v="0.3421165943145752"/>
    <n v="0.34092754125595093"/>
    <n v="0.34020695090293884"/>
    <n v="0.33948636054992676"/>
    <n v="0.33876577019691467"/>
    <n v="0.33804517984390259"/>
    <n v="0.3382488489151001"/>
    <n v="0.33845251798629761"/>
    <n v="0.33865618705749512"/>
    <n v="0.33885985612869263"/>
    <n v="0.33753031492233276"/>
    <n v="0.3362007737159729"/>
    <n v="0.33487123250961304"/>
    <n v="0.33354169130325317"/>
    <n v="0.33207888901233673"/>
    <n v="0.33061608672142029"/>
    <n v="0.32915328443050385"/>
    <n v="0.3276904821395874"/>
    <n v="0.32712312042713165"/>
    <n v="0.3265557587146759"/>
    <n v="0.32598839700222015"/>
    <n v="0.3254210352897644"/>
    <n v="0.3256756067276001"/>
    <n v="0.32593017816543579"/>
    <n v="0.32618474960327148"/>
    <n v="0.32643932104110718"/>
    <n v="0.32496251165866852"/>
    <n v="0.32348570227622986"/>
    <n v="0.3220088928937912"/>
    <n v="0.32053208351135254"/>
    <n v="0.32002934813499451"/>
    <n v="0.31952661275863647"/>
    <n v="0.31902387738227844"/>
    <n v="0.31852114200592041"/>
    <n v="0.31801840662956238"/>
    <n v="0.31751567125320435"/>
    <n v="0.31701293587684631"/>
    <n v="0.31651020050048828"/>
    <n v="0.31600746512413025"/>
    <n v="0.31550472974777222"/>
    <n v="0.31539006233215333"/>
    <n v="0.31527539491653445"/>
    <n v="0.31516072750091551"/>
    <n v="0.31504606008529668"/>
    <n v="0.31493139266967773"/>
    <n v="0.3148167252540589"/>
    <n v="0.31470205783843996"/>
    <n v="0.31458739042282102"/>
    <n v="0.31447272300720219"/>
    <n v="0.31435805559158325"/>
    <n v="0.31413114666938785"/>
    <n v="0.31390423774719234"/>
    <n v="0.31367732882499699"/>
    <n v="0.31345041990280154"/>
    <n v="0.31322351098060608"/>
    <n v="0.31299660205841062"/>
    <n v="0.31276969313621522"/>
    <n v="0.31254278421401976"/>
    <n v="0.31231587529182436"/>
    <n v="0.31208896636962891"/>
    <n v="0.31163333356380463"/>
    <n v="0.31117770075798035"/>
    <n v="0.31072206795215607"/>
    <n v="0.31026643514633179"/>
    <n v="0.30981080234050751"/>
    <n v="0.30935516953468323"/>
    <n v="0.30889953672885895"/>
    <n v="0.30844390392303467"/>
    <n v="0.30798827111721039"/>
    <n v="0.30753263831138611"/>
    <n v="0.30738377571105957"/>
    <n v="0.30723491311073303"/>
    <n v="0.30708605051040649"/>
    <n v="0.30693718791007996"/>
    <n v="0.30678832530975342"/>
    <n v="0.30663946270942688"/>
    <n v="0.30649060010910034"/>
    <n v="0.3063417375087738"/>
    <n v="0.30619287490844727"/>
    <n v="0.30604401230812073"/>
    <n v="0.30547336041927342"/>
    <n v="0.304902708530426"/>
    <n v="0.3043320566415787"/>
    <n v="0.30376140475273133"/>
    <n v="0.30319075286388397"/>
    <n v="0.30262010097503667"/>
    <n v="0.30204944908618925"/>
    <n v="0.30147879719734194"/>
    <n v="0.30090814530849458"/>
    <n v="0.30033749341964722"/>
    <n v="0.30016458332538604"/>
    <n v="0.29999167323112486"/>
    <n v="0.29981876313686373"/>
    <n v="0.29964585304260255"/>
    <n v="0.29947294294834137"/>
    <n v="0.29930003285408024"/>
    <n v="0.29912712275981901"/>
    <n v="0.29895421266555788"/>
    <n v="0.2987813025712967"/>
    <n v="0.29860839247703552"/>
    <n v="0.29823625683784483"/>
    <n v="0.29786412119865419"/>
    <n v="0.29749198555946349"/>
    <n v="0.29711984992027285"/>
    <n v="0.29674771428108215"/>
    <n v="0.29637557864189151"/>
    <n v="0.29600344300270082"/>
    <n v="0.29563130736351018"/>
    <n v="0.29525917172431948"/>
    <n v="0.29488703608512878"/>
    <n v="0.29395098984241486"/>
    <n v="0.29301494359970093"/>
    <n v="0.292078897356987"/>
    <n v="0.29114285111427307"/>
    <n v="0.29020680487155914"/>
    <n v="0.28927075862884521"/>
    <n v="0.28833471238613129"/>
    <n v="0.28739866614341736"/>
    <n v="0.28646261990070343"/>
    <n v="0.2855265736579895"/>
    <n v="0.28510752320289612"/>
    <n v="0.28468847274780273"/>
    <n v="0.28426942229270935"/>
    <n v="0.28385037183761597"/>
    <n v="0.28343132138252258"/>
    <n v="0.2830122709274292"/>
    <n v="0.28259322047233582"/>
    <n v="0.28217417001724243"/>
    <n v="0.28175511956214905"/>
    <n v="0.28133606910705566"/>
    <n v="0.28104664981365207"/>
    <n v="0.28075723052024842"/>
    <n v="0.28046781122684478"/>
    <n v="0.28017839193344118"/>
    <n v="0.27988897264003754"/>
    <n v="0.27959955334663394"/>
    <n v="0.2793101340532303"/>
    <n v="0.27902071475982665"/>
    <n v="0.27873129546642306"/>
    <n v="0.27844187617301941"/>
    <n v="0.27775924503803251"/>
    <n v="0.27707661390304561"/>
    <n v="0.27639398276805877"/>
    <n v="0.27571135163307192"/>
    <n v="0.27502872049808502"/>
    <n v="0.27434608936309812"/>
    <n v="0.27366345822811128"/>
    <n v="0.27298082709312438"/>
    <n v="0.27229819595813753"/>
    <n v="0.27161556482315063"/>
    <n v="0.27077564299106599"/>
    <n v="0.26993572115898135"/>
    <n v="0.26909579932689665"/>
    <n v="0.26825587749481206"/>
    <n v="0.26741595566272736"/>
    <n v="0.26657603383064271"/>
    <n v="0.26573611199855807"/>
    <n v="0.26489619016647337"/>
    <n v="0.26405626833438872"/>
    <n v="0.26321634650230408"/>
    <n v="0.26241695880889893"/>
    <n v="0.26161757111549377"/>
    <n v="0.26081818342208862"/>
    <n v="0.26001879572868347"/>
    <n v="0.25921940803527832"/>
    <n v="0.25842002034187317"/>
    <n v="0.25762063264846802"/>
    <n v="0.25682124495506287"/>
    <n v="0.25602185726165771"/>
    <n v="0.25522246956825256"/>
    <n v="0.25483449697494509"/>
    <n v="0.25444652438163756"/>
    <n v="0.25405855178833003"/>
    <n v="0.25367057919502256"/>
    <n v="0.25328260660171509"/>
    <n v="0.25289463400840761"/>
    <n v="0.25250666141510009"/>
    <n v="0.25211868882179261"/>
    <n v="0.25173071622848514"/>
    <n v="0.25134274363517761"/>
    <n v="0.25107409358024602"/>
    <n v="0.25080544352531431"/>
    <n v="0.25053679347038271"/>
    <n v="0.25026814341545106"/>
    <n v="0.24999949336051941"/>
    <n v="0.24973084330558779"/>
    <n v="0.24946219325065611"/>
    <n v="0.24919354319572448"/>
    <n v="0.24892489314079286"/>
    <n v="0.24865624308586121"/>
    <n v="0.24847919195890428"/>
    <n v="0.24830214083194732"/>
    <n v="0.24812508970499036"/>
    <n v="0.24794803857803346"/>
    <n v="0.24777098745107651"/>
    <n v="0.24759393632411958"/>
    <n v="0.24741688519716262"/>
    <n v="0.24723983407020569"/>
    <n v="0.24706278294324877"/>
    <n v="0.24688573181629181"/>
    <n v="0.24708408415317537"/>
    <n v="0.2472824364900589"/>
    <n v="0.24748078882694244"/>
    <n v="0.247679141163826"/>
    <n v="0.24787749350070953"/>
    <n v="0.2480758458375931"/>
    <n v="0.2482741981744766"/>
    <n v="0.24847255051136016"/>
    <n v="0.24867090284824372"/>
    <n v="0.24886925518512726"/>
    <n v="0.24909798055887222"/>
    <n v="0.24932670593261719"/>
    <n v="0.24955543130636215"/>
    <n v="0.24978415668010712"/>
    <n v="0.25001288205385208"/>
    <n v="0.25024160742759705"/>
    <n v="0.25047033280134201"/>
    <n v="0.25069905817508698"/>
    <n v="0.25092778354883194"/>
    <n v="0.2511565089225769"/>
    <n v="0.25053326934576037"/>
    <n v="0.24991002976894378"/>
    <n v="0.24928679019212724"/>
    <n v="0.24866355061531067"/>
    <n v="0.24804031103849411"/>
    <n v="0.24741707146167757"/>
    <n v="0.24679383188486098"/>
    <n v="0.24617059230804444"/>
    <n v="0.24554735273122791"/>
    <n v="0.24492411315441132"/>
    <n v="0.24417104721069338"/>
    <n v="0.24341798126697542"/>
    <n v="0.24266491532325746"/>
    <n v="0.24191184937953952"/>
    <n v="0.24115878343582153"/>
    <n v="0.2404057174921036"/>
    <n v="0.23965265154838561"/>
    <n v="0.23889958560466767"/>
    <n v="0.23814651966094971"/>
    <n v="0.23739345371723175"/>
    <m/>
    <n v="0.29419265902233294"/>
    <n v="100"/>
    <n v="99.888869897989665"/>
    <n v="-3.3705711364746094E-2"/>
    <n v="-0.4308387275234149"/>
    <n v="-0.43168325004117275"/>
    <n v="-2.3260591200787439E-2"/>
    <x v="30"/>
    <x v="489"/>
  </r>
  <r>
    <x v="2"/>
    <n v="-21.666666666666668"/>
    <n v="-12.777777777777777"/>
    <s v="P225/60R16"/>
    <x v="1"/>
    <s v="017-0242"/>
    <n v="1171"/>
    <n v="35"/>
    <s v="APX0B2UU3324"/>
    <d v="2025-02-12T00:00:00"/>
    <n v="0.26507410407066345"/>
    <n v="0.29502609372138977"/>
    <n v="100"/>
    <n v="100"/>
    <n v="100"/>
    <n v="100"/>
    <n v="80"/>
    <m/>
    <n v="1010"/>
    <n v="100"/>
    <m/>
    <m/>
    <m/>
    <m/>
    <m/>
    <m/>
    <m/>
    <m/>
    <m/>
    <m/>
    <m/>
    <n v="0.27887547016143799"/>
    <n v="0.29849797487258911"/>
    <n v="0.31812047958374023"/>
    <n v="0.32902204990386963"/>
    <n v="0.33992362022399902"/>
    <n v="0.34622484445571899"/>
    <n v="0.35252606868743896"/>
    <n v="0.35477642714977264"/>
    <n v="0.35702678561210632"/>
    <n v="0.35839350521564484"/>
    <n v="0.35976022481918335"/>
    <n v="0.36180815100669861"/>
    <n v="0.36385607719421387"/>
    <n v="0.36560866236686707"/>
    <n v="0.36736124753952026"/>
    <n v="0.36692236363887787"/>
    <n v="0.36648347973823547"/>
    <n v="0.36921726167201996"/>
    <n v="0.37195104360580444"/>
    <n v="0.37480999529361725"/>
    <n v="0.37766894698143005"/>
    <n v="0.37465500831604004"/>
    <n v="0.37164106965065002"/>
    <n v="0.37090091407299042"/>
    <n v="0.37016075849533081"/>
    <n v="0.37089860439300537"/>
    <n v="0.37163645029067993"/>
    <n v="0.37113583087921143"/>
    <n v="0.37063521146774292"/>
    <n v="0.36911743879318237"/>
    <n v="0.36759966611862183"/>
    <n v="0.36608189344406128"/>
    <n v="0.36456412076950073"/>
    <n v="0.3630509078502655"/>
    <n v="0.36153769493103027"/>
    <n v="0.36002448201179504"/>
    <n v="0.35851126909255981"/>
    <n v="0.35753931850194931"/>
    <n v="0.35656736791133881"/>
    <n v="0.3555954173207283"/>
    <n v="0.3546234667301178"/>
    <n v="0.35405605286359787"/>
    <n v="0.35348863899707794"/>
    <n v="0.35292122513055801"/>
    <n v="0.35235381126403809"/>
    <n v="0.35074405372142792"/>
    <n v="0.34913429617881775"/>
    <n v="0.34752453863620758"/>
    <n v="0.34591478109359741"/>
    <n v="0.34556431323289871"/>
    <n v="0.34521384537220001"/>
    <n v="0.34486337751150131"/>
    <n v="0.34451290965080261"/>
    <n v="0.34457799792289734"/>
    <n v="0.34464308619499207"/>
    <n v="0.34470817446708679"/>
    <n v="0.34477326273918152"/>
    <n v="0.34295300394296646"/>
    <n v="0.3411327451467514"/>
    <n v="0.33931248635053635"/>
    <n v="0.33749222755432129"/>
    <n v="0.33769495785236359"/>
    <n v="0.33789768815040588"/>
    <n v="0.33810041844844818"/>
    <n v="0.33830314874649048"/>
    <n v="0.33590653538703918"/>
    <n v="0.33350992202758789"/>
    <n v="0.3311133086681366"/>
    <n v="0.3287166953086853"/>
    <n v="0.32711344957351685"/>
    <n v="0.32551020383834839"/>
    <n v="0.32390695810317993"/>
    <n v="0.32230371236801147"/>
    <n v="0.32243869453668594"/>
    <n v="0.32257367670536041"/>
    <n v="0.32270865887403488"/>
    <n v="0.32284364104270935"/>
    <n v="0.32175027579069138"/>
    <n v="0.3206569105386734"/>
    <n v="0.31956354528665543"/>
    <n v="0.31847018003463745"/>
    <n v="0.31736305356025696"/>
    <n v="0.31625592708587646"/>
    <n v="0.31514880061149597"/>
    <n v="0.31404167413711548"/>
    <n v="0.3133806586265564"/>
    <n v="0.31271964311599731"/>
    <n v="0.31205862760543823"/>
    <n v="0.31139761209487915"/>
    <n v="0.31073659658432007"/>
    <n v="0.31007558107376099"/>
    <n v="0.3094145655632019"/>
    <n v="0.30875355005264282"/>
    <n v="0.30809253454208374"/>
    <n v="0.30743151903152466"/>
    <n v="0.30647266805171969"/>
    <n v="0.30551381707191466"/>
    <n v="0.30455496609210964"/>
    <n v="0.30359611511230467"/>
    <n v="0.30263726413249969"/>
    <n v="0.30167841315269472"/>
    <n v="0.3007195621728897"/>
    <n v="0.29976071119308473"/>
    <n v="0.29880186021327976"/>
    <n v="0.29784300923347473"/>
    <n v="0.297685906291008"/>
    <n v="0.29752880334854126"/>
    <n v="0.29737170040607452"/>
    <n v="0.29721459746360779"/>
    <n v="0.29705749452114105"/>
    <n v="0.29690039157867432"/>
    <n v="0.29674328863620758"/>
    <n v="0.29658618569374084"/>
    <n v="0.29642908275127411"/>
    <n v="0.29627197980880737"/>
    <n v="0.2958669096231461"/>
    <n v="0.29546183943748472"/>
    <n v="0.29505676925182345"/>
    <n v="0.29465169906616212"/>
    <n v="0.29424662888050079"/>
    <n v="0.29384155869483952"/>
    <n v="0.29343648850917814"/>
    <n v="0.29303141832351687"/>
    <n v="0.29262634813785554"/>
    <n v="0.29222127795219421"/>
    <n v="0.29158252179622651"/>
    <n v="0.29094376564025881"/>
    <n v="0.29030500948429105"/>
    <n v="0.28966625332832341"/>
    <n v="0.28902749717235565"/>
    <n v="0.28838874101638795"/>
    <n v="0.28774998486042025"/>
    <n v="0.28711122870445249"/>
    <n v="0.28647247254848485"/>
    <n v="0.28583371639251709"/>
    <n v="0.28491958677768708"/>
    <n v="0.28400545716285708"/>
    <n v="0.28309132754802702"/>
    <n v="0.28217719793319701"/>
    <n v="0.281263068318367"/>
    <n v="0.280348938703537"/>
    <n v="0.27943480908870699"/>
    <n v="0.27852067947387693"/>
    <n v="0.27760654985904698"/>
    <n v="0.27669242024421692"/>
    <n v="0.27592324912548066"/>
    <n v="0.27515407800674441"/>
    <n v="0.2743849068880081"/>
    <n v="0.27361573576927184"/>
    <n v="0.27284656465053558"/>
    <n v="0.27207739353179933"/>
    <n v="0.27130822241306307"/>
    <n v="0.27053905129432676"/>
    <n v="0.26976988017559056"/>
    <n v="0.26900070905685425"/>
    <n v="0.26885414719581607"/>
    <n v="0.26870758533477784"/>
    <n v="0.26856102347373967"/>
    <n v="0.26841446161270144"/>
    <n v="0.26826789975166321"/>
    <n v="0.26812133789062503"/>
    <n v="0.2679747760295868"/>
    <n v="0.26782821416854857"/>
    <n v="0.2676816523075104"/>
    <n v="0.26753509044647217"/>
    <n v="0.26753500699996952"/>
    <n v="0.26753492355346681"/>
    <n v="0.2675348401069641"/>
    <n v="0.26753475666046145"/>
    <n v="0.26753467321395874"/>
    <n v="0.26753458976745603"/>
    <n v="0.26753450632095332"/>
    <n v="0.26753442287445067"/>
    <n v="0.26753433942794802"/>
    <n v="0.26753425598144531"/>
    <n v="0.26742878258228303"/>
    <n v="0.26732330918312075"/>
    <n v="0.26721783578395841"/>
    <n v="0.26711236238479619"/>
    <n v="0.26700688898563385"/>
    <n v="0.26690141558647157"/>
    <n v="0.26679594218730929"/>
    <n v="0.26669046878814695"/>
    <n v="0.26658499538898467"/>
    <n v="0.26647952198982239"/>
    <n v="0.2664965480566025"/>
    <n v="0.26651357412338256"/>
    <n v="0.26653060019016267"/>
    <n v="0.26654762625694278"/>
    <n v="0.26656465232372284"/>
    <n v="0.26658167839050295"/>
    <n v="0.26659870445728301"/>
    <n v="0.26661573052406312"/>
    <n v="0.26663275659084323"/>
    <n v="0.26664978265762329"/>
    <n v="0.26665393412113192"/>
    <n v="0.26665808558464055"/>
    <n v="0.26666223704814912"/>
    <n v="0.26666638851165775"/>
    <n v="0.26667053997516632"/>
    <n v="0.26667469143867495"/>
    <n v="0.26667884290218352"/>
    <n v="0.26668299436569215"/>
    <n v="0.26668714582920072"/>
    <n v="0.26669129729270935"/>
    <n v="0.26638163626194"/>
    <n v="0.26607197523117065"/>
    <n v="0.26576231420040131"/>
    <n v="0.26545265316963196"/>
    <n v="0.26514299213886261"/>
    <n v="0.26483333110809326"/>
    <n v="0.26452367007732391"/>
    <n v="0.26421400904655457"/>
    <n v="0.26390434801578522"/>
    <n v="0.26359468698501587"/>
    <n v="0.26322316229343412"/>
    <n v="0.26285163760185243"/>
    <n v="0.26248011291027068"/>
    <n v="0.26210858821868899"/>
    <n v="0.26173706352710724"/>
    <n v="0.26136553883552555"/>
    <n v="0.2609940141439438"/>
    <n v="0.2606224894523621"/>
    <n v="0.26025096476078036"/>
    <n v="0.25987944006919861"/>
    <n v="0.26017814576625825"/>
    <n v="0.26047685146331789"/>
    <n v="0.26077555716037748"/>
    <n v="0.26107426285743712"/>
    <n v="0.26137296855449677"/>
    <n v="0.26167167425155641"/>
    <n v="0.26197037994861605"/>
    <n v="0.26226908564567564"/>
    <n v="0.26256779134273533"/>
    <n v="0.26286649703979492"/>
    <n v="0.26237556040287019"/>
    <n v="0.26188462376594546"/>
    <n v="0.26139368712902067"/>
    <n v="0.26090275049209599"/>
    <n v="0.2604118138551712"/>
    <n v="0.25992087721824647"/>
    <n v="0.25942994058132174"/>
    <n v="0.25893900394439695"/>
    <n v="0.25844806730747222"/>
    <n v="0.25795713067054749"/>
    <n v="0.25763539671897889"/>
    <n v="0.2573136627674103"/>
    <n v="0.25699192881584165"/>
    <n v="0.25667019486427312"/>
    <n v="0.25634846091270447"/>
    <n v="0.25602672696113588"/>
    <n v="0.25570499300956728"/>
    <n v="0.25538325905799864"/>
    <n v="0.25506152510643004"/>
    <n v="0.25473979115486145"/>
    <n v="0.25475244224071503"/>
    <n v="0.2547650933265686"/>
    <n v="0.25477774441242218"/>
    <n v="0.25479039549827576"/>
    <n v="0.25480304658412933"/>
    <n v="0.25481569766998291"/>
    <n v="0.25482834875583649"/>
    <n v="0.25484099984169006"/>
    <n v="0.25485365092754364"/>
    <n v="0.25486630201339722"/>
    <n v="0.25472356677055358"/>
    <n v="0.25458083152770994"/>
    <n v="0.25443809628486636"/>
    <n v="0.25429536104202272"/>
    <n v="0.25415262579917908"/>
    <n v="0.25400989055633549"/>
    <n v="0.2538671553134918"/>
    <n v="0.25372442007064822"/>
    <n v="0.25358168482780458"/>
    <n v="0.25343894958496094"/>
    <n v="0.25320114493370055"/>
    <n v="0.25296334028244016"/>
    <n v="0.25272553563117983"/>
    <n v="0.25248773097991944"/>
    <n v="0.25224992632865906"/>
    <n v="0.25201212167739873"/>
    <n v="0.25177431702613828"/>
    <n v="0.25153651237487795"/>
    <n v="0.25129870772361756"/>
    <n v="0.25106090307235718"/>
    <n v="0.25100722610950471"/>
    <n v="0.25095354914665224"/>
    <n v="0.25089987218379972"/>
    <n v="0.25084619522094731"/>
    <n v="0.25079251825809479"/>
    <n v="0.25073884129524232"/>
    <n v="0.25068516433238985"/>
    <n v="0.25063148736953733"/>
    <n v="0.25057781040668486"/>
    <n v="0.2505241334438324"/>
    <m/>
    <n v="0.29045416785941003"/>
    <n v="100"/>
    <n v="94.812422899849082"/>
    <n v="-2.9951989650726318E-2"/>
    <n v="-0.24592878559288564"/>
    <n v="-0.42988243474578824"/>
    <n v="5.5294440904637865E-2"/>
    <x v="31"/>
    <x v="490"/>
  </r>
  <r>
    <x v="2"/>
    <n v="-21.666666666666668"/>
    <n v="-12.777777777777777"/>
    <s v="P195/75R14"/>
    <x v="0"/>
    <s v="620-0072"/>
    <n v="1031"/>
    <n v="35"/>
    <s v="APKAB3UU0720"/>
    <d v="2025-02-12T00:00:00"/>
    <n v="0.24020422995090485"/>
    <n v="0.288948655128479"/>
    <n v="94.026084899902344"/>
    <n v="91.370452880859375"/>
    <n v="98.587310791015625"/>
    <n v="98.408187866210938"/>
    <n v="80"/>
    <m/>
    <n v="220"/>
    <n v="95.59800910949707"/>
    <m/>
    <m/>
    <m/>
    <m/>
    <m/>
    <m/>
    <m/>
    <m/>
    <m/>
    <m/>
    <m/>
    <n v="0.27548694610595703"/>
    <n v="0.29386107623577118"/>
    <n v="0.31223520636558533"/>
    <n v="0.32052965462207794"/>
    <n v="0.32882410287857056"/>
    <n v="0.32986491918563843"/>
    <n v="0.3309057354927063"/>
    <n v="0.33805161714553833"/>
    <n v="0.34519749879837036"/>
    <n v="0.35039806365966797"/>
    <n v="0.35559862852096558"/>
    <n v="0.35642412304878235"/>
    <n v="0.35724961757659912"/>
    <n v="0.35600492358207703"/>
    <n v="0.35476022958755493"/>
    <n v="0.35615155100822449"/>
    <n v="0.35754287242889404"/>
    <n v="0.35943262279033661"/>
    <n v="0.36132237315177917"/>
    <n v="0.36433233320713043"/>
    <n v="0.36734229326248169"/>
    <n v="0.34455445408821106"/>
    <n v="0.32176661491394043"/>
    <n v="0.34578639268875122"/>
    <n v="0.36980617046356201"/>
    <n v="0.36615027487277985"/>
    <n v="0.36249437928199768"/>
    <n v="0.36061897873878479"/>
    <n v="0.3587435781955719"/>
    <n v="0.35917437821626663"/>
    <n v="0.35960517823696136"/>
    <n v="0.3600359782576561"/>
    <n v="0.36046677827835083"/>
    <n v="0.35984453558921814"/>
    <n v="0.35922229290008545"/>
    <n v="0.35860005021095276"/>
    <n v="0.35797780752182007"/>
    <n v="0.35639987140893936"/>
    <n v="0.35482193529605865"/>
    <n v="0.35324399918317795"/>
    <n v="0.35166606307029724"/>
    <n v="0.3517988920211792"/>
    <n v="0.35193172097206116"/>
    <n v="0.35206454992294312"/>
    <n v="0.35219737887382507"/>
    <n v="0.35129622370004654"/>
    <n v="0.35039506852626801"/>
    <n v="0.34949391335248947"/>
    <n v="0.34859275817871094"/>
    <n v="0.34616713970899582"/>
    <n v="0.3437415212392807"/>
    <n v="0.34131590276956558"/>
    <n v="0.33889028429985046"/>
    <n v="0.3377496674656868"/>
    <n v="0.33660905063152313"/>
    <n v="0.33546843379735947"/>
    <n v="0.3343278169631958"/>
    <n v="0.33403012156486511"/>
    <n v="0.33373242616653442"/>
    <n v="0.33343473076820374"/>
    <n v="0.33313703536987305"/>
    <n v="0.3321758359670639"/>
    <n v="0.33121463656425476"/>
    <n v="0.33025343716144562"/>
    <n v="0.32929223775863647"/>
    <n v="0.32713264226913452"/>
    <n v="0.32497304677963257"/>
    <n v="0.32281345129013062"/>
    <n v="0.32065385580062866"/>
    <n v="0.32077145576477051"/>
    <n v="0.32088905572891235"/>
    <n v="0.3210066556930542"/>
    <n v="0.32112425565719604"/>
    <n v="0.32003877311944962"/>
    <n v="0.31895329058170319"/>
    <n v="0.31786780804395676"/>
    <n v="0.31678232550621033"/>
    <n v="0.31617996096611023"/>
    <n v="0.31557759642601013"/>
    <n v="0.31497523188591003"/>
    <n v="0.31437286734580994"/>
    <n v="0.31382326036691666"/>
    <n v="0.31327365338802338"/>
    <n v="0.3127240464091301"/>
    <n v="0.31217443943023682"/>
    <n v="0.31190283894538884"/>
    <n v="0.31163123846054075"/>
    <n v="0.31135963797569277"/>
    <n v="0.31108803749084474"/>
    <n v="0.3108164370059967"/>
    <n v="0.31054483652114867"/>
    <n v="0.31027323603630064"/>
    <n v="0.31000163555145266"/>
    <n v="0.30973003506660463"/>
    <n v="0.30945843458175659"/>
    <n v="0.30887763500213627"/>
    <n v="0.30829683542251585"/>
    <n v="0.30771603584289553"/>
    <n v="0.30713523626327516"/>
    <n v="0.30655443668365479"/>
    <n v="0.30597363710403441"/>
    <n v="0.30539283752441404"/>
    <n v="0.30481203794479372"/>
    <n v="0.30423123836517335"/>
    <n v="0.30365043878555298"/>
    <n v="0.30309320390224459"/>
    <n v="0.30253596901893615"/>
    <n v="0.30197873413562776"/>
    <n v="0.30142149925231937"/>
    <n v="0.30086426436901093"/>
    <n v="0.30030702948570254"/>
    <n v="0.29974979460239415"/>
    <n v="0.2991925597190857"/>
    <n v="0.29863532483577732"/>
    <n v="0.29807808995246887"/>
    <n v="0.29767442047595982"/>
    <n v="0.29727075099945066"/>
    <n v="0.29686708152294161"/>
    <n v="0.29646341204643251"/>
    <n v="0.2960597425699234"/>
    <n v="0.2956560730934143"/>
    <n v="0.29525240361690519"/>
    <n v="0.29484873414039614"/>
    <n v="0.29444506466388704"/>
    <n v="0.29404139518737793"/>
    <n v="0.2937818169593811"/>
    <n v="0.29352223873138428"/>
    <n v="0.29326266050338745"/>
    <n v="0.29300308227539063"/>
    <n v="0.2927435040473938"/>
    <n v="0.29248392581939697"/>
    <n v="0.29222434759140015"/>
    <n v="0.29196476936340332"/>
    <n v="0.29170519113540649"/>
    <n v="0.29144561290740967"/>
    <n v="0.29124302268028263"/>
    <n v="0.29104043245315553"/>
    <n v="0.29083784222602843"/>
    <n v="0.29063525199890139"/>
    <n v="0.29043266177177429"/>
    <n v="0.29023007154464725"/>
    <n v="0.29002748131752015"/>
    <n v="0.28982489109039306"/>
    <n v="0.28962230086326601"/>
    <n v="0.28941971063613892"/>
    <n v="0.28917460143566132"/>
    <n v="0.28892949223518372"/>
    <n v="0.28868438303470612"/>
    <n v="0.28843927383422852"/>
    <n v="0.28819416463375092"/>
    <n v="0.28794905543327332"/>
    <n v="0.28770394623279572"/>
    <n v="0.28745883703231812"/>
    <n v="0.28721372783184052"/>
    <n v="0.28696861863136292"/>
    <n v="0.28663125932216643"/>
    <n v="0.28629390001296995"/>
    <n v="0.28595654070377352"/>
    <n v="0.28561918139457704"/>
    <n v="0.28528182208538055"/>
    <n v="0.28494446277618413"/>
    <n v="0.28460710346698759"/>
    <n v="0.28426974415779116"/>
    <n v="0.28393238484859468"/>
    <n v="0.28359502553939819"/>
    <n v="0.28320955038070678"/>
    <n v="0.28282407522201536"/>
    <n v="0.282438600063324"/>
    <n v="0.28205312490463258"/>
    <n v="0.28166764974594116"/>
    <n v="0.2812821745872498"/>
    <n v="0.28089669942855833"/>
    <n v="0.28051122426986697"/>
    <n v="0.28012574911117555"/>
    <n v="0.27974027395248413"/>
    <n v="0.27933005094528202"/>
    <n v="0.27891982793807985"/>
    <n v="0.27850960493087773"/>
    <n v="0.27809938192367556"/>
    <n v="0.27768915891647339"/>
    <n v="0.27727893590927127"/>
    <n v="0.2768687129020691"/>
    <n v="0.27645848989486693"/>
    <n v="0.27604826688766482"/>
    <n v="0.27563804388046265"/>
    <n v="0.27528124749660493"/>
    <n v="0.27492445111274721"/>
    <n v="0.27456765472888944"/>
    <n v="0.27421085834503173"/>
    <n v="0.27385406196117401"/>
    <n v="0.2734972655773163"/>
    <n v="0.27314046919345858"/>
    <n v="0.27278367280960081"/>
    <n v="0.27242687642574315"/>
    <n v="0.27207008004188538"/>
    <n v="0.27193197906017308"/>
    <n v="0.27179387807846067"/>
    <n v="0.27165577709674837"/>
    <n v="0.27151767611503602"/>
    <n v="0.27137957513332367"/>
    <n v="0.27124147415161132"/>
    <n v="0.27110337316989896"/>
    <n v="0.27096527218818667"/>
    <n v="0.27082717120647432"/>
    <n v="0.27068907022476196"/>
    <n v="0.26991235613822939"/>
    <n v="0.26913564205169677"/>
    <n v="0.2683589279651642"/>
    <n v="0.26758221387863163"/>
    <n v="0.266805499792099"/>
    <n v="0.26602878570556643"/>
    <n v="0.26525207161903386"/>
    <n v="0.26447535753250123"/>
    <n v="0.26369864344596866"/>
    <n v="0.26292192935943604"/>
    <n v="0.26177186965942384"/>
    <n v="0.26062180995941164"/>
    <n v="0.25947175025939939"/>
    <n v="0.25832169055938725"/>
    <n v="0.257171630859375"/>
    <n v="0.2560215711593628"/>
    <n v="0.25487151145935061"/>
    <n v="0.25372145175933836"/>
    <n v="0.25257139205932616"/>
    <n v="0.25142133235931396"/>
    <n v="0.25118671655654906"/>
    <n v="0.25095210075378416"/>
    <n v="0.25071748495101931"/>
    <n v="0.25048286914825441"/>
    <n v="0.2502482533454895"/>
    <n v="0.25001363754272465"/>
    <n v="0.24977902173995972"/>
    <n v="0.24954440593719482"/>
    <n v="0.24930979013442994"/>
    <n v="0.24907517433166504"/>
    <n v="0.24836920201778415"/>
    <n v="0.2476632297039032"/>
    <n v="0.24695725739002228"/>
    <n v="0.24625128507614139"/>
    <n v="0.24554531276226044"/>
    <n v="0.24483934044837954"/>
    <n v="0.2441333681344986"/>
    <n v="0.24342739582061768"/>
    <n v="0.24272142350673678"/>
    <n v="0.24201545119285583"/>
    <n v="0.24147466123104097"/>
    <n v="0.24093387126922605"/>
    <n v="0.24039308130741119"/>
    <n v="0.23985229134559632"/>
    <n v="0.23931150138378143"/>
    <n v="0.23877071142196657"/>
    <n v="0.23822992146015165"/>
    <n v="0.23768913149833681"/>
    <n v="0.23714834153652192"/>
    <n v="0.23660755157470703"/>
    <n v="0.23607856929302218"/>
    <n v="0.2355495870113373"/>
    <n v="0.23502060472965242"/>
    <n v="0.23449162244796756"/>
    <n v="0.23396264016628265"/>
    <n v="0.2334336578845978"/>
    <n v="0.23290467560291289"/>
    <n v="0.23237569332122804"/>
    <n v="0.23184671103954316"/>
    <n v="0.23131772875785828"/>
    <n v="0.23097651600837707"/>
    <n v="0.23063530325889586"/>
    <n v="0.23029409050941466"/>
    <n v="0.22995287775993348"/>
    <n v="0.22961166501045227"/>
    <n v="0.22927045226097109"/>
    <n v="0.22892923951148986"/>
    <n v="0.22858802676200868"/>
    <n v="0.22824681401252747"/>
    <n v="0.22790560126304626"/>
    <n v="0.22700413167476655"/>
    <n v="0.22610266208648683"/>
    <n v="0.22520119249820708"/>
    <n v="0.22429972290992739"/>
    <n v="0.22339825332164764"/>
    <n v="0.22249678373336793"/>
    <n v="0.22159531414508818"/>
    <n v="0.22069384455680846"/>
    <n v="0.21979237496852874"/>
    <n v="0.21889090538024902"/>
    <n v="0.21805520951747895"/>
    <n v="0.21721951365470887"/>
    <n v="0.21638381779193877"/>
    <n v="0.21554812192916872"/>
    <n v="0.21471242606639862"/>
    <n v="0.21387673020362857"/>
    <n v="0.21304103434085847"/>
    <n v="0.2122053384780884"/>
    <n v="0.21136964261531832"/>
    <n v="0.21053394675254822"/>
    <m/>
    <n v="0.28647512033104472"/>
    <n v="95.59800910949707"/>
    <n v="90.638788680732603"/>
    <n v="-4.8744425177574158E-2"/>
    <n v="-0.46457421346712785"/>
    <n v="-0.49660168695750745"/>
    <n v="0.12201369311635707"/>
    <x v="31"/>
    <x v="491"/>
  </r>
  <r>
    <x v="2"/>
    <n v="-21.666666666666668"/>
    <n v="-12.777777777777777"/>
    <s v="P225/60R16"/>
    <x v="4"/>
    <s v="017-0257"/>
    <n v="1171"/>
    <n v="35"/>
    <s v="APX0B2UU3324"/>
    <d v="2025-02-12T00:00:00"/>
    <n v="0.26748228073120117"/>
    <n v="0.28946197032928467"/>
    <n v="104.703857421875"/>
    <n v="102.59886932373047"/>
    <n v="98.762451171875"/>
    <n v="99.056495666503906"/>
    <n v="80"/>
    <m/>
    <n v="80"/>
    <n v="101.28041839599609"/>
    <m/>
    <m/>
    <m/>
    <m/>
    <m/>
    <m/>
    <m/>
    <m/>
    <m/>
    <m/>
    <m/>
    <n v="0.26012822985649109"/>
    <n v="0.28724350035190582"/>
    <n v="0.31435877084732056"/>
    <n v="0.32691596448421478"/>
    <n v="0.33947315812110901"/>
    <n v="0.343889981508255"/>
    <n v="0.348306804895401"/>
    <n v="0.34907098114490509"/>
    <n v="0.34983515739440918"/>
    <n v="0.3531358540058136"/>
    <n v="0.35643655061721802"/>
    <n v="0.35608385503292084"/>
    <n v="0.35573115944862366"/>
    <n v="0.35386484861373901"/>
    <n v="0.35199853777885437"/>
    <n v="0.35209657251834869"/>
    <n v="0.35219460725784302"/>
    <n v="0.35919955372810364"/>
    <n v="0.36620450019836426"/>
    <n v="0.36389550566673279"/>
    <n v="0.36158651113510132"/>
    <n v="0.34224599599838257"/>
    <n v="0.32290548086166382"/>
    <n v="0.33935998380184174"/>
    <n v="0.35581448674201965"/>
    <n v="0.35489016771316528"/>
    <n v="0.35396584868431091"/>
    <n v="0.35590377449989319"/>
    <n v="0.35784170031547546"/>
    <n v="0.35666120797395706"/>
    <n v="0.35548071563243866"/>
    <n v="0.35430022329092026"/>
    <n v="0.35311973094940186"/>
    <n v="0.35036438703536987"/>
    <n v="0.34760904312133789"/>
    <n v="0.34485369920730591"/>
    <n v="0.34209835529327393"/>
    <n v="0.33921180665493011"/>
    <n v="0.3363252580165863"/>
    <n v="0.33343870937824249"/>
    <n v="0.33055216073989868"/>
    <n v="0.32892028242349625"/>
    <n v="0.32728840410709381"/>
    <n v="0.32565652579069138"/>
    <n v="0.32402464747428894"/>
    <n v="0.32326784729957581"/>
    <n v="0.32251104712486267"/>
    <n v="0.32175424695014954"/>
    <n v="0.3209974467754364"/>
    <n v="0.32035831362009048"/>
    <n v="0.31971918046474457"/>
    <n v="0.31908004730939865"/>
    <n v="0.31844091415405273"/>
    <n v="0.3185494989156723"/>
    <n v="0.31865808367729187"/>
    <n v="0.31876666843891144"/>
    <n v="0.31887525320053101"/>
    <n v="0.31830322742462158"/>
    <n v="0.31773120164871216"/>
    <n v="0.31715917587280273"/>
    <n v="0.31658715009689331"/>
    <n v="0.31512594968080521"/>
    <n v="0.3136647492647171"/>
    <n v="0.312203548848629"/>
    <n v="0.31074234843254089"/>
    <n v="0.31057894974946976"/>
    <n v="0.31041555106639862"/>
    <n v="0.31025215238332748"/>
    <n v="0.31008875370025635"/>
    <n v="0.30883581936359406"/>
    <n v="0.30758288502693176"/>
    <n v="0.30632995069026947"/>
    <n v="0.30507701635360718"/>
    <n v="0.30472599714994431"/>
    <n v="0.30437497794628143"/>
    <n v="0.30402395874261856"/>
    <n v="0.30367293953895569"/>
    <n v="0.30412262678146362"/>
    <n v="0.30457231402397156"/>
    <n v="0.30502200126647949"/>
    <n v="0.30547168850898743"/>
    <n v="0.30572598427534103"/>
    <n v="0.30598028004169464"/>
    <n v="0.30623457580804825"/>
    <n v="0.30648887157440186"/>
    <n v="0.30612789690494535"/>
    <n v="0.3057669222354889"/>
    <n v="0.3054059475660324"/>
    <n v="0.30504497289657595"/>
    <n v="0.30468399822711945"/>
    <n v="0.304323023557663"/>
    <n v="0.30396204888820649"/>
    <n v="0.30360107421875004"/>
    <n v="0.30324009954929354"/>
    <n v="0.30287912487983704"/>
    <n v="0.30231325328350067"/>
    <n v="0.30174738168716431"/>
    <n v="0.30118151009082794"/>
    <n v="0.30061563849449158"/>
    <n v="0.30004976689815521"/>
    <n v="0.29948389530181885"/>
    <n v="0.29891802370548248"/>
    <n v="0.29835215210914612"/>
    <n v="0.29778628051280975"/>
    <n v="0.29722040891647339"/>
    <n v="0.29685022830963137"/>
    <n v="0.29648004770278935"/>
    <n v="0.29610986709594728"/>
    <n v="0.29573968648910526"/>
    <n v="0.29536950588226318"/>
    <n v="0.29499932527542116"/>
    <n v="0.29462914466857909"/>
    <n v="0.29425896406173707"/>
    <n v="0.293888783454895"/>
    <n v="0.29351860284805298"/>
    <n v="0.29292227029800416"/>
    <n v="0.29232593774795534"/>
    <n v="0.29172960519790647"/>
    <n v="0.29113327264785771"/>
    <n v="0.29053694009780884"/>
    <n v="0.28994060754776002"/>
    <n v="0.2893442749977112"/>
    <n v="0.28874794244766233"/>
    <n v="0.28815160989761351"/>
    <n v="0.2875552773475647"/>
    <n v="0.2863530546426773"/>
    <n v="0.28515083193778989"/>
    <n v="0.28394860923290255"/>
    <n v="0.28274638652801515"/>
    <n v="0.28154416382312775"/>
    <n v="0.2803419411182404"/>
    <n v="0.27913971841335294"/>
    <n v="0.2779374957084656"/>
    <n v="0.2767352730035782"/>
    <n v="0.2755330502986908"/>
    <n v="0.27562290132045747"/>
    <n v="0.27571275234222414"/>
    <n v="0.27580260336399076"/>
    <n v="0.27589245438575749"/>
    <n v="0.27598230540752411"/>
    <n v="0.27607215642929078"/>
    <n v="0.27616200745105746"/>
    <n v="0.27625185847282407"/>
    <n v="0.27634170949459075"/>
    <n v="0.27643156051635742"/>
    <n v="0.27571863830089571"/>
    <n v="0.27500571608543395"/>
    <n v="0.27429279386997224"/>
    <n v="0.27357987165451053"/>
    <n v="0.27286694943904877"/>
    <n v="0.27215402722358706"/>
    <n v="0.27144110500812529"/>
    <n v="0.27072818279266359"/>
    <n v="0.27001526057720188"/>
    <n v="0.26930233836174011"/>
    <n v="0.26936679184436801"/>
    <n v="0.26943124532699586"/>
    <n v="0.26949569880962371"/>
    <n v="0.26956015229225161"/>
    <n v="0.26962460577487946"/>
    <n v="0.26968905925750736"/>
    <n v="0.2697535127401352"/>
    <n v="0.26981796622276305"/>
    <n v="0.26988241970539095"/>
    <n v="0.2699468731880188"/>
    <n v="0.26973292231559753"/>
    <n v="0.26951897144317627"/>
    <n v="0.269305020570755"/>
    <n v="0.26909106969833374"/>
    <n v="0.26887711882591248"/>
    <n v="0.26866316795349121"/>
    <n v="0.26844921708106995"/>
    <n v="0.26823526620864868"/>
    <n v="0.26802131533622742"/>
    <n v="0.26780736446380615"/>
    <n v="0.267928409576416"/>
    <n v="0.26804945468902586"/>
    <n v="0.26817049980163576"/>
    <n v="0.26829154491424562"/>
    <n v="0.26841259002685547"/>
    <n v="0.26853363513946538"/>
    <n v="0.26865468025207517"/>
    <n v="0.26877572536468508"/>
    <n v="0.26889677047729493"/>
    <n v="0.26901781558990479"/>
    <n v="0.26850370466709139"/>
    <n v="0.26798959374427794"/>
    <n v="0.26747548282146449"/>
    <n v="0.2669613718986511"/>
    <n v="0.26644726097583771"/>
    <n v="0.26593315005302431"/>
    <n v="0.26541903913021087"/>
    <n v="0.26490492820739747"/>
    <n v="0.26439081728458408"/>
    <n v="0.26387670636177063"/>
    <n v="0.26384409368038181"/>
    <n v="0.26381148099899293"/>
    <n v="0.26377886831760405"/>
    <n v="0.26374625563621523"/>
    <n v="0.26371364295482635"/>
    <n v="0.26368103027343748"/>
    <n v="0.2636484175920486"/>
    <n v="0.26361580491065978"/>
    <n v="0.26358319222927096"/>
    <n v="0.26355057954788208"/>
    <n v="0.26333123743534087"/>
    <n v="0.26311189532279966"/>
    <n v="0.26289255321025851"/>
    <n v="0.2626732110977173"/>
    <n v="0.26245386898517609"/>
    <n v="0.26223452687263493"/>
    <n v="0.26201518476009367"/>
    <n v="0.26179584264755251"/>
    <n v="0.2615765005350113"/>
    <n v="0.26135715842247009"/>
    <n v="0.26132025718688967"/>
    <n v="0.26128335595130919"/>
    <n v="0.26124645471572877"/>
    <n v="0.26120955348014829"/>
    <n v="0.26117265224456787"/>
    <n v="0.26113575100898745"/>
    <n v="0.26109884977340697"/>
    <n v="0.26106194853782649"/>
    <n v="0.26102504730224607"/>
    <n v="0.26098814606666565"/>
    <n v="0.26088366210460662"/>
    <n v="0.26077917814254759"/>
    <n v="0.26067469418048861"/>
    <n v="0.26057021021842958"/>
    <n v="0.26046572625637054"/>
    <n v="0.26036124229431157"/>
    <n v="0.26025675833225248"/>
    <n v="0.2601522743701935"/>
    <n v="0.26004779040813447"/>
    <n v="0.25994330644607544"/>
    <n v="0.25991952419281006"/>
    <n v="0.25989574193954468"/>
    <n v="0.2598719596862793"/>
    <n v="0.25984817743301392"/>
    <n v="0.25982439517974854"/>
    <n v="0.25980061292648315"/>
    <n v="0.25977683067321777"/>
    <n v="0.25975304841995239"/>
    <n v="0.25972926616668701"/>
    <n v="0.25970548391342163"/>
    <n v="0.25941129922866824"/>
    <n v="0.25911711454391478"/>
    <n v="0.25882292985916133"/>
    <n v="0.25852874517440794"/>
    <n v="0.25823456048965454"/>
    <n v="0.25794037580490115"/>
    <n v="0.25764619112014769"/>
    <n v="0.2573520064353943"/>
    <n v="0.2570578217506409"/>
    <n v="0.25676363706588745"/>
    <n v="0.25711059272289277"/>
    <n v="0.25745754837989809"/>
    <n v="0.25780450403690336"/>
    <n v="0.25815145969390868"/>
    <n v="0.258498415350914"/>
    <n v="0.25884537100791932"/>
    <n v="0.25919232666492464"/>
    <n v="0.25953928232192991"/>
    <n v="0.25988623797893529"/>
    <n v="0.26023319363594055"/>
    <n v="0.25982124209403995"/>
    <n v="0.25940929055213929"/>
    <n v="0.25899733901023864"/>
    <n v="0.25858538746833803"/>
    <n v="0.25817343592643738"/>
    <n v="0.25776148438453678"/>
    <n v="0.25734953284263612"/>
    <n v="0.25693758130073546"/>
    <n v="0.25652562975883486"/>
    <n v="0.2561136782169342"/>
    <n v="0.25571856796741488"/>
    <n v="0.2553234577178955"/>
    <n v="0.25492834746837617"/>
    <n v="0.25453323721885684"/>
    <n v="0.25413812696933746"/>
    <n v="0.25374301671981814"/>
    <n v="0.25334790647029876"/>
    <n v="0.25295279622077943"/>
    <n v="0.2525576859712601"/>
    <n v="0.25216257572174072"/>
    <n v="0.25220257043838501"/>
    <n v="0.2522425651550293"/>
    <n v="0.25228255987167358"/>
    <n v="0.25232255458831787"/>
    <n v="0.25236254930496216"/>
    <n v="0.25240254402160645"/>
    <n v="0.25244253873825073"/>
    <n v="0.25248253345489502"/>
    <n v="0.25252252817153931"/>
    <n v="0.25256252288818359"/>
    <m/>
    <n v="0.28483787969125973"/>
    <n v="101.28041839599609"/>
    <n v="96.026418604348365"/>
    <n v="-2.1979689598083496E-2"/>
    <n v="-0.2132969370431945"/>
    <n v="-0.33840543664398287"/>
    <n v="-3.6182557197167509E-2"/>
    <x v="31"/>
    <x v="492"/>
  </r>
  <r>
    <x v="2"/>
    <n v="-21.666666666666668"/>
    <n v="-12.777777777777777"/>
    <s v="P225/60R16"/>
    <x v="1"/>
    <s v="017-0242"/>
    <n v="1171"/>
    <n v="35"/>
    <s v="APX0B2UU3324"/>
    <d v="2025-02-12T00:00:00"/>
    <n v="0.25852322578430176"/>
    <n v="0.2908155620098114"/>
    <n v="100"/>
    <n v="100"/>
    <n v="100"/>
    <n v="100"/>
    <n v="80"/>
    <m/>
    <n v="1020"/>
    <n v="100"/>
    <m/>
    <m/>
    <m/>
    <m/>
    <m/>
    <m/>
    <m/>
    <m/>
    <m/>
    <m/>
    <m/>
    <n v="0.2419770210981369"/>
    <n v="0.26650761812925339"/>
    <n v="0.29103821516036987"/>
    <n v="0.30434800684452057"/>
    <n v="0.31765779852867126"/>
    <n v="0.32494926452636719"/>
    <n v="0.33224073052406311"/>
    <n v="0.34098123013973236"/>
    <n v="0.34972172975540161"/>
    <n v="0.35450311005115509"/>
    <n v="0.35928449034690857"/>
    <n v="0.35864901542663574"/>
    <n v="0.35801354050636292"/>
    <n v="0.36299116909503937"/>
    <n v="0.36796879768371582"/>
    <n v="0.36623184382915497"/>
    <n v="0.36449488997459412"/>
    <n v="0.36322809755802155"/>
    <n v="0.36196130514144897"/>
    <n v="0.36811916530132294"/>
    <n v="0.3742770254611969"/>
    <n v="0.37257289886474609"/>
    <n v="0.37086877226829529"/>
    <n v="0.36774428188800812"/>
    <n v="0.36461979150772095"/>
    <n v="0.36563313007354736"/>
    <n v="0.36664646863937378"/>
    <n v="0.36290282011032104"/>
    <n v="0.35915917158126831"/>
    <n v="0.35902761667966843"/>
    <n v="0.35889606177806854"/>
    <n v="0.35876450687646866"/>
    <n v="0.35863295197486877"/>
    <n v="0.35811342298984528"/>
    <n v="0.35759389400482178"/>
    <n v="0.35707436501979828"/>
    <n v="0.35655483603477478"/>
    <n v="0.35605844110250473"/>
    <n v="0.35556204617023468"/>
    <n v="0.35506565123796463"/>
    <n v="0.35456925630569458"/>
    <n v="0.35439227521419525"/>
    <n v="0.35421529412269592"/>
    <n v="0.35403831303119659"/>
    <n v="0.35386133193969727"/>
    <n v="0.35198886692523956"/>
    <n v="0.35011640191078186"/>
    <n v="0.34824393689632416"/>
    <n v="0.34637147188186646"/>
    <n v="0.34548358619213104"/>
    <n v="0.34459570050239563"/>
    <n v="0.34370781481266022"/>
    <n v="0.3428199291229248"/>
    <n v="0.34288091957569122"/>
    <n v="0.34294191002845764"/>
    <n v="0.34300290048122406"/>
    <n v="0.34306389093399048"/>
    <n v="0.3415132462978363"/>
    <n v="0.33996260166168213"/>
    <n v="0.33841195702552795"/>
    <n v="0.33686131238937378"/>
    <n v="0.33526259660720825"/>
    <n v="0.33366388082504272"/>
    <n v="0.3320651650428772"/>
    <n v="0.33046644926071167"/>
    <n v="0.33085881918668747"/>
    <n v="0.33125118911266327"/>
    <n v="0.33164355903863907"/>
    <n v="0.33203592896461487"/>
    <n v="0.33159246295690536"/>
    <n v="0.33114899694919586"/>
    <n v="0.33070553094148636"/>
    <n v="0.33026206493377686"/>
    <n v="0.32859130203723907"/>
    <n v="0.32692053914070129"/>
    <n v="0.32524977624416351"/>
    <n v="0.32357901334762573"/>
    <n v="0.32284052670001984"/>
    <n v="0.32210204005241394"/>
    <n v="0.32136355340480804"/>
    <n v="0.32062506675720215"/>
    <n v="0.31767258048057556"/>
    <n v="0.31472009420394897"/>
    <n v="0.31176760792732239"/>
    <n v="0.3088151216506958"/>
    <n v="0.30819091200828552"/>
    <n v="0.30756670236587524"/>
    <n v="0.30694249272346497"/>
    <n v="0.30631828308105469"/>
    <n v="0.30569407343864441"/>
    <n v="0.30506986379623413"/>
    <n v="0.30444565415382385"/>
    <n v="0.30382144451141357"/>
    <n v="0.3031972348690033"/>
    <n v="0.30257302522659302"/>
    <n v="0.3021266281604767"/>
    <n v="0.30168023109436037"/>
    <n v="0.301233834028244"/>
    <n v="0.30078743696212773"/>
    <n v="0.30034103989601135"/>
    <n v="0.29989464282989503"/>
    <n v="0.29944824576377871"/>
    <n v="0.29900184869766233"/>
    <n v="0.29855545163154601"/>
    <n v="0.29810905456542969"/>
    <n v="0.29747218489646909"/>
    <n v="0.29683531522750856"/>
    <n v="0.29619844555854796"/>
    <n v="0.29556157588958742"/>
    <n v="0.29492470622062683"/>
    <n v="0.29428783655166629"/>
    <n v="0.2936509668827057"/>
    <n v="0.29301409721374516"/>
    <n v="0.29237722754478457"/>
    <n v="0.29174035787582397"/>
    <n v="0.29148105382919315"/>
    <n v="0.29122174978256227"/>
    <n v="0.29096244573593139"/>
    <n v="0.29070314168930056"/>
    <n v="0.29044383764266968"/>
    <n v="0.29018453359603885"/>
    <n v="0.28992522954940797"/>
    <n v="0.28966592550277709"/>
    <n v="0.28940662145614626"/>
    <n v="0.28914731740951538"/>
    <n v="0.2885779529809952"/>
    <n v="0.28800858855247496"/>
    <n v="0.28743922412395478"/>
    <n v="0.2868698596954346"/>
    <n v="0.28630049526691437"/>
    <n v="0.28573113083839419"/>
    <n v="0.28516176640987395"/>
    <n v="0.28459240198135377"/>
    <n v="0.28402303755283359"/>
    <n v="0.28345367312431335"/>
    <n v="0.28292308747768402"/>
    <n v="0.28239250183105469"/>
    <n v="0.28186191618442535"/>
    <n v="0.28133133053779602"/>
    <n v="0.28080074489116669"/>
    <n v="0.28027015924453735"/>
    <n v="0.27973957359790802"/>
    <n v="0.27920898795127869"/>
    <n v="0.27867840230464935"/>
    <n v="0.27814781665802002"/>
    <n v="0.278230893611908"/>
    <n v="0.27831397056579588"/>
    <n v="0.27839704751968386"/>
    <n v="0.27848012447357179"/>
    <n v="0.27856320142745972"/>
    <n v="0.27864627838134765"/>
    <n v="0.27872935533523557"/>
    <n v="0.27881243228912356"/>
    <n v="0.27889550924301149"/>
    <n v="0.27897858619689941"/>
    <n v="0.27874171435832978"/>
    <n v="0.27850484251976015"/>
    <n v="0.27826797068119047"/>
    <n v="0.27803109884262084"/>
    <n v="0.27779422700405121"/>
    <n v="0.27755735516548158"/>
    <n v="0.27732048332691195"/>
    <n v="0.27708361148834226"/>
    <n v="0.27684673964977269"/>
    <n v="0.276609867811203"/>
    <n v="0.27563556134700778"/>
    <n v="0.27466125488281251"/>
    <n v="0.27368694841861724"/>
    <n v="0.27271264195442202"/>
    <n v="0.27173833549022675"/>
    <n v="0.27076402902603153"/>
    <n v="0.26978972256183625"/>
    <n v="0.26881541609764098"/>
    <n v="0.26784110963344576"/>
    <n v="0.26686680316925049"/>
    <n v="0.26663888692855836"/>
    <n v="0.26641097068786623"/>
    <n v="0.26618305444717405"/>
    <n v="0.26595513820648198"/>
    <n v="0.26572722196578979"/>
    <n v="0.26549930572509767"/>
    <n v="0.26527138948440554"/>
    <n v="0.26504347324371336"/>
    <n v="0.26481555700302128"/>
    <n v="0.2645876407623291"/>
    <n v="0.26445285379886629"/>
    <n v="0.26431806683540343"/>
    <n v="0.26418327987194062"/>
    <n v="0.26404849290847782"/>
    <n v="0.26391370594501495"/>
    <n v="0.26377891898155215"/>
    <n v="0.26364413201808934"/>
    <n v="0.26350934505462648"/>
    <n v="0.26337455809116367"/>
    <n v="0.26323977112770081"/>
    <n v="0.26265802085399631"/>
    <n v="0.26207627058029176"/>
    <n v="0.26149452030658726"/>
    <n v="0.26091277003288271"/>
    <n v="0.26033101975917816"/>
    <n v="0.25974926948547367"/>
    <n v="0.25916751921176912"/>
    <n v="0.25858576893806456"/>
    <n v="0.25800401866436007"/>
    <n v="0.25742226839065552"/>
    <n v="0.25647628009319307"/>
    <n v="0.25553029179573061"/>
    <n v="0.25458430349826811"/>
    <n v="0.25363831520080565"/>
    <n v="0.2526923269033432"/>
    <n v="0.25174633860588075"/>
    <n v="0.2508003503084183"/>
    <n v="0.24985436201095582"/>
    <n v="0.24890837371349336"/>
    <n v="0.24796238541603088"/>
    <n v="0.24759804308414463"/>
    <n v="0.24723370075225831"/>
    <n v="0.246869358420372"/>
    <n v="0.24650501608848574"/>
    <n v="0.24614067375659943"/>
    <n v="0.24577633142471314"/>
    <n v="0.24541198909282685"/>
    <n v="0.24504764676094054"/>
    <n v="0.24468330442905428"/>
    <n v="0.24431896209716797"/>
    <n v="0.24382945001125336"/>
    <n v="0.24333993792533873"/>
    <n v="0.24285042583942412"/>
    <n v="0.24236091375350952"/>
    <n v="0.24187140166759491"/>
    <n v="0.2413818895816803"/>
    <n v="0.2408923774957657"/>
    <n v="0.24040286540985106"/>
    <n v="0.23991335332393648"/>
    <n v="0.23942384123802185"/>
    <n v="0.239825314283371"/>
    <n v="0.2402267873287201"/>
    <n v="0.24062826037406923"/>
    <n v="0.24102973341941836"/>
    <n v="0.24143120646476746"/>
    <n v="0.24183267951011661"/>
    <n v="0.24223415255546571"/>
    <n v="0.24263562560081481"/>
    <n v="0.24303709864616396"/>
    <n v="0.24343857169151306"/>
    <n v="0.24310458153486253"/>
    <n v="0.24277059137821197"/>
    <n v="0.24243660122156144"/>
    <n v="0.24210261106491088"/>
    <n v="0.24176862090826035"/>
    <n v="0.24143463075160981"/>
    <n v="0.24110064059495928"/>
    <n v="0.24076665043830872"/>
    <n v="0.24043266028165819"/>
    <n v="0.24009867012500763"/>
    <n v="0.23967873156070713"/>
    <n v="0.23925879299640657"/>
    <n v="0.23883885443210601"/>
    <n v="0.2384189158678055"/>
    <n v="0.23799897730350494"/>
    <n v="0.23757903873920441"/>
    <n v="0.23715910017490388"/>
    <n v="0.23673916161060332"/>
    <n v="0.23631922304630282"/>
    <n v="0.23589928448200226"/>
    <n v="0.23589153289794923"/>
    <n v="0.23588378131389617"/>
    <n v="0.23587602972984312"/>
    <n v="0.23586827814579012"/>
    <n v="0.23586052656173706"/>
    <n v="0.23585277497768403"/>
    <n v="0.23584502339363098"/>
    <n v="0.23583727180957795"/>
    <n v="0.23582952022552492"/>
    <n v="0.23582176864147186"/>
    <n v="0.23565701246261597"/>
    <n v="0.23549225628376008"/>
    <n v="0.23532750010490416"/>
    <n v="0.2351627439260483"/>
    <n v="0.23499798774719238"/>
    <n v="0.23483323156833649"/>
    <n v="0.23466847538948057"/>
    <n v="0.23450371921062468"/>
    <n v="0.23433896303176879"/>
    <n v="0.2341742068529129"/>
    <n v="0.23433147221803666"/>
    <n v="0.23448873758316041"/>
    <n v="0.23464600294828414"/>
    <n v="0.23480326831340792"/>
    <n v="0.23496053367853165"/>
    <n v="0.23511779904365543"/>
    <n v="0.23527506440877916"/>
    <n v="0.23543232977390291"/>
    <n v="0.23558959513902666"/>
    <n v="0.23574686050415039"/>
    <m/>
    <n v="0.28445705888110123"/>
    <n v="100"/>
    <n v="94.812422899849082"/>
    <n v="-3.2292336225509644E-2"/>
    <n v="-0.3673353495283565"/>
    <n v="-0.49760196322142664"/>
    <n v="0.12301396938027626"/>
    <x v="31"/>
    <x v="493"/>
  </r>
  <r>
    <x v="2"/>
    <n v="-21.666666666666668"/>
    <n v="-12.777777777777777"/>
    <s v="P225/60R16"/>
    <x v="5"/>
    <s v="017-0254"/>
    <n v="1171"/>
    <n v="35"/>
    <s v="APX0B2UU3324"/>
    <d v="2025-02-12T00:00:00"/>
    <n v="0.26931217312812805"/>
    <n v="0.30800309777259827"/>
    <n v="105.42015838623047"/>
    <n v="106.48126983642578"/>
    <n v="105.08856201171875"/>
    <n v="104.89565277099609"/>
    <n v="80"/>
    <s v="rev"/>
    <n v="20"/>
    <n v="105.47141075134277"/>
    <m/>
    <m/>
    <m/>
    <m/>
    <m/>
    <m/>
    <m/>
    <m/>
    <m/>
    <m/>
    <m/>
    <n v="0.27053362131118774"/>
    <n v="0.30423325300216675"/>
    <n v="0.33793288469314575"/>
    <n v="0.34583091735839844"/>
    <n v="0.35372895002365112"/>
    <n v="0.3567999005317688"/>
    <n v="0.35987085103988647"/>
    <n v="0.36056192219257355"/>
    <n v="0.36125299334526062"/>
    <n v="0.36208571493625641"/>
    <n v="0.3629184365272522"/>
    <n v="0.35929614305496216"/>
    <n v="0.35567384958267212"/>
    <n v="0.35760508477687836"/>
    <n v="0.35953631997108459"/>
    <n v="0.36072742938995361"/>
    <n v="0.36191853880882263"/>
    <n v="0.36166085302829742"/>
    <n v="0.36140316724777222"/>
    <n v="0.36016535758972168"/>
    <n v="0.35892754793167114"/>
    <n v="0.3579258918762207"/>
    <n v="0.35692423582077026"/>
    <n v="0.35682140290737152"/>
    <n v="0.35671856999397278"/>
    <n v="0.33741314709186554"/>
    <n v="0.3181077241897583"/>
    <n v="0.33676205575466156"/>
    <n v="0.35541638731956482"/>
    <n v="0.35525351017713547"/>
    <n v="0.35509063303470612"/>
    <n v="0.35492775589227676"/>
    <n v="0.35476487874984741"/>
    <n v="0.35443762689828873"/>
    <n v="0.35411037504673004"/>
    <n v="0.35378312319517136"/>
    <n v="0.35345587134361267"/>
    <n v="0.35295066237449646"/>
    <n v="0.35244545340538025"/>
    <n v="0.35194024443626404"/>
    <n v="0.35143503546714783"/>
    <n v="0.35327643901109695"/>
    <n v="0.35511784255504608"/>
    <n v="0.35695924609899521"/>
    <n v="0.35880064964294434"/>
    <n v="0.35781759768724442"/>
    <n v="0.35683454573154449"/>
    <n v="0.35585149377584457"/>
    <n v="0.35486844182014465"/>
    <n v="0.35334637016057968"/>
    <n v="0.35182429850101471"/>
    <n v="0.35030222684144974"/>
    <n v="0.34878015518188477"/>
    <n v="0.34704305976629257"/>
    <n v="0.34530596435070038"/>
    <n v="0.34356886893510818"/>
    <n v="0.34183177351951599"/>
    <n v="0.33897670358419418"/>
    <n v="0.33612163364887238"/>
    <n v="0.33326656371355057"/>
    <n v="0.33041149377822876"/>
    <n v="0.33002391457557678"/>
    <n v="0.3296363353729248"/>
    <n v="0.32924875617027283"/>
    <n v="0.32886117696762085"/>
    <n v="0.33028020709753036"/>
    <n v="0.33169923722743988"/>
    <n v="0.3331182673573494"/>
    <n v="0.33453729748725891"/>
    <n v="0.33482686430215836"/>
    <n v="0.3351164311170578"/>
    <n v="0.33540599793195724"/>
    <n v="0.33569556474685669"/>
    <n v="0.3367343470454216"/>
    <n v="0.33777312934398651"/>
    <n v="0.33881191164255142"/>
    <n v="0.33985069394111633"/>
    <n v="0.34062613546848297"/>
    <n v="0.34140157699584961"/>
    <n v="0.34217701852321625"/>
    <n v="0.34295246005058289"/>
    <n v="0.34298095852136612"/>
    <n v="0.34300945699214935"/>
    <n v="0.34303795546293259"/>
    <n v="0.34306645393371582"/>
    <n v="0.34261328577995298"/>
    <n v="0.3421601176261902"/>
    <n v="0.34170694947242736"/>
    <n v="0.34125378131866457"/>
    <n v="0.34080061316490173"/>
    <n v="0.34034744501113895"/>
    <n v="0.33989427685737605"/>
    <n v="0.33944110870361333"/>
    <n v="0.33898794054985049"/>
    <n v="0.33853477239608765"/>
    <n v="0.3372228741645813"/>
    <n v="0.33591097593307495"/>
    <n v="0.3345990777015686"/>
    <n v="0.33328717947006226"/>
    <n v="0.33197528123855591"/>
    <n v="0.33066338300704956"/>
    <n v="0.32935148477554321"/>
    <n v="0.32803958654403687"/>
    <n v="0.32672768831253052"/>
    <n v="0.32541579008102417"/>
    <n v="0.32427654862403871"/>
    <n v="0.32313730716705324"/>
    <n v="0.32199806571006773"/>
    <n v="0.32085882425308232"/>
    <n v="0.3197195827960968"/>
    <n v="0.31858034133911139"/>
    <n v="0.31744109988212588"/>
    <n v="0.31630185842514036"/>
    <n v="0.31516261696815495"/>
    <n v="0.31402337551116943"/>
    <n v="0.3139338344335556"/>
    <n v="0.31384429335594177"/>
    <n v="0.31375475227832794"/>
    <n v="0.31366521120071411"/>
    <n v="0.31357567012310028"/>
    <n v="0.31348612904548645"/>
    <n v="0.31339658796787262"/>
    <n v="0.31330704689025879"/>
    <n v="0.31321750581264496"/>
    <n v="0.31312796473503113"/>
    <n v="0.31284981071949008"/>
    <n v="0.31257165670394899"/>
    <n v="0.31229350268840794"/>
    <n v="0.31201534867286684"/>
    <n v="0.31173719465732574"/>
    <n v="0.3114590406417847"/>
    <n v="0.3111808866262436"/>
    <n v="0.3109027326107025"/>
    <n v="0.31062457859516146"/>
    <n v="0.31034642457962036"/>
    <n v="0.31067531704902651"/>
    <n v="0.31100420951843261"/>
    <n v="0.31133310198783876"/>
    <n v="0.31166199445724491"/>
    <n v="0.311990886926651"/>
    <n v="0.31231977939605715"/>
    <n v="0.3126486718654633"/>
    <n v="0.3129775643348694"/>
    <n v="0.31330645680427555"/>
    <n v="0.31363534927368164"/>
    <n v="0.31334302425384525"/>
    <n v="0.3130506992340088"/>
    <n v="0.31275837421417241"/>
    <n v="0.31246604919433596"/>
    <n v="0.31217372417449951"/>
    <n v="0.31188139915466312"/>
    <n v="0.31158907413482667"/>
    <n v="0.31129674911499022"/>
    <n v="0.31100442409515383"/>
    <n v="0.31071209907531738"/>
    <n v="0.30987677276134495"/>
    <n v="0.30904144644737241"/>
    <n v="0.30820612013339999"/>
    <n v="0.3073707938194275"/>
    <n v="0.30653546750545502"/>
    <n v="0.30570014119148259"/>
    <n v="0.30486481487751005"/>
    <n v="0.30402948856353762"/>
    <n v="0.30319416224956514"/>
    <n v="0.30235883593559265"/>
    <n v="0.30217933356761933"/>
    <n v="0.30199983119964602"/>
    <n v="0.30182032883167265"/>
    <n v="0.30164082646369939"/>
    <n v="0.30146132409572601"/>
    <n v="0.3012818217277527"/>
    <n v="0.30110231935977938"/>
    <n v="0.30092281699180601"/>
    <n v="0.30074331462383275"/>
    <n v="0.30056381225585938"/>
    <n v="0.30001139342784883"/>
    <n v="0.29945897459983828"/>
    <n v="0.29890655577182768"/>
    <n v="0.29835413694381713"/>
    <n v="0.29780171811580658"/>
    <n v="0.29724929928779603"/>
    <n v="0.29669688045978548"/>
    <n v="0.29614446163177488"/>
    <n v="0.29559204280376439"/>
    <n v="0.29503962397575378"/>
    <n v="0.29337718784809114"/>
    <n v="0.29171475172042849"/>
    <n v="0.29005231559276579"/>
    <n v="0.28838987946510314"/>
    <n v="0.28672744333744049"/>
    <n v="0.28506500720977784"/>
    <n v="0.2834025710821152"/>
    <n v="0.28174013495445249"/>
    <n v="0.2800776988267899"/>
    <n v="0.2784152626991272"/>
    <n v="0.2782613277435303"/>
    <n v="0.27810739278793334"/>
    <n v="0.27795345783233644"/>
    <n v="0.27779952287673948"/>
    <n v="0.27764558792114258"/>
    <n v="0.27749165296554568"/>
    <n v="0.27733771800994872"/>
    <n v="0.27718378305435176"/>
    <n v="0.27702984809875486"/>
    <n v="0.27687591314315796"/>
    <n v="0.27670663893222808"/>
    <n v="0.2765373647212982"/>
    <n v="0.27636809051036837"/>
    <n v="0.27619881629943849"/>
    <n v="0.27602954208850861"/>
    <n v="0.27586026787757878"/>
    <n v="0.27569099366664884"/>
    <n v="0.27552171945571902"/>
    <n v="0.27535244524478913"/>
    <n v="0.27518317103385925"/>
    <n v="0.27518809139728545"/>
    <n v="0.27519301176071165"/>
    <n v="0.2751979321241379"/>
    <n v="0.2752028524875641"/>
    <n v="0.2752077728509903"/>
    <n v="0.27521269321441655"/>
    <n v="0.27521761357784269"/>
    <n v="0.27522253394126894"/>
    <n v="0.27522745430469514"/>
    <n v="0.27523237466812134"/>
    <n v="0.27503693699836734"/>
    <n v="0.27484149932861329"/>
    <n v="0.2746460616588593"/>
    <n v="0.27445062398910525"/>
    <n v="0.2742551863193512"/>
    <n v="0.2740597486495972"/>
    <n v="0.27386431097984315"/>
    <n v="0.2736688733100891"/>
    <n v="0.27347343564033511"/>
    <n v="0.27327799797058105"/>
    <n v="0.27315844297409059"/>
    <n v="0.27303888797760012"/>
    <n v="0.2729193329811096"/>
    <n v="0.27279977798461913"/>
    <n v="0.27268022298812866"/>
    <n v="0.27256066799163819"/>
    <n v="0.27244111299514773"/>
    <n v="0.2723215579986572"/>
    <n v="0.27220200300216679"/>
    <n v="0.27208244800567627"/>
    <n v="0.2722392499446869"/>
    <n v="0.27239605188369753"/>
    <n v="0.27255285382270811"/>
    <n v="0.27270965576171874"/>
    <n v="0.27286645770072937"/>
    <n v="0.27302325963974"/>
    <n v="0.27318006157875063"/>
    <n v="0.27333686351776121"/>
    <n v="0.27349366545677189"/>
    <n v="0.27365046739578247"/>
    <n v="0.27389605641365056"/>
    <n v="0.27414164543151853"/>
    <n v="0.27438723444938662"/>
    <n v="0.27463282346725465"/>
    <n v="0.27487841248512268"/>
    <n v="0.27512400150299071"/>
    <n v="0.27536959052085874"/>
    <n v="0.27561517953872683"/>
    <n v="0.27586076855659486"/>
    <n v="0.27610635757446289"/>
    <n v="0.27501527369022372"/>
    <n v="0.27392418980598454"/>
    <n v="0.27283310592174531"/>
    <n v="0.27174202203750614"/>
    <n v="0.27065093815326691"/>
    <n v="0.26955985426902773"/>
    <n v="0.2684687703847885"/>
    <n v="0.26737768650054933"/>
    <n v="0.2662866026163101"/>
    <n v="0.26519551873207092"/>
    <n v="0.26487865746021272"/>
    <n v="0.26456179618835451"/>
    <n v="0.26424493491649625"/>
    <n v="0.26392807364463811"/>
    <n v="0.26361121237277985"/>
    <n v="0.26329435110092164"/>
    <n v="0.26297748982906344"/>
    <n v="0.26266062855720518"/>
    <n v="0.26234376728534697"/>
    <n v="0.26202690601348877"/>
    <n v="0.26174256205558777"/>
    <n v="0.26145821809768677"/>
    <n v="0.26117387413978577"/>
    <n v="0.26088953018188477"/>
    <n v="0.26060518622398376"/>
    <n v="0.26032084226608276"/>
    <n v="0.26003649830818176"/>
    <n v="0.25975215435028076"/>
    <n v="0.25946781039237976"/>
    <n v="0.25918346643447876"/>
    <s v="WITNESS SRTT FWD-1"/>
    <n v="0.3063471675237302"/>
    <n v="105.47141075134277"/>
    <n v="100"/>
    <n v="-3.8690924644470215E-2"/>
    <n v="-0.35046465334871829"/>
    <n v="-0.37458799384115038"/>
    <n v="0"/>
    <x v="31"/>
    <x v="494"/>
  </r>
  <r>
    <x v="2"/>
    <n v="-21.666666666666668"/>
    <n v="-12.777777777777777"/>
    <s v="225/45R17"/>
    <x v="6"/>
    <s v="620-0071"/>
    <n v="1093"/>
    <n v="42"/>
    <s v="1N48A0A5X3424"/>
    <d v="2025-02-12T00:00:00"/>
    <n v="0.30610853433609009"/>
    <n v="0.35339686274528503"/>
    <n v="119.82380676269531"/>
    <n v="123.77207946777344"/>
    <n v="120.57660675048828"/>
    <n v="119.21338653564453"/>
    <n v="80"/>
    <m/>
    <n v="240"/>
    <n v="120.84646987915039"/>
    <m/>
    <m/>
    <m/>
    <m/>
    <m/>
    <m/>
    <m/>
    <m/>
    <m/>
    <m/>
    <m/>
    <n v="0.26407760381698608"/>
    <n v="0.29165105521678925"/>
    <n v="0.31922450661659241"/>
    <n v="0.33307789266109467"/>
    <n v="0.34693127870559692"/>
    <n v="0.35376948118209839"/>
    <n v="0.36060768365859985"/>
    <n v="0.36030329763889313"/>
    <n v="0.3599989116191864"/>
    <n v="0.36223059892654419"/>
    <n v="0.36446228623390198"/>
    <n v="0.36825515329837799"/>
    <n v="0.372048020362854"/>
    <n v="0.37816296517848969"/>
    <n v="0.38427790999412537"/>
    <n v="0.38465481996536255"/>
    <n v="0.38503172993659973"/>
    <n v="0.38733947277069092"/>
    <n v="0.3896472156047821"/>
    <n v="0.39263339340686798"/>
    <n v="0.39561957120895386"/>
    <n v="0.39168354868888855"/>
    <n v="0.38774752616882324"/>
    <n v="0.38794074952602386"/>
    <n v="0.38813397288322449"/>
    <n v="0.39238192141056061"/>
    <n v="0.39662986993789673"/>
    <n v="0.39651432633399963"/>
    <n v="0.39639878273010254"/>
    <n v="0.39613404870033264"/>
    <n v="0.39586931467056274"/>
    <n v="0.39560458064079285"/>
    <n v="0.39533984661102295"/>
    <n v="0.39415847510099411"/>
    <n v="0.39297710359096527"/>
    <n v="0.39179573208093643"/>
    <n v="0.39061436057090759"/>
    <n v="0.39148556441068649"/>
    <n v="0.39235676825046539"/>
    <n v="0.39322797209024429"/>
    <n v="0.39409917593002319"/>
    <n v="0.39338468760251999"/>
    <n v="0.39267019927501678"/>
    <n v="0.39195571094751358"/>
    <n v="0.39124122262001038"/>
    <n v="0.39053216576576233"/>
    <n v="0.38982310891151428"/>
    <n v="0.38911405205726624"/>
    <n v="0.38840499520301819"/>
    <n v="0.38719120621681213"/>
    <n v="0.38597741723060608"/>
    <n v="0.38476362824440002"/>
    <n v="0.38354983925819397"/>
    <n v="0.38452616333961487"/>
    <n v="0.38550248742103577"/>
    <n v="0.38647881150245667"/>
    <n v="0.38745513558387756"/>
    <n v="0.38869491964578629"/>
    <n v="0.38993470370769501"/>
    <n v="0.39117448776960373"/>
    <n v="0.39241427183151245"/>
    <n v="0.39219844341278076"/>
    <n v="0.39198261499404907"/>
    <n v="0.39176678657531738"/>
    <n v="0.39155095815658569"/>
    <n v="0.39043980836868286"/>
    <n v="0.38932865858078003"/>
    <n v="0.3882175087928772"/>
    <n v="0.38710635900497437"/>
    <n v="0.38644175976514816"/>
    <n v="0.38577716052532196"/>
    <n v="0.38511256128549576"/>
    <n v="0.38444796204566956"/>
    <n v="0.38558991998434067"/>
    <n v="0.38673187792301178"/>
    <n v="0.38787383586168289"/>
    <n v="0.389015793800354"/>
    <n v="0.38919363915920258"/>
    <n v="0.38937148451805115"/>
    <n v="0.38954932987689972"/>
    <n v="0.38972717523574829"/>
    <n v="0.3889223039150238"/>
    <n v="0.38811743259429932"/>
    <n v="0.38731256127357483"/>
    <n v="0.38650768995285034"/>
    <n v="0.38646892607212069"/>
    <n v="0.38643016219139098"/>
    <n v="0.38639139831066133"/>
    <n v="0.38635263442993162"/>
    <n v="0.38631387054920197"/>
    <n v="0.38627510666847231"/>
    <n v="0.38623634278774266"/>
    <n v="0.3861975789070129"/>
    <n v="0.3861588150262833"/>
    <n v="0.38612005114555359"/>
    <n v="0.38552961945533759"/>
    <n v="0.38493918776512148"/>
    <n v="0.38434875607490537"/>
    <n v="0.38375832438468938"/>
    <n v="0.38316789269447327"/>
    <n v="0.38257746100425721"/>
    <n v="0.38198702931404116"/>
    <n v="0.38139659762382505"/>
    <n v="0.38080616593360905"/>
    <n v="0.38021573424339294"/>
    <n v="0.37897377908229829"/>
    <n v="0.37773182392120364"/>
    <n v="0.37648986876010893"/>
    <n v="0.37524791359901427"/>
    <n v="0.37400595843791962"/>
    <n v="0.37276400327682496"/>
    <n v="0.37152204811573031"/>
    <n v="0.3702800929546356"/>
    <n v="0.36903813779354094"/>
    <n v="0.36779618263244629"/>
    <n v="0.36641023755073548"/>
    <n v="0.36502429246902468"/>
    <n v="0.36363834738731382"/>
    <n v="0.36225240230560307"/>
    <n v="0.36086645722389221"/>
    <n v="0.35948051214218146"/>
    <n v="0.3580945670604706"/>
    <n v="0.35670862197875974"/>
    <n v="0.35532267689704899"/>
    <n v="0.35393673181533813"/>
    <n v="0.35358830690383913"/>
    <n v="0.35323988199234008"/>
    <n v="0.35289145708084108"/>
    <n v="0.35254303216934202"/>
    <n v="0.35219460725784302"/>
    <n v="0.35184618234634402"/>
    <n v="0.35149775743484502"/>
    <n v="0.3511493325233459"/>
    <n v="0.35080090761184696"/>
    <n v="0.3504524827003479"/>
    <n v="0.35005364716053011"/>
    <n v="0.34965481162071227"/>
    <n v="0.34925597608089448"/>
    <n v="0.34885714054107669"/>
    <n v="0.34845830500125885"/>
    <n v="0.34805946946144106"/>
    <n v="0.34766063392162322"/>
    <n v="0.34726179838180543"/>
    <n v="0.34686296284198759"/>
    <n v="0.3464641273021698"/>
    <n v="0.34583107531070711"/>
    <n v="0.34519802331924443"/>
    <n v="0.34456497132778163"/>
    <n v="0.343931919336319"/>
    <n v="0.34329886734485626"/>
    <n v="0.34266581535339358"/>
    <n v="0.34203276336193084"/>
    <n v="0.34139971137046815"/>
    <n v="0.34076665937900541"/>
    <n v="0.34013360738754272"/>
    <n v="0.33975927829742431"/>
    <n v="0.33938494920730589"/>
    <n v="0.33901062011718752"/>
    <n v="0.3386362910270691"/>
    <n v="0.33826196193695068"/>
    <n v="0.33788763284683232"/>
    <n v="0.33751330375671384"/>
    <n v="0.33713897466659548"/>
    <n v="0.33676464557647706"/>
    <n v="0.33639031648635864"/>
    <n v="0.33610311448574071"/>
    <n v="0.33581591248512266"/>
    <n v="0.33552871048450472"/>
    <n v="0.33524150848388679"/>
    <n v="0.33495430648326874"/>
    <n v="0.3346671044826508"/>
    <n v="0.33437990248203275"/>
    <n v="0.33409270048141482"/>
    <n v="0.33380549848079683"/>
    <n v="0.33351829648017883"/>
    <n v="0.33261671662330627"/>
    <n v="0.33171513676643372"/>
    <n v="0.33081355690956116"/>
    <n v="0.3299119770526886"/>
    <n v="0.32901039719581604"/>
    <n v="0.32810881733894348"/>
    <n v="0.32720723748207092"/>
    <n v="0.32630565762519836"/>
    <n v="0.32540407776832581"/>
    <n v="0.32450249791145325"/>
    <n v="0.32397065460681918"/>
    <n v="0.3234388113021851"/>
    <n v="0.32290696799755092"/>
    <n v="0.3223751246929169"/>
    <n v="0.32184328138828278"/>
    <n v="0.3213114380836487"/>
    <n v="0.32077959477901458"/>
    <n v="0.3202477514743805"/>
    <n v="0.31971590816974638"/>
    <n v="0.3191840648651123"/>
    <n v="0.31865283250808718"/>
    <n v="0.31812160015106206"/>
    <n v="0.31759036779403682"/>
    <n v="0.31705913543701175"/>
    <n v="0.31652790307998657"/>
    <n v="0.31599667072296145"/>
    <n v="0.31546543836593627"/>
    <n v="0.31493420600891114"/>
    <n v="0.31440297365188602"/>
    <n v="0.31387174129486084"/>
    <n v="0.31284738481044772"/>
    <n v="0.31182302832603453"/>
    <n v="0.31079867184162141"/>
    <n v="0.30977431535720829"/>
    <n v="0.3087499588727951"/>
    <n v="0.30772560238838198"/>
    <n v="0.30670124590396886"/>
    <n v="0.30567688941955568"/>
    <n v="0.30465253293514255"/>
    <n v="0.30362817645072937"/>
    <n v="0.30289282798767092"/>
    <n v="0.30215747952461242"/>
    <n v="0.30142213106155397"/>
    <n v="0.30068678259849546"/>
    <n v="0.29995143413543701"/>
    <n v="0.29921608567237856"/>
    <n v="0.29848073720932006"/>
    <n v="0.29774538874626155"/>
    <n v="0.2970100402832031"/>
    <n v="0.29627469182014465"/>
    <n v="0.29492153227329254"/>
    <n v="0.29356837272644043"/>
    <n v="0.29221521317958832"/>
    <n v="0.29086205363273621"/>
    <n v="0.28950889408588409"/>
    <n v="0.28815573453903198"/>
    <n v="0.28680257499217987"/>
    <n v="0.28544941544532776"/>
    <n v="0.28409625589847565"/>
    <n v="0.28274309635162354"/>
    <n v="0.28257948458194732"/>
    <n v="0.2824158728122711"/>
    <n v="0.28225226104259493"/>
    <n v="0.28208864927291871"/>
    <n v="0.28192503750324249"/>
    <n v="0.28176142573356633"/>
    <n v="0.28159781396389005"/>
    <n v="0.28143420219421389"/>
    <n v="0.28127059042453767"/>
    <n v="0.28110697865486145"/>
    <n v="0.28064531683921812"/>
    <n v="0.28018365502357484"/>
    <n v="0.27972199320793151"/>
    <n v="0.27926033139228823"/>
    <n v="0.2787986695766449"/>
    <n v="0.27833700776100162"/>
    <n v="0.27787534594535829"/>
    <n v="0.27741368412971501"/>
    <n v="0.27695202231407168"/>
    <n v="0.27649036049842834"/>
    <n v="0.27544905841350559"/>
    <n v="0.27440775632858277"/>
    <n v="0.27336645424365996"/>
    <n v="0.2723251521587372"/>
    <n v="0.27128385007381439"/>
    <n v="0.27024254798889163"/>
    <n v="0.26920124590396882"/>
    <n v="0.26815994381904601"/>
    <n v="0.26711864173412325"/>
    <n v="0.26607733964920044"/>
    <n v="0.26566863954067232"/>
    <n v="0.26525993943214415"/>
    <n v="0.26485123932361604"/>
    <n v="0.26444253921508792"/>
    <n v="0.26403383910655975"/>
    <n v="0.26362513899803164"/>
    <n v="0.26321643888950347"/>
    <n v="0.26280773878097535"/>
    <n v="0.26239903867244724"/>
    <n v="0.26199033856391907"/>
    <n v="0.26018133163452151"/>
    <n v="0.25837232470512395"/>
    <n v="0.25656331777572633"/>
    <n v="0.25475431084632877"/>
    <n v="0.25294530391693115"/>
    <n v="0.25113629698753359"/>
    <n v="0.24932729005813598"/>
    <n v="0.24751828312873841"/>
    <n v="0.24570927619934083"/>
    <n v="0.24390026926994324"/>
    <n v="0.24233691394329071"/>
    <n v="0.24077355861663818"/>
    <n v="0.23921020328998566"/>
    <n v="0.23764684796333313"/>
    <n v="0.2360834926366806"/>
    <n v="0.23452013731002808"/>
    <n v="0.23295678198337555"/>
    <n v="0.23139342665672302"/>
    <n v="0.2298300713300705"/>
    <n v="0.22826671600341797"/>
    <m/>
    <n v="0.33565869391812969"/>
    <n v="120.84646987915039"/>
    <n v="114.57746608135881"/>
    <n v="-4.7288328409194946E-2"/>
    <n v="-0.69769877593045526"/>
    <n v="-0.5838104269362292"/>
    <n v="0.20922243309507882"/>
    <x v="31"/>
    <x v="495"/>
  </r>
  <r>
    <x v="2"/>
    <n v="-21.666666666666668"/>
    <n v="-12.777777777777777"/>
    <s v="P225/60R16"/>
    <x v="1"/>
    <s v="017-0242"/>
    <n v="1171"/>
    <n v="35"/>
    <s v="APX0B2UU3324"/>
    <d v="2025-02-12T00:00:00"/>
    <n v="0.24171283841133118"/>
    <n v="0.29925310611724854"/>
    <n v="100"/>
    <n v="100"/>
    <n v="100"/>
    <n v="100"/>
    <n v="80"/>
    <m/>
    <n v="1030"/>
    <n v="100"/>
    <m/>
    <m/>
    <m/>
    <m/>
    <m/>
    <m/>
    <m/>
    <m/>
    <m/>
    <m/>
    <m/>
    <n v="0.28922557830810547"/>
    <n v="0.30979412794113159"/>
    <n v="0.33036267757415771"/>
    <n v="0.34081386029720306"/>
    <n v="0.35126504302024841"/>
    <n v="0.35799621045589447"/>
    <n v="0.36472737789154053"/>
    <n v="0.36676743626594543"/>
    <n v="0.36880749464035034"/>
    <n v="0.37259054183959961"/>
    <n v="0.37637358903884888"/>
    <n v="0.37774477899074554"/>
    <n v="0.37911596894264221"/>
    <n v="0.37540946900844574"/>
    <n v="0.37170296907424927"/>
    <n v="0.37201058864593506"/>
    <n v="0.37231820821762085"/>
    <n v="0.37303318083286285"/>
    <n v="0.37374815344810486"/>
    <n v="0.37346626818180084"/>
    <n v="0.37318438291549683"/>
    <n v="0.37313874065876007"/>
    <n v="0.37309309840202332"/>
    <n v="0.37203831970691681"/>
    <n v="0.3709835410118103"/>
    <n v="0.36808086931705475"/>
    <n v="0.36517819762229919"/>
    <n v="0.37162013351917267"/>
    <n v="0.37806206941604614"/>
    <n v="0.37806538492441177"/>
    <n v="0.3780687004327774"/>
    <n v="0.37807201594114304"/>
    <n v="0.37807533144950867"/>
    <n v="0.37634249776601791"/>
    <n v="0.37460966408252716"/>
    <n v="0.37287683039903641"/>
    <n v="0.37114399671554565"/>
    <n v="0.3696855902671814"/>
    <n v="0.36822718381881714"/>
    <n v="0.36676877737045288"/>
    <n v="0.36531037092208862"/>
    <n v="0.36466097831726074"/>
    <n v="0.36401158571243286"/>
    <n v="0.36336219310760498"/>
    <n v="0.3627128005027771"/>
    <n v="0.36232105642557144"/>
    <n v="0.36192931234836578"/>
    <n v="0.36153756827116013"/>
    <n v="0.36114582419395447"/>
    <n v="0.35943684726953506"/>
    <n v="0.35772787034511566"/>
    <n v="0.35601889342069626"/>
    <n v="0.35430991649627686"/>
    <n v="0.34503977745771408"/>
    <n v="0.33576963841915131"/>
    <n v="0.32649949938058853"/>
    <n v="0.31722936034202576"/>
    <n v="0.32487268000841141"/>
    <n v="0.33251599967479706"/>
    <n v="0.34015931934118271"/>
    <n v="0.34780263900756836"/>
    <n v="0.34664608538150787"/>
    <n v="0.34548953175544739"/>
    <n v="0.3443329781293869"/>
    <n v="0.34317642450332642"/>
    <n v="0.3425193727016449"/>
    <n v="0.34186232089996338"/>
    <n v="0.34120526909828186"/>
    <n v="0.34054821729660034"/>
    <n v="0.33924466371536255"/>
    <n v="0.33794111013412476"/>
    <n v="0.33663755655288696"/>
    <n v="0.33533400297164917"/>
    <n v="0.33463364839553833"/>
    <n v="0.33393329381942749"/>
    <n v="0.33323293924331665"/>
    <n v="0.33253258466720581"/>
    <n v="0.33241671323776245"/>
    <n v="0.33230084180831909"/>
    <n v="0.33218497037887573"/>
    <n v="0.33206909894943237"/>
    <n v="0.33010174334049225"/>
    <n v="0.32813438773155212"/>
    <n v="0.326167032122612"/>
    <n v="0.32419967651367188"/>
    <n v="0.32348992228508"/>
    <n v="0.32278016805648801"/>
    <n v="0.32207041382789614"/>
    <n v="0.32136065959930427"/>
    <n v="0.32065090537071228"/>
    <n v="0.31994115114212041"/>
    <n v="0.31923139691352842"/>
    <n v="0.31852164268493655"/>
    <n v="0.31781188845634462"/>
    <n v="0.31710213422775269"/>
    <n v="0.31631717681884763"/>
    <n v="0.31553221940994264"/>
    <n v="0.31474726200103759"/>
    <n v="0.31396230459213259"/>
    <n v="0.31317734718322754"/>
    <n v="0.31239238977432254"/>
    <n v="0.31160743236541749"/>
    <n v="0.31082247495651244"/>
    <n v="0.31003751754760744"/>
    <n v="0.30925256013870239"/>
    <n v="0.30853456258773804"/>
    <n v="0.30781656503677368"/>
    <n v="0.30709856748580933"/>
    <n v="0.30638056993484497"/>
    <n v="0.30566257238388062"/>
    <n v="0.30494457483291626"/>
    <n v="0.3042265772819519"/>
    <n v="0.30350857973098755"/>
    <n v="0.30279058218002319"/>
    <n v="0.30207258462905884"/>
    <n v="0.30168833434581754"/>
    <n v="0.30130408406257625"/>
    <n v="0.30091983377933501"/>
    <n v="0.30053558349609377"/>
    <n v="0.30015133321285248"/>
    <n v="0.29976708292961118"/>
    <n v="0.29938283264636995"/>
    <n v="0.29899858236312865"/>
    <n v="0.29861433207988741"/>
    <n v="0.29823008179664612"/>
    <n v="0.29766896665096287"/>
    <n v="0.29710785150527952"/>
    <n v="0.29654673635959627"/>
    <n v="0.29598562121391297"/>
    <n v="0.29542450606822968"/>
    <n v="0.29486339092254638"/>
    <n v="0.29430227577686308"/>
    <n v="0.29374116063117983"/>
    <n v="0.29318004548549653"/>
    <n v="0.29261893033981323"/>
    <n v="0.29259137809276581"/>
    <n v="0.29256382584571838"/>
    <n v="0.29253627359867096"/>
    <n v="0.29250872135162354"/>
    <n v="0.29248116910457611"/>
    <n v="0.29245361685752869"/>
    <n v="0.29242606461048126"/>
    <n v="0.29239851236343384"/>
    <n v="0.29237096011638641"/>
    <n v="0.29234340786933899"/>
    <n v="0.29201287329196934"/>
    <n v="0.29168233871459959"/>
    <n v="0.29135180413722994"/>
    <n v="0.29102126955986024"/>
    <n v="0.29069073498249054"/>
    <n v="0.29036020040512084"/>
    <n v="0.29002966582775114"/>
    <n v="0.28969913125038149"/>
    <n v="0.28936859667301179"/>
    <n v="0.28903806209564209"/>
    <n v="0.28855088651180272"/>
    <n v="0.28806371092796323"/>
    <n v="0.28757653534412386"/>
    <n v="0.28708935976028443"/>
    <n v="0.28660218417644501"/>
    <n v="0.28611500859260564"/>
    <n v="0.28562783300876615"/>
    <n v="0.28514065742492678"/>
    <n v="0.28465348184108735"/>
    <n v="0.28416630625724792"/>
    <n v="0.28410859405994415"/>
    <n v="0.28405088186264038"/>
    <n v="0.28399316966533661"/>
    <n v="0.28393545746803284"/>
    <n v="0.28387774527072906"/>
    <n v="0.28382003307342529"/>
    <n v="0.28376232087612152"/>
    <n v="0.28370460867881775"/>
    <n v="0.28364689648151398"/>
    <n v="0.28358918428421021"/>
    <n v="0.28338661491870881"/>
    <n v="0.28318404555320742"/>
    <n v="0.28298147618770597"/>
    <n v="0.28277890682220463"/>
    <n v="0.28257633745670319"/>
    <n v="0.28237376809120179"/>
    <n v="0.2821711987257004"/>
    <n v="0.28196862936019895"/>
    <n v="0.28176605999469762"/>
    <n v="0.28156349062919617"/>
    <n v="0.28131074607372286"/>
    <n v="0.2810580015182495"/>
    <n v="0.2808052569627762"/>
    <n v="0.28055251240730289"/>
    <n v="0.28029976785182953"/>
    <n v="0.28004702329635622"/>
    <n v="0.27979427874088292"/>
    <n v="0.27954153418540956"/>
    <n v="0.27928878962993625"/>
    <n v="0.27903604507446289"/>
    <n v="0.27885885536670685"/>
    <n v="0.27868166565895081"/>
    <n v="0.27850447595119476"/>
    <n v="0.27832728624343872"/>
    <n v="0.27815009653568268"/>
    <n v="0.27797290682792664"/>
    <n v="0.27779571712017059"/>
    <n v="0.27761852741241455"/>
    <n v="0.27744133770465851"/>
    <n v="0.27726414799690247"/>
    <n v="0.27652829289436343"/>
    <n v="0.27579243779182433"/>
    <n v="0.27505658268928529"/>
    <n v="0.27432072758674619"/>
    <n v="0.27358487248420715"/>
    <n v="0.27284901738166811"/>
    <n v="0.27211316227912902"/>
    <n v="0.27137730717658992"/>
    <n v="0.27064145207405088"/>
    <n v="0.26990559697151184"/>
    <n v="0.26901521384716032"/>
    <n v="0.26812483072280879"/>
    <n v="0.26723444759845733"/>
    <n v="0.26634406447410586"/>
    <n v="0.26545368134975433"/>
    <n v="0.26456329822540281"/>
    <n v="0.26367291510105134"/>
    <n v="0.26278253197669982"/>
    <n v="0.26189214885234835"/>
    <n v="0.26100176572799683"/>
    <n v="0.26077503859996798"/>
    <n v="0.26054831147193908"/>
    <n v="0.26032158434391023"/>
    <n v="0.26009485721588133"/>
    <n v="0.25986813008785248"/>
    <n v="0.25964140295982363"/>
    <n v="0.25941467583179473"/>
    <n v="0.25918794870376582"/>
    <n v="0.25896122157573698"/>
    <n v="0.25873449444770813"/>
    <n v="0.25795825123786925"/>
    <n v="0.25718200802803037"/>
    <n v="0.25640576481819155"/>
    <n v="0.25562952160835267"/>
    <n v="0.25485327839851379"/>
    <n v="0.25407703518867497"/>
    <n v="0.25330079197883604"/>
    <n v="0.25252454876899721"/>
    <n v="0.25174830555915834"/>
    <n v="0.25097206234931946"/>
    <n v="0.2504555732011795"/>
    <n v="0.24993908405303955"/>
    <n v="0.2494225949048996"/>
    <n v="0.24890610575675964"/>
    <n v="0.24838961660861969"/>
    <n v="0.24787312746047974"/>
    <n v="0.24735663831233978"/>
    <n v="0.24684014916419983"/>
    <n v="0.24632366001605988"/>
    <n v="0.24580717086791992"/>
    <n v="0.24593016207218171"/>
    <n v="0.2460531532764435"/>
    <n v="0.24617614448070527"/>
    <n v="0.24629913568496706"/>
    <n v="0.24642212688922882"/>
    <n v="0.24654511809349061"/>
    <n v="0.2466681092977524"/>
    <n v="0.24679110050201414"/>
    <n v="0.24691409170627596"/>
    <n v="0.24703708291053772"/>
    <n v="0.24632207453250887"/>
    <n v="0.24560706615447997"/>
    <n v="0.24489205777645112"/>
    <n v="0.24417704939842225"/>
    <n v="0.24346204102039337"/>
    <n v="0.24274703264236452"/>
    <n v="0.24203202426433562"/>
    <n v="0.24131701588630677"/>
    <n v="0.24060200750827793"/>
    <n v="0.23988699913024902"/>
    <n v="0.23883121758699419"/>
    <n v="0.23777543604373932"/>
    <n v="0.23671965450048449"/>
    <n v="0.23566387295722963"/>
    <n v="0.23460809141397476"/>
    <n v="0.2335523098707199"/>
    <n v="0.23249652832746506"/>
    <n v="0.2314407467842102"/>
    <n v="0.23038496524095536"/>
    <n v="0.2293291836977005"/>
    <n v="0.22901023179292679"/>
    <n v="0.22869127988815308"/>
    <n v="0.22837232798337936"/>
    <n v="0.22805337607860565"/>
    <n v="0.22773442417383194"/>
    <n v="0.22741547226905823"/>
    <n v="0.22709652036428452"/>
    <n v="0.2267775684595108"/>
    <n v="0.22645861655473709"/>
    <n v="0.22613966464996338"/>
    <m/>
    <n v="0.29507826655784958"/>
    <n v="100"/>
    <n v="94.812422899849082"/>
    <n v="-5.7540267705917358E-2"/>
    <n v="-0.40941813702207741"/>
    <n v="-0.50311799265632773"/>
    <n v="0.12852999881517735"/>
    <x v="31"/>
    <x v="496"/>
  </r>
  <r>
    <x v="2"/>
    <n v="-21.666666666666668"/>
    <n v="-12.777777777777777"/>
    <s v="P195/75R14"/>
    <x v="0"/>
    <s v="620-0072"/>
    <n v="1031"/>
    <n v="35"/>
    <s v="APKAB3UU0720"/>
    <d v="2025-02-12T00:00:00"/>
    <n v="0.22562524676322937"/>
    <n v="0.28634846210479736"/>
    <n v="88.319252014160156"/>
    <n v="91.580482482910156"/>
    <n v="97.700141906738281"/>
    <n v="96.303695678710938"/>
    <n v="80"/>
    <m/>
    <n v="230"/>
    <n v="93.475893020629883"/>
    <m/>
    <m/>
    <m/>
    <m/>
    <m/>
    <m/>
    <m/>
    <m/>
    <m/>
    <m/>
    <m/>
    <n v="0.24338057637214661"/>
    <n v="0.27767926454544067"/>
    <n v="0.31197795271873474"/>
    <n v="0.32228490710258484"/>
    <n v="0.33259186148643494"/>
    <n v="0.33676744997501373"/>
    <n v="0.34094303846359253"/>
    <n v="0.34487015008926392"/>
    <n v="0.3487972617149353"/>
    <n v="0.35219839215278625"/>
    <n v="0.35559952259063721"/>
    <n v="0.36138135194778442"/>
    <n v="0.36716318130493164"/>
    <n v="0.36598409712314606"/>
    <n v="0.36480501294136047"/>
    <n v="0.36042849719524384"/>
    <n v="0.3560519814491272"/>
    <n v="0.3534708172082901"/>
    <n v="0.350889652967453"/>
    <n v="0.35556080937385559"/>
    <n v="0.36023196578025818"/>
    <n v="0.36371774971485138"/>
    <n v="0.36720353364944458"/>
    <n v="0.36458176374435425"/>
    <n v="0.36195999383926392"/>
    <n v="0.3554212749004364"/>
    <n v="0.34888255596160889"/>
    <n v="0.34811797738075256"/>
    <n v="0.34735339879989624"/>
    <n v="0.34882824867963791"/>
    <n v="0.35030309855937958"/>
    <n v="0.35177794843912125"/>
    <n v="0.35325279831886292"/>
    <n v="0.35400211811065674"/>
    <n v="0.35475143790245056"/>
    <n v="0.35550075769424438"/>
    <n v="0.35625007748603821"/>
    <n v="0.35396474599838257"/>
    <n v="0.35167941451072693"/>
    <n v="0.34939408302307129"/>
    <n v="0.34710875153541565"/>
    <n v="0.34705493599176407"/>
    <n v="0.34700112044811249"/>
    <n v="0.34694730490446091"/>
    <n v="0.34689348936080933"/>
    <n v="0.3438001275062561"/>
    <n v="0.34070676565170288"/>
    <n v="0.33761340379714966"/>
    <n v="0.33452004194259644"/>
    <n v="0.33388165384531021"/>
    <n v="0.33324326574802399"/>
    <n v="0.33260487765073776"/>
    <n v="0.33196648955345154"/>
    <n v="0.33317380398511887"/>
    <n v="0.33438111841678619"/>
    <n v="0.33558843284845352"/>
    <n v="0.33679574728012085"/>
    <n v="0.33661046624183655"/>
    <n v="0.33642518520355225"/>
    <n v="0.33623990416526794"/>
    <n v="0.33605462312698364"/>
    <n v="0.33470646291971207"/>
    <n v="0.33335830271244049"/>
    <n v="0.33201014250516891"/>
    <n v="0.33066198229789734"/>
    <n v="0.33000494539737701"/>
    <n v="0.32934790849685669"/>
    <n v="0.32869087159633636"/>
    <n v="0.32803383469581604"/>
    <n v="0.32750502973794937"/>
    <n v="0.3269762247800827"/>
    <n v="0.32644741982221603"/>
    <n v="0.32591861486434937"/>
    <n v="0.32512035220861435"/>
    <n v="0.32432208955287933"/>
    <n v="0.32352382689714432"/>
    <n v="0.3227255642414093"/>
    <n v="0.31982196122407913"/>
    <n v="0.31691835820674896"/>
    <n v="0.31401475518941879"/>
    <n v="0.31111115217208862"/>
    <n v="0.31052727997303009"/>
    <n v="0.30994340777397156"/>
    <n v="0.30935953557491302"/>
    <n v="0.30877566337585449"/>
    <n v="0.30845944583415985"/>
    <n v="0.30814322829246521"/>
    <n v="0.30782701075077057"/>
    <n v="0.30751079320907593"/>
    <n v="0.30719457566738129"/>
    <n v="0.30687835812568665"/>
    <n v="0.306562140583992"/>
    <n v="0.30624592304229736"/>
    <n v="0.30592970550060272"/>
    <n v="0.30561348795890808"/>
    <n v="0.30527077019214632"/>
    <n v="0.30492805242538457"/>
    <n v="0.30458533465862275"/>
    <n v="0.304242616891861"/>
    <n v="0.30389989912509918"/>
    <n v="0.30355718135833742"/>
    <n v="0.30321446359157561"/>
    <n v="0.30287174582481385"/>
    <n v="0.30252902805805204"/>
    <n v="0.30218631029129028"/>
    <n v="0.30153580605983732"/>
    <n v="0.30088530182838441"/>
    <n v="0.30023479759693145"/>
    <n v="0.29958429336547854"/>
    <n v="0.29893378913402557"/>
    <n v="0.29828328490257267"/>
    <n v="0.2976327806711197"/>
    <n v="0.29698227643966679"/>
    <n v="0.29633177220821383"/>
    <n v="0.29568126797676086"/>
    <n v="0.29500518441200257"/>
    <n v="0.29432910084724428"/>
    <n v="0.29365301728248594"/>
    <n v="0.29297693371772765"/>
    <n v="0.29230085015296936"/>
    <n v="0.29162476658821107"/>
    <n v="0.29094868302345278"/>
    <n v="0.29027259945869444"/>
    <n v="0.2895965158939362"/>
    <n v="0.28892043232917786"/>
    <n v="0.28869322836399081"/>
    <n v="0.2884660243988037"/>
    <n v="0.28823882043361665"/>
    <n v="0.28801161646842954"/>
    <n v="0.28778441250324249"/>
    <n v="0.28755720853805544"/>
    <n v="0.28733000457286834"/>
    <n v="0.28710280060768123"/>
    <n v="0.28687559664249418"/>
    <n v="0.28664839267730713"/>
    <n v="0.28698324561119082"/>
    <n v="0.28731809854507445"/>
    <n v="0.28765295147895814"/>
    <n v="0.28798780441284183"/>
    <n v="0.28832265734672546"/>
    <n v="0.28865751028060915"/>
    <n v="0.28899236321449279"/>
    <n v="0.28932721614837648"/>
    <n v="0.28966206908226017"/>
    <n v="0.2899969220161438"/>
    <n v="0.2896330833435059"/>
    <n v="0.2892692446708679"/>
    <n v="0.28890540599823"/>
    <n v="0.28854156732559205"/>
    <n v="0.2881777286529541"/>
    <n v="0.28781388998031615"/>
    <n v="0.2874500513076782"/>
    <n v="0.28708621263504031"/>
    <n v="0.28672237396240235"/>
    <n v="0.2863585352897644"/>
    <n v="0.28583522439002995"/>
    <n v="0.28531191349029539"/>
    <n v="0.28478860259056094"/>
    <n v="0.28426529169082643"/>
    <n v="0.28374198079109192"/>
    <n v="0.28321866989135747"/>
    <n v="0.2826953589916229"/>
    <n v="0.28217204809188845"/>
    <n v="0.28164873719215394"/>
    <n v="0.28112542629241943"/>
    <n v="0.28074354827404024"/>
    <n v="0.280361670255661"/>
    <n v="0.27997979223728181"/>
    <n v="0.27959791421890262"/>
    <n v="0.27921603620052338"/>
    <n v="0.27883415818214419"/>
    <n v="0.27845228016376494"/>
    <n v="0.27807040214538575"/>
    <n v="0.27768852412700656"/>
    <n v="0.27730664610862732"/>
    <n v="0.276873254776001"/>
    <n v="0.27643986344337468"/>
    <n v="0.2760064721107483"/>
    <n v="0.27557308077812198"/>
    <n v="0.27513968944549561"/>
    <n v="0.27470629811286928"/>
    <n v="0.27427290678024291"/>
    <n v="0.27383951544761659"/>
    <n v="0.27340612411499021"/>
    <n v="0.27297273278236389"/>
    <n v="0.27231274545192719"/>
    <n v="0.27165275812149048"/>
    <n v="0.27099277079105377"/>
    <n v="0.27033278346061707"/>
    <n v="0.26967279613018036"/>
    <n v="0.26901280879974365"/>
    <n v="0.26835282146930695"/>
    <n v="0.26769283413887024"/>
    <n v="0.26703284680843353"/>
    <n v="0.26637285947799683"/>
    <n v="0.26573071777820589"/>
    <n v="0.26508857607841491"/>
    <n v="0.26444643437862392"/>
    <n v="0.26380429267883299"/>
    <n v="0.26316215097904205"/>
    <n v="0.26252000927925112"/>
    <n v="0.26187786757946013"/>
    <n v="0.2612357258796692"/>
    <n v="0.26059358417987827"/>
    <n v="0.25995144248008728"/>
    <n v="0.25941600799560549"/>
    <n v="0.25888057351112365"/>
    <n v="0.25834513902664186"/>
    <n v="0.25780970454216007"/>
    <n v="0.25727427005767822"/>
    <n v="0.25673883557319643"/>
    <n v="0.25620340108871464"/>
    <n v="0.2556679666042328"/>
    <n v="0.25513253211975101"/>
    <n v="0.25459709763526917"/>
    <n v="0.25349200367927555"/>
    <n v="0.25238690972328187"/>
    <n v="0.25128181576728825"/>
    <n v="0.25017672181129458"/>
    <n v="0.2490716278553009"/>
    <n v="0.24796653389930728"/>
    <n v="0.24686143994331361"/>
    <n v="0.24575634598731994"/>
    <n v="0.24465125203132632"/>
    <n v="0.24354615807533264"/>
    <n v="0.24307452440261842"/>
    <n v="0.24260289072990418"/>
    <n v="0.24213125705718994"/>
    <n v="0.24165962338447572"/>
    <n v="0.24118798971176147"/>
    <n v="0.24071635603904726"/>
    <n v="0.24024472236633299"/>
    <n v="0.23977308869361877"/>
    <n v="0.23930145502090455"/>
    <n v="0.23882982134819031"/>
    <n v="0.23886349648237229"/>
    <n v="0.23889717161655424"/>
    <n v="0.23893084675073623"/>
    <n v="0.23896452188491821"/>
    <n v="0.23899819701910019"/>
    <n v="0.23903187215328217"/>
    <n v="0.23906554728746415"/>
    <n v="0.23909922242164611"/>
    <n v="0.23913289755582812"/>
    <n v="0.23916657269001007"/>
    <n v="0.23880889862775806"/>
    <n v="0.23845122456550599"/>
    <n v="0.23809355050325395"/>
    <n v="0.23773587644100191"/>
    <n v="0.23737820237874985"/>
    <n v="0.23702052831649784"/>
    <n v="0.23666285425424577"/>
    <n v="0.2363051801919937"/>
    <n v="0.23594750612974169"/>
    <n v="0.23558983206748962"/>
    <n v="0.23455918431282044"/>
    <n v="0.23352853655815126"/>
    <n v="0.23249788880348204"/>
    <n v="0.23146724104881289"/>
    <n v="0.23043659329414368"/>
    <n v="0.22940594553947449"/>
    <n v="0.22837529778480528"/>
    <n v="0.2273446500301361"/>
    <n v="0.22631400227546691"/>
    <n v="0.22528335452079773"/>
    <n v="0.22430851161479951"/>
    <n v="0.22333366870880128"/>
    <n v="0.22235882580280303"/>
    <n v="0.22138398289680483"/>
    <n v="0.22040913999080658"/>
    <n v="0.21943429708480838"/>
    <n v="0.21845945417881013"/>
    <n v="0.21748461127281191"/>
    <n v="0.21650976836681368"/>
    <n v="0.21553492546081543"/>
    <n v="0.2152974754571915"/>
    <n v="0.2150600254535675"/>
    <n v="0.21482257544994354"/>
    <n v="0.21458512544631961"/>
    <n v="0.21434767544269562"/>
    <n v="0.21411022543907168"/>
    <n v="0.21387277543544769"/>
    <n v="0.21363532543182373"/>
    <n v="0.2133978754281998"/>
    <n v="0.21316042542457581"/>
    <n v="0.21223593801259996"/>
    <n v="0.21131145060062409"/>
    <n v="0.21038696318864825"/>
    <n v="0.20946247577667237"/>
    <n v="0.2085379883646965"/>
    <n v="0.20761350095272063"/>
    <n v="0.20668901354074479"/>
    <n v="0.20576452612876892"/>
    <n v="0.20484003871679307"/>
    <n v="0.2039155513048172"/>
    <m/>
    <n v="0.28254900838238489"/>
    <n v="93.475893020629883"/>
    <n v="88.626759000130122"/>
    <n v="-6.0723215341567993E-2"/>
    <n v="-0.49537725706994962"/>
    <n v="-0.5217441361409636"/>
    <n v="0.14715614229981322"/>
    <x v="31"/>
    <x v="497"/>
  </r>
  <r>
    <x v="2"/>
    <n v="-21.666666666666668"/>
    <n v="-12.777777777777777"/>
    <s v="205/55R16"/>
    <x v="7"/>
    <s v="620-0074"/>
    <n v="1093"/>
    <n v="42"/>
    <s v="16Y2X7YAA4024"/>
    <d v="2025-02-12T00:00:00"/>
    <n v="0.337432861328125"/>
    <n v="0.34865617752075195"/>
    <n v="132.08547973632813"/>
    <n v="134.42271423339844"/>
    <n v="118.9591064453125"/>
    <n v="118.01853179931641"/>
    <n v="80"/>
    <m/>
    <n v="80"/>
    <n v="125.87145805358887"/>
    <m/>
    <m/>
    <m/>
    <m/>
    <m/>
    <m/>
    <m/>
    <m/>
    <m/>
    <m/>
    <m/>
    <n v="0.24685020744800568"/>
    <n v="0.28209389001131058"/>
    <n v="0.31733757257461548"/>
    <n v="0.32884213328361511"/>
    <n v="0.34034669399261475"/>
    <n v="0.34821926057338715"/>
    <n v="0.35609182715415955"/>
    <n v="0.3624119907617569"/>
    <n v="0.36873215436935425"/>
    <n v="0.3700280487537384"/>
    <n v="0.37132394313812256"/>
    <n v="0.37156340479850769"/>
    <n v="0.37180286645889282"/>
    <n v="0.37734507024288177"/>
    <n v="0.38288727402687073"/>
    <n v="0.38272011280059814"/>
    <n v="0.38255295157432556"/>
    <n v="0.38229997456073761"/>
    <n v="0.38204699754714966"/>
    <n v="0.38111935555934906"/>
    <n v="0.38019171357154846"/>
    <n v="0.38305371999740601"/>
    <n v="0.38591572642326355"/>
    <n v="0.3854839950799942"/>
    <n v="0.38505226373672485"/>
    <n v="0.38190141320228577"/>
    <n v="0.37875056266784668"/>
    <n v="0.38276030123233795"/>
    <n v="0.38677003979682922"/>
    <n v="0.38545519858598709"/>
    <n v="0.38414035737514496"/>
    <n v="0.38282551616430283"/>
    <n v="0.38151067495346069"/>
    <n v="0.38125452399253845"/>
    <n v="0.38099837303161621"/>
    <n v="0.38074222207069397"/>
    <n v="0.38048607110977173"/>
    <n v="0.38017925620079041"/>
    <n v="0.37987244129180908"/>
    <n v="0.37956562638282776"/>
    <n v="0.37925881147384644"/>
    <n v="0.37927102297544479"/>
    <n v="0.37928323447704315"/>
    <n v="0.37929544597864151"/>
    <n v="0.37930765748023987"/>
    <n v="0.37881594896316528"/>
    <n v="0.3783242404460907"/>
    <n v="0.37783253192901611"/>
    <n v="0.37734082341194153"/>
    <n v="0.37586487829685211"/>
    <n v="0.3743889331817627"/>
    <n v="0.37291298806667328"/>
    <n v="0.37143704295158386"/>
    <n v="0.37088849395513535"/>
    <n v="0.37033994495868683"/>
    <n v="0.36979139596223831"/>
    <n v="0.36924284696578979"/>
    <n v="0.37099327892065048"/>
    <n v="0.37274371087551117"/>
    <n v="0.37449414283037186"/>
    <n v="0.37624457478523254"/>
    <n v="0.37580306082963943"/>
    <n v="0.37536154687404633"/>
    <n v="0.37492003291845322"/>
    <n v="0.37447851896286011"/>
    <n v="0.37382777035236359"/>
    <n v="0.37317702174186707"/>
    <n v="0.37252627313137054"/>
    <n v="0.37187552452087402"/>
    <n v="0.37320007383823395"/>
    <n v="0.37452462315559387"/>
    <n v="0.3758491724729538"/>
    <n v="0.37717372179031372"/>
    <n v="0.3772033154964447"/>
    <n v="0.37723290920257568"/>
    <n v="0.37726250290870667"/>
    <n v="0.37729209661483765"/>
    <n v="0.37565134465694427"/>
    <n v="0.3740105926990509"/>
    <n v="0.37236984074115753"/>
    <n v="0.37072908878326416"/>
    <n v="0.36982488632202148"/>
    <n v="0.36892068386077881"/>
    <n v="0.36801648139953613"/>
    <n v="0.36711227893829346"/>
    <n v="0.36662524342536928"/>
    <n v="0.36613820791244506"/>
    <n v="0.36565117239952089"/>
    <n v="0.36516413688659671"/>
    <n v="0.36467710137367249"/>
    <n v="0.36419006586074831"/>
    <n v="0.36370303034782409"/>
    <n v="0.36321599483489991"/>
    <n v="0.36272895932197569"/>
    <n v="0.36224192380905151"/>
    <n v="0.36128075122833253"/>
    <n v="0.36031957864761355"/>
    <n v="0.35935840606689451"/>
    <n v="0.35839723348617558"/>
    <n v="0.35743606090545654"/>
    <n v="0.35647488832473762"/>
    <n v="0.35551371574401858"/>
    <n v="0.35455254316329954"/>
    <n v="0.35359137058258061"/>
    <n v="0.35263019800186157"/>
    <n v="0.35228242278099064"/>
    <n v="0.35193464756011961"/>
    <n v="0.35158687233924868"/>
    <n v="0.35123909711837775"/>
    <n v="0.35089132189750671"/>
    <n v="0.35054354667663579"/>
    <n v="0.35019577145576475"/>
    <n v="0.34984799623489382"/>
    <n v="0.34950022101402284"/>
    <n v="0.34915244579315186"/>
    <n v="0.34895064830780032"/>
    <n v="0.34874885082244877"/>
    <n v="0.34854705333709712"/>
    <n v="0.34834525585174564"/>
    <n v="0.34814345836639404"/>
    <n v="0.3479416608810425"/>
    <n v="0.34773986339569091"/>
    <n v="0.34753806591033937"/>
    <n v="0.34733626842498777"/>
    <n v="0.34713447093963623"/>
    <n v="0.34682636857032778"/>
    <n v="0.34651826620101933"/>
    <n v="0.34621016383171077"/>
    <n v="0.34590206146240238"/>
    <n v="0.34559395909309387"/>
    <n v="0.34528585672378542"/>
    <n v="0.34497775435447692"/>
    <n v="0.34466965198516847"/>
    <n v="0.34436154961586002"/>
    <n v="0.34405344724655151"/>
    <n v="0.34369322061538699"/>
    <n v="0.3433329939842224"/>
    <n v="0.34297276735305787"/>
    <n v="0.34261254072189329"/>
    <n v="0.34225231409072876"/>
    <n v="0.34189208745956423"/>
    <n v="0.3415318608283997"/>
    <n v="0.34117163419723506"/>
    <n v="0.34081140756607059"/>
    <n v="0.34045118093490601"/>
    <n v="0.34025996625423433"/>
    <n v="0.34006875157356264"/>
    <n v="0.33987753689289091"/>
    <n v="0.33968632221221928"/>
    <n v="0.33949510753154755"/>
    <n v="0.33930389285087587"/>
    <n v="0.33911267817020418"/>
    <n v="0.33892146348953245"/>
    <n v="0.33873024880886077"/>
    <n v="0.33853903412818909"/>
    <n v="0.33852280974388121"/>
    <n v="0.33850658535957334"/>
    <n v="0.33849036097526553"/>
    <n v="0.33847413659095765"/>
    <n v="0.33845791220664978"/>
    <n v="0.33844168782234196"/>
    <n v="0.33842546343803404"/>
    <n v="0.33840923905372622"/>
    <n v="0.33839301466941835"/>
    <n v="0.33837679028511047"/>
    <n v="0.33802793920040131"/>
    <n v="0.33767908811569214"/>
    <n v="0.33733023703098297"/>
    <n v="0.3369813859462738"/>
    <n v="0.33663253486156464"/>
    <n v="0.33628368377685547"/>
    <n v="0.3359348326921463"/>
    <n v="0.33558598160743713"/>
    <n v="0.33523713052272797"/>
    <n v="0.3348882794380188"/>
    <n v="0.33445867002010349"/>
    <n v="0.33402906060218807"/>
    <n v="0.33359945118427281"/>
    <n v="0.33316984176635744"/>
    <n v="0.33274023234844208"/>
    <n v="0.33231062293052671"/>
    <n v="0.3318810135126114"/>
    <n v="0.33145140409469603"/>
    <n v="0.33102179467678072"/>
    <n v="0.33059218525886536"/>
    <n v="0.33061338365077975"/>
    <n v="0.33063458204269408"/>
    <n v="0.33065578043460847"/>
    <n v="0.3306769788265228"/>
    <n v="0.33069817721843719"/>
    <n v="0.33071937561035158"/>
    <n v="0.33074057400226597"/>
    <n v="0.33076177239418025"/>
    <n v="0.3307829707860947"/>
    <n v="0.33080416917800903"/>
    <n v="0.33075937032699587"/>
    <n v="0.33071457147598265"/>
    <n v="0.33066977262496949"/>
    <n v="0.33062497377395628"/>
    <n v="0.33058017492294312"/>
    <n v="0.33053537607192995"/>
    <n v="0.33049057722091679"/>
    <n v="0.33044577836990352"/>
    <n v="0.33040097951889041"/>
    <n v="0.3303561806678772"/>
    <n v="0.33063223063945774"/>
    <n v="0.33090828061103816"/>
    <n v="0.33118433058261876"/>
    <n v="0.33146038055419924"/>
    <n v="0.33173643052577972"/>
    <n v="0.33201248049736021"/>
    <n v="0.33228853046894075"/>
    <n v="0.33256458044052123"/>
    <n v="0.33284063041210177"/>
    <n v="0.33311668038368225"/>
    <n v="0.33329355716705322"/>
    <n v="0.33347043395042419"/>
    <n v="0.33364731073379517"/>
    <n v="0.33382418751716614"/>
    <n v="0.33400106430053711"/>
    <n v="0.33417794108390808"/>
    <n v="0.33435481786727905"/>
    <n v="0.33453169465065002"/>
    <n v="0.334708571434021"/>
    <n v="0.33488544821739197"/>
    <n v="0.33434140980243687"/>
    <n v="0.33379737138748167"/>
    <n v="0.33325333297252657"/>
    <n v="0.33270929455757148"/>
    <n v="0.33216525614261627"/>
    <n v="0.33162121772766118"/>
    <n v="0.33107717931270597"/>
    <n v="0.33053314089775088"/>
    <n v="0.32998910248279573"/>
    <n v="0.32944506406784058"/>
    <n v="0.32929857075214386"/>
    <n v="0.32915207743644714"/>
    <n v="0.32900558412075043"/>
    <n v="0.32885909080505371"/>
    <n v="0.32871259748935699"/>
    <n v="0.32856610417366028"/>
    <n v="0.32841961085796356"/>
    <n v="0.32827311754226685"/>
    <n v="0.32812662422657013"/>
    <n v="0.32798013091087341"/>
    <n v="0.3278078645467758"/>
    <n v="0.32763559818267823"/>
    <n v="0.32746333181858062"/>
    <n v="0.32729106545448305"/>
    <n v="0.32711879909038544"/>
    <n v="0.32694653272628788"/>
    <n v="0.32677426636219026"/>
    <n v="0.32660199999809264"/>
    <n v="0.32642973363399508"/>
    <n v="0.32625746726989746"/>
    <n v="0.32666827142238619"/>
    <n v="0.32707907557487487"/>
    <n v="0.3274898797273636"/>
    <n v="0.32790068387985233"/>
    <n v="0.328311488032341"/>
    <n v="0.32872229218482973"/>
    <n v="0.32913309633731841"/>
    <n v="0.32954390048980714"/>
    <n v="0.32995470464229582"/>
    <n v="0.33036550879478455"/>
    <n v="0.33030898869037628"/>
    <n v="0.33025246858596802"/>
    <n v="0.33019594848155975"/>
    <n v="0.33013942837715149"/>
    <n v="0.33008290827274323"/>
    <n v="0.33002638816833496"/>
    <n v="0.3299698680639267"/>
    <n v="0.32991334795951843"/>
    <n v="0.32985682785511017"/>
    <n v="0.3298003077507019"/>
    <n v="0.32969941198825836"/>
    <n v="0.32959851622581482"/>
    <n v="0.32949762046337128"/>
    <n v="0.32939672470092773"/>
    <n v="0.32929582893848419"/>
    <n v="0.32919493317604065"/>
    <n v="0.32909403741359711"/>
    <n v="0.32899314165115356"/>
    <n v="0.32889224588871002"/>
    <n v="0.32879135012626648"/>
    <n v="0.32890115380287172"/>
    <n v="0.32901095747947695"/>
    <n v="0.32912076115608213"/>
    <n v="0.32923056483268742"/>
    <n v="0.3293403685092926"/>
    <n v="0.32945017218589789"/>
    <n v="0.32955997586250307"/>
    <n v="0.32966977953910825"/>
    <n v="0.32977958321571355"/>
    <n v="0.32988938689231873"/>
    <m/>
    <n v="0.34751591277292193"/>
    <n v="125.87145805358887"/>
    <n v="119.34177911997482"/>
    <n v="-1.1223316192626953E-2"/>
    <n v="-0.1299114073901263"/>
    <n v="-0.22518677063030279"/>
    <n v="-0.14940122321084759"/>
    <x v="31"/>
    <x v="498"/>
  </r>
  <r>
    <x v="2"/>
    <n v="-21.666666666666668"/>
    <n v="-12.777777777777777"/>
    <s v="P225/60R16"/>
    <x v="1"/>
    <s v="017-0242"/>
    <n v="1171"/>
    <n v="35"/>
    <s v="APX0B2UU3324"/>
    <d v="2025-02-12T00:00:00"/>
    <n v="0.25567913055419922"/>
    <n v="0.29351085424423218"/>
    <n v="100"/>
    <n v="100"/>
    <n v="100"/>
    <n v="100"/>
    <n v="80"/>
    <m/>
    <n v="1040"/>
    <n v="100"/>
    <m/>
    <m/>
    <m/>
    <m/>
    <m/>
    <m/>
    <m/>
    <m/>
    <m/>
    <m/>
    <m/>
    <n v="0.26007628440856934"/>
    <n v="0.28156651556491852"/>
    <n v="0.3030567467212677"/>
    <n v="0.31515993177890778"/>
    <n v="0.32726311683654785"/>
    <n v="0.33430001139640808"/>
    <n v="0.34133690595626831"/>
    <n v="0.34839116036891937"/>
    <n v="0.35544541478157043"/>
    <n v="0.35978534817695618"/>
    <n v="0.36412528157234192"/>
    <n v="0.3643314391374588"/>
    <n v="0.36453759670257568"/>
    <n v="0.36497703194618225"/>
    <n v="0.36541646718978882"/>
    <n v="0.34781275689601898"/>
    <n v="0.33020904660224915"/>
    <n v="0.35277366638183594"/>
    <n v="0.37533828616142273"/>
    <n v="0.3708890974521637"/>
    <n v="0.36643990874290466"/>
    <n v="0.3689439594745636"/>
    <n v="0.37144801020622253"/>
    <n v="0.3711065798997879"/>
    <n v="0.37076514959335327"/>
    <n v="0.37103226780891418"/>
    <n v="0.3712993860244751"/>
    <n v="0.37137159705162048"/>
    <n v="0.37144380807876587"/>
    <n v="0.37038019299507141"/>
    <n v="0.36931657791137695"/>
    <n v="0.3682529628276825"/>
    <n v="0.36718934774398804"/>
    <n v="0.36628156155347824"/>
    <n v="0.36537377536296844"/>
    <n v="0.36446598917245865"/>
    <n v="0.36355820298194885"/>
    <n v="0.3621661439538002"/>
    <n v="0.36077408492565155"/>
    <n v="0.3593820258975029"/>
    <n v="0.35798996686935425"/>
    <n v="0.35672130435705185"/>
    <n v="0.35545264184474945"/>
    <n v="0.35418397933244705"/>
    <n v="0.35291531682014465"/>
    <n v="0.35214155167341232"/>
    <n v="0.35136778652667999"/>
    <n v="0.35059402137994766"/>
    <n v="0.34982025623321533"/>
    <n v="0.34871704876422882"/>
    <n v="0.34761384129524231"/>
    <n v="0.3465106338262558"/>
    <n v="0.34540742635726929"/>
    <n v="0.34323549270629883"/>
    <n v="0.34106355905532837"/>
    <n v="0.33889162540435791"/>
    <n v="0.33671969175338745"/>
    <n v="0.33613541722297668"/>
    <n v="0.33555114269256592"/>
    <n v="0.33496686816215515"/>
    <n v="0.33438259363174438"/>
    <n v="0.33277419209480286"/>
    <n v="0.33116579055786133"/>
    <n v="0.3295573890209198"/>
    <n v="0.32794898748397827"/>
    <n v="0.32630429416894913"/>
    <n v="0.32465960085391998"/>
    <n v="0.32301490753889084"/>
    <n v="0.32137021422386169"/>
    <n v="0.32139836251735687"/>
    <n v="0.32142651081085205"/>
    <n v="0.32145465910434723"/>
    <n v="0.32148280739784241"/>
    <n v="0.32078490406274796"/>
    <n v="0.3200870007276535"/>
    <n v="0.31938909739255905"/>
    <n v="0.3186911940574646"/>
    <n v="0.31706833094358444"/>
    <n v="0.31544546782970428"/>
    <n v="0.31382260471582413"/>
    <n v="0.31219974160194397"/>
    <n v="0.30968397855758667"/>
    <n v="0.30716821551322937"/>
    <n v="0.30465245246887207"/>
    <n v="0.30213668942451477"/>
    <n v="0.30166465342044829"/>
    <n v="0.30119261741638181"/>
    <n v="0.30072058141231539"/>
    <n v="0.30024854540824891"/>
    <n v="0.29977650940418243"/>
    <n v="0.29930447340011601"/>
    <n v="0.29883243739604948"/>
    <n v="0.29836040139198305"/>
    <n v="0.29788836538791658"/>
    <n v="0.2974163293838501"/>
    <n v="0.29665084183216095"/>
    <n v="0.2958853542804718"/>
    <n v="0.29511986672878265"/>
    <n v="0.29435437917709351"/>
    <n v="0.29358889162540436"/>
    <n v="0.29282340407371521"/>
    <n v="0.29205791652202606"/>
    <n v="0.29129242897033691"/>
    <n v="0.29052694141864777"/>
    <n v="0.28976145386695862"/>
    <n v="0.28937037289142609"/>
    <n v="0.28897929191589355"/>
    <n v="0.28858821094036102"/>
    <n v="0.28819712996482849"/>
    <n v="0.28780604898929596"/>
    <n v="0.28741496801376343"/>
    <n v="0.2870238870382309"/>
    <n v="0.28663280606269836"/>
    <n v="0.28624172508716583"/>
    <n v="0.2858506441116333"/>
    <n v="0.28583361506462102"/>
    <n v="0.28581658601760862"/>
    <n v="0.28579955697059634"/>
    <n v="0.285782527923584"/>
    <n v="0.28576549887657166"/>
    <n v="0.28574846982955932"/>
    <n v="0.28573144078254697"/>
    <n v="0.28571441173553469"/>
    <n v="0.28569738268852235"/>
    <n v="0.28568035364151001"/>
    <n v="0.28559890091419221"/>
    <n v="0.28551744818687441"/>
    <n v="0.28543599545955656"/>
    <n v="0.28535454273223876"/>
    <n v="0.28527309000492096"/>
    <n v="0.28519163727760316"/>
    <n v="0.28511018455028536"/>
    <n v="0.28502873182296751"/>
    <n v="0.28494727909564976"/>
    <n v="0.28486582636833191"/>
    <n v="0.28457959890365603"/>
    <n v="0.28429337143898009"/>
    <n v="0.28400714397430421"/>
    <n v="0.28372091650962827"/>
    <n v="0.28343468904495239"/>
    <n v="0.28314846158027651"/>
    <n v="0.28286223411560057"/>
    <n v="0.28257600665092464"/>
    <n v="0.28228977918624876"/>
    <n v="0.28200355172157288"/>
    <n v="0.28166881501674651"/>
    <n v="0.28133407831192014"/>
    <n v="0.28099934160709383"/>
    <n v="0.28066460490226747"/>
    <n v="0.2803298681974411"/>
    <n v="0.27999513149261479"/>
    <n v="0.27966039478778837"/>
    <n v="0.27932565808296206"/>
    <n v="0.27899092137813569"/>
    <n v="0.27865618467330933"/>
    <n v="0.27800331115722654"/>
    <n v="0.27735043764114381"/>
    <n v="0.27669756412506102"/>
    <n v="0.27604469060897829"/>
    <n v="0.27539181709289551"/>
    <n v="0.27473894357681278"/>
    <n v="0.27408607006072999"/>
    <n v="0.27343319654464726"/>
    <n v="0.27278032302856448"/>
    <n v="0.27212744951248169"/>
    <n v="0.27160598039627076"/>
    <n v="0.27108451128005984"/>
    <n v="0.27056304216384885"/>
    <n v="0.27004157304763793"/>
    <n v="0.269520103931427"/>
    <n v="0.26899863481521608"/>
    <n v="0.26847716569900515"/>
    <n v="0.26795569658279417"/>
    <n v="0.2674342274665833"/>
    <n v="0.26691275835037231"/>
    <n v="0.26683970391750339"/>
    <n v="0.26676664948463441"/>
    <n v="0.26669359505176549"/>
    <n v="0.26662054061889651"/>
    <n v="0.26654748618602753"/>
    <n v="0.2664744317531586"/>
    <n v="0.26640137732028962"/>
    <n v="0.26632832288742064"/>
    <n v="0.26625526845455172"/>
    <n v="0.26618221402168274"/>
    <n v="0.26585980951786042"/>
    <n v="0.26553740501403811"/>
    <n v="0.26521500051021574"/>
    <n v="0.26489259600639342"/>
    <n v="0.26457019150257111"/>
    <n v="0.26424778699874879"/>
    <n v="0.26392538249492647"/>
    <n v="0.2636029779911041"/>
    <n v="0.26328057348728184"/>
    <n v="0.26295816898345947"/>
    <n v="0.26262744367122653"/>
    <n v="0.26229671835899354"/>
    <n v="0.26196599304676055"/>
    <n v="0.26163526773452761"/>
    <n v="0.26130454242229462"/>
    <n v="0.26097381711006168"/>
    <n v="0.26064309179782869"/>
    <n v="0.26031236648559569"/>
    <n v="0.25998164117336275"/>
    <n v="0.25965091586112976"/>
    <n v="0.25958554446697235"/>
    <n v="0.25952017307281494"/>
    <n v="0.25945480167865753"/>
    <n v="0.25938943028450012"/>
    <n v="0.25932405889034271"/>
    <n v="0.2592586874961853"/>
    <n v="0.25919331610202789"/>
    <n v="0.25912794470787048"/>
    <n v="0.25906257331371307"/>
    <n v="0.25899720191955566"/>
    <n v="0.25843384861946106"/>
    <n v="0.25787049531936646"/>
    <n v="0.25730714201927185"/>
    <n v="0.25674378871917725"/>
    <n v="0.25618043541908264"/>
    <n v="0.25561708211898804"/>
    <n v="0.25505372881889343"/>
    <n v="0.25449037551879883"/>
    <n v="0.25392702221870422"/>
    <n v="0.25336366891860962"/>
    <n v="0.25319488048553468"/>
    <n v="0.25302609205245974"/>
    <n v="0.25285730361938474"/>
    <n v="0.25268851518630986"/>
    <n v="0.25251972675323486"/>
    <n v="0.25235093832015992"/>
    <n v="0.25218214988708498"/>
    <n v="0.25201336145400999"/>
    <n v="0.2518445730209351"/>
    <n v="0.25167578458786011"/>
    <n v="0.25140586942434312"/>
    <n v="0.25113595426082613"/>
    <n v="0.25086603909730909"/>
    <n v="0.2505961239337921"/>
    <n v="0.25032620877027512"/>
    <n v="0.25005629360675813"/>
    <n v="0.24978637844324114"/>
    <n v="0.24951646327972413"/>
    <n v="0.24924654811620714"/>
    <n v="0.24897663295269012"/>
    <n v="0.24900543838739397"/>
    <n v="0.24903424382209779"/>
    <n v="0.24906304925680162"/>
    <n v="0.24909185469150547"/>
    <n v="0.24912066012620926"/>
    <n v="0.24914946556091311"/>
    <n v="0.2491782709956169"/>
    <n v="0.24920707643032075"/>
    <n v="0.24923588186502457"/>
    <n v="0.24926468729972839"/>
    <n v="0.24911849498748778"/>
    <n v="0.2489723026752472"/>
    <n v="0.24882611036300659"/>
    <n v="0.248679918050766"/>
    <n v="0.24853372573852539"/>
    <n v="0.24838753342628481"/>
    <n v="0.2482413411140442"/>
    <n v="0.24809514880180358"/>
    <n v="0.247948956489563"/>
    <n v="0.24780276417732239"/>
    <n v="0.24732182770967487"/>
    <n v="0.24684089124202729"/>
    <n v="0.24635995477437975"/>
    <n v="0.2458790183067322"/>
    <n v="0.24539808183908463"/>
    <n v="0.24491714537143711"/>
    <n v="0.24443620890378953"/>
    <n v="0.24395527243614196"/>
    <n v="0.24347433596849444"/>
    <n v="0.24299339950084686"/>
    <n v="0.24255224466323855"/>
    <n v="0.24211108982563018"/>
    <n v="0.24166993498802186"/>
    <n v="0.24122878015041355"/>
    <n v="0.24078762531280518"/>
    <n v="0.24034647047519686"/>
    <n v="0.23990531563758852"/>
    <n v="0.23946416079998017"/>
    <n v="0.23902300596237186"/>
    <n v="0.23858185112476349"/>
    <n v="0.23896148651838306"/>
    <n v="0.23934112191200257"/>
    <n v="0.23972075730562212"/>
    <n v="0.24010039269924166"/>
    <n v="0.24048002809286118"/>
    <n v="0.24085966348648075"/>
    <n v="0.24123929888010026"/>
    <n v="0.24161893427371978"/>
    <n v="0.24199856966733935"/>
    <n v="0.24237820506095886"/>
    <m/>
    <n v="0.28596944502452087"/>
    <n v="100"/>
    <n v="94.812422899849082"/>
    <n v="-3.7831723690032959E-2"/>
    <n v="-0.28484744827539821"/>
    <n v="-0.44990283820073074"/>
    <n v="7.5314844359580357E-2"/>
    <x v="31"/>
    <x v="499"/>
  </r>
  <r>
    <x v="2"/>
    <n v="-21.666666666666668"/>
    <n v="-12.777777777777777"/>
    <s v="LT245/75R16"/>
    <x v="8"/>
    <s v="620-0073"/>
    <n v="1502"/>
    <n v="45"/>
    <s v="1KABMD39R2924"/>
    <d v="2025-02-12T00:00:00"/>
    <n v="0.22786624729633331"/>
    <n v="0.28048732876777649"/>
    <n v="89.19647216796875"/>
    <n v="89.217193603515625"/>
    <n v="95.700363159179688"/>
    <n v="96.434257507324219"/>
    <n v="80"/>
    <m/>
    <n v="80"/>
    <n v="92.63707160949707"/>
    <m/>
    <m/>
    <m/>
    <m/>
    <m/>
    <m/>
    <m/>
    <m/>
    <m/>
    <m/>
    <m/>
    <n v="0.23834642767906189"/>
    <n v="0.26010431349277496"/>
    <n v="0.28186219930648804"/>
    <n v="0.29426018893718719"/>
    <n v="0.30665817856788635"/>
    <n v="0.31234394013881683"/>
    <n v="0.31802970170974731"/>
    <n v="0.32173272967338562"/>
    <n v="0.32543575763702393"/>
    <n v="0.33163818717002869"/>
    <n v="0.33784061670303345"/>
    <n v="0.33967325091362"/>
    <n v="0.34150588512420654"/>
    <n v="0.34081569314002991"/>
    <n v="0.34012550115585327"/>
    <n v="0.33989647030830383"/>
    <n v="0.33966743946075439"/>
    <n v="0.34023509919643402"/>
    <n v="0.34080275893211365"/>
    <n v="0.33998985588550568"/>
    <n v="0.33917695283889771"/>
    <n v="0.33859087526798248"/>
    <n v="0.33800479769706726"/>
    <n v="0.33731904625892639"/>
    <n v="0.33663329482078552"/>
    <n v="0.3348003625869751"/>
    <n v="0.33296743035316467"/>
    <n v="0.33219641447067261"/>
    <n v="0.33142539858818054"/>
    <n v="0.33084996044635773"/>
    <n v="0.33027452230453491"/>
    <n v="0.3296990841627121"/>
    <n v="0.32912364602088928"/>
    <n v="0.32878638803958893"/>
    <n v="0.32844913005828857"/>
    <n v="0.32811187207698822"/>
    <n v="0.32777461409568787"/>
    <n v="0.32772567123174667"/>
    <n v="0.32767672836780548"/>
    <n v="0.32762778550386429"/>
    <n v="0.3275788426399231"/>
    <n v="0.32644152641296387"/>
    <n v="0.32530421018600464"/>
    <n v="0.32416689395904541"/>
    <n v="0.32302957773208618"/>
    <n v="0.32148268818855286"/>
    <n v="0.31993579864501953"/>
    <n v="0.31838890910148621"/>
    <n v="0.31684201955795288"/>
    <n v="0.31519126892089844"/>
    <n v="0.31354051828384399"/>
    <n v="0.31188976764678955"/>
    <n v="0.31023901700973511"/>
    <n v="0.30802753567695618"/>
    <n v="0.30581605434417725"/>
    <n v="0.30360457301139832"/>
    <n v="0.30139309167861938"/>
    <n v="0.30039114505052567"/>
    <n v="0.29938919842243195"/>
    <n v="0.29838725179433823"/>
    <n v="0.29738530516624451"/>
    <n v="0.29638390988111496"/>
    <n v="0.29538251459598541"/>
    <n v="0.29438111931085587"/>
    <n v="0.29337972402572632"/>
    <n v="0.29223361611366272"/>
    <n v="0.29108750820159912"/>
    <n v="0.28994140028953552"/>
    <n v="0.28879529237747192"/>
    <n v="0.28813248872756958"/>
    <n v="0.28746968507766724"/>
    <n v="0.28680688142776489"/>
    <n v="0.28614407777786255"/>
    <n v="0.28667161613702774"/>
    <n v="0.28719915449619293"/>
    <n v="0.28772669285535812"/>
    <n v="0.28825423121452332"/>
    <n v="0.28868165612220764"/>
    <n v="0.28910908102989197"/>
    <n v="0.28953650593757629"/>
    <n v="0.28996393084526062"/>
    <n v="0.2888607531785965"/>
    <n v="0.28775757551193237"/>
    <n v="0.28665439784526825"/>
    <n v="0.28555122017860413"/>
    <n v="0.2851762115955353"/>
    <n v="0.28480120301246642"/>
    <n v="0.28442619442939759"/>
    <n v="0.28405118584632877"/>
    <n v="0.28367617726325989"/>
    <n v="0.28330116868019106"/>
    <n v="0.28292616009712218"/>
    <n v="0.28255115151405336"/>
    <n v="0.28217614293098453"/>
    <n v="0.28180113434791565"/>
    <n v="0.28113926351070406"/>
    <n v="0.28047739267349248"/>
    <n v="0.27981552183628083"/>
    <n v="0.27915365099906925"/>
    <n v="0.2784917801618576"/>
    <n v="0.27782990932464602"/>
    <n v="0.27716803848743438"/>
    <n v="0.27650616765022279"/>
    <n v="0.27584429681301115"/>
    <n v="0.27518242597579956"/>
    <n v="0.27478227913379671"/>
    <n v="0.27438213229179381"/>
    <n v="0.27398198544979091"/>
    <n v="0.27358183860778806"/>
    <n v="0.27318169176578522"/>
    <n v="0.27278154492378237"/>
    <n v="0.27238139808177947"/>
    <n v="0.27198125123977662"/>
    <n v="0.27158110439777378"/>
    <n v="0.27118095755577087"/>
    <n v="0.27034249603748323"/>
    <n v="0.26950403451919558"/>
    <n v="0.26866557300090788"/>
    <n v="0.26782711148262023"/>
    <n v="0.26698864996433258"/>
    <n v="0.26615018844604493"/>
    <n v="0.26531172692775729"/>
    <n v="0.26447326540946958"/>
    <n v="0.26363480389118199"/>
    <n v="0.26279634237289429"/>
    <n v="0.26225431859493259"/>
    <n v="0.26171229481697084"/>
    <n v="0.26117027103900908"/>
    <n v="0.26062824726104739"/>
    <n v="0.26008622348308563"/>
    <n v="0.25954419970512393"/>
    <n v="0.25900217592716218"/>
    <n v="0.25846015214920043"/>
    <n v="0.25791812837123873"/>
    <n v="0.25737610459327698"/>
    <n v="0.25707118213176727"/>
    <n v="0.25676625967025757"/>
    <n v="0.25646133720874786"/>
    <n v="0.25615641474723816"/>
    <n v="0.25585149228572845"/>
    <n v="0.25554656982421875"/>
    <n v="0.25524164736270905"/>
    <n v="0.25493672490119934"/>
    <n v="0.25463180243968964"/>
    <n v="0.25432687997817993"/>
    <n v="0.25351752191781995"/>
    <n v="0.25270816385745998"/>
    <n v="0.25189880579710006"/>
    <n v="0.25108944773674013"/>
    <n v="0.25028008967638016"/>
    <n v="0.24947073161602021"/>
    <n v="0.24866137355566026"/>
    <n v="0.24785201549530028"/>
    <n v="0.24704265743494036"/>
    <n v="0.24623329937458038"/>
    <n v="0.24606845676898959"/>
    <n v="0.24590361416339873"/>
    <n v="0.24573877155780793"/>
    <n v="0.24557392895221711"/>
    <n v="0.24540908634662628"/>
    <n v="0.24524424374103546"/>
    <n v="0.24507940113544463"/>
    <n v="0.2449145585298538"/>
    <n v="0.24474971592426301"/>
    <n v="0.24458487331867218"/>
    <n v="0.24457937777042391"/>
    <n v="0.24457388222217558"/>
    <n v="0.24456838667392733"/>
    <n v="0.24456289112567903"/>
    <n v="0.24455739557743073"/>
    <n v="0.24455190002918245"/>
    <n v="0.24454640448093415"/>
    <n v="0.24454090893268587"/>
    <n v="0.24453541338443757"/>
    <n v="0.24452991783618927"/>
    <n v="0.24457893669605255"/>
    <n v="0.24462795555591582"/>
    <n v="0.2446769744157791"/>
    <n v="0.2447259932756424"/>
    <n v="0.24477501213550568"/>
    <n v="0.24482403099536898"/>
    <n v="0.24487304985523223"/>
    <n v="0.24492206871509553"/>
    <n v="0.24497108757495881"/>
    <n v="0.24502010643482208"/>
    <n v="0.24482161253690721"/>
    <n v="0.2446231186389923"/>
    <n v="0.24442462474107743"/>
    <n v="0.24422613084316253"/>
    <n v="0.24402763694524765"/>
    <n v="0.24382914304733277"/>
    <n v="0.2436306491494179"/>
    <n v="0.243432155251503"/>
    <n v="0.24323366135358812"/>
    <n v="0.24303516745567322"/>
    <n v="0.24257431477308275"/>
    <n v="0.24211346209049225"/>
    <n v="0.24165260940790179"/>
    <n v="0.24119175672531129"/>
    <n v="0.24073090404272079"/>
    <n v="0.2402700513601303"/>
    <n v="0.23980919867753983"/>
    <n v="0.23934834599494934"/>
    <n v="0.23888749331235887"/>
    <n v="0.23842664062976837"/>
    <n v="0.23888025134801866"/>
    <n v="0.23933386206626892"/>
    <n v="0.2397874727845192"/>
    <n v="0.24024108350276946"/>
    <n v="0.24069469422101974"/>
    <n v="0.24114830493927003"/>
    <n v="0.24160191565752032"/>
    <n v="0.24205552637577057"/>
    <n v="0.24250913709402086"/>
    <n v="0.24296274781227112"/>
    <n v="0.24263052940368654"/>
    <n v="0.24229831099510193"/>
    <n v="0.24196609258651736"/>
    <n v="0.24163387417793275"/>
    <n v="0.24130165576934814"/>
    <n v="0.24096943736076354"/>
    <n v="0.24063721895217896"/>
    <n v="0.24030500054359435"/>
    <n v="0.23997278213500978"/>
    <n v="0.23964056372642517"/>
    <n v="0.23918377310037614"/>
    <n v="0.23872698247432708"/>
    <n v="0.23827019184827805"/>
    <n v="0.23781340122222899"/>
    <n v="0.23735661059617996"/>
    <n v="0.23689981997013093"/>
    <n v="0.2364430293440819"/>
    <n v="0.23598623871803284"/>
    <n v="0.23552944809198381"/>
    <n v="0.23507265746593475"/>
    <n v="0.23452653139829638"/>
    <n v="0.23398040533065798"/>
    <n v="0.23343427926301957"/>
    <n v="0.2328881531953812"/>
    <n v="0.23234202712774277"/>
    <n v="0.23179590106010439"/>
    <n v="0.23124977499246596"/>
    <n v="0.23070364892482759"/>
    <n v="0.23015752285718918"/>
    <n v="0.22961139678955078"/>
    <n v="0.22934346199035643"/>
    <n v="0.22907552719116211"/>
    <n v="0.22880759239196777"/>
    <n v="0.22853965759277345"/>
    <n v="0.2282717227935791"/>
    <n v="0.22800378799438478"/>
    <n v="0.22773585319519044"/>
    <n v="0.22746791839599609"/>
    <n v="0.22719998359680177"/>
    <n v="0.22693204879760742"/>
    <n v="0.22640344202518464"/>
    <n v="0.22587483525276184"/>
    <n v="0.22534622848033906"/>
    <n v="0.22481762170791628"/>
    <n v="0.22428901493549347"/>
    <n v="0.22376040816307069"/>
    <n v="0.22323180139064788"/>
    <n v="0.2227031946182251"/>
    <n v="0.2221745878458023"/>
    <n v="0.22164598107337952"/>
    <n v="0.2210790142416954"/>
    <n v="0.22051204741001129"/>
    <n v="0.21994508057832718"/>
    <n v="0.21937811374664307"/>
    <n v="0.21881114691495895"/>
    <n v="0.21824418008327484"/>
    <n v="0.21767721325159073"/>
    <n v="0.21711024641990662"/>
    <n v="0.2165432795882225"/>
    <n v="0.21597631275653839"/>
    <n v="0.21567012369632721"/>
    <n v="0.21536393463611603"/>
    <n v="0.21505774557590485"/>
    <n v="0.21475155651569366"/>
    <n v="0.21444536745548248"/>
    <n v="0.2141391783952713"/>
    <n v="0.21383298933506012"/>
    <n v="0.21352680027484894"/>
    <n v="0.21322061121463776"/>
    <n v="0.21291442215442657"/>
    <n v="0.21242783814668656"/>
    <n v="0.21194125413894654"/>
    <n v="0.2114546701312065"/>
    <n v="0.21096808612346651"/>
    <n v="0.21048150211572647"/>
    <n v="0.20999491810798648"/>
    <n v="0.20950833410024644"/>
    <n v="0.2090217500925064"/>
    <n v="0.20853516608476641"/>
    <n v="0.20804858207702637"/>
    <m/>
    <n v="0.26161640150691268"/>
    <n v="92.63707160949707"/>
    <n v="87.8314520964324"/>
    <n v="-5.2621081471443176E-2"/>
    <n v="-0.30427318475386306"/>
    <n v="-0.42148861350628319"/>
    <n v="4.6900619665132814E-2"/>
    <x v="31"/>
    <x v="500"/>
  </r>
  <r>
    <x v="2"/>
    <n v="-21.666666666666668"/>
    <n v="-12.777777777777777"/>
    <s v="LT245/75R16"/>
    <x v="10"/>
    <s v="620-0075"/>
    <n v="1250"/>
    <n v="51"/>
    <s v="7X1125V4323"/>
    <d v="2025-02-12T00:00:00"/>
    <n v="0.20476293563842773"/>
    <n v="0.25031152367591858"/>
    <n v="80.152862548828125"/>
    <n v="80.257247924804688"/>
    <n v="85.404586791992188"/>
    <n v="86.85150146484375"/>
    <n v="80"/>
    <m/>
    <n v="50"/>
    <n v="83.166549682617188"/>
    <m/>
    <m/>
    <m/>
    <m/>
    <m/>
    <m/>
    <m/>
    <m/>
    <m/>
    <m/>
    <m/>
    <n v="0.218967005610466"/>
    <n v="0.24073546379804611"/>
    <n v="0.26250392198562622"/>
    <n v="0.27187412977218628"/>
    <n v="0.28124433755874634"/>
    <n v="0.29125674068927765"/>
    <n v="0.30126914381980896"/>
    <n v="0.30685250461101532"/>
    <n v="0.31243586540222168"/>
    <n v="0.31639648973941803"/>
    <n v="0.32035711407661438"/>
    <n v="0.32338960468769073"/>
    <n v="0.32642209529876709"/>
    <n v="0.326554074883461"/>
    <n v="0.32668605446815491"/>
    <n v="0.32827620208263397"/>
    <n v="0.32986634969711304"/>
    <n v="0.32843220233917236"/>
    <n v="0.32699805498123169"/>
    <n v="0.32554090023040771"/>
    <n v="0.32408374547958374"/>
    <n v="0.32439260184764862"/>
    <n v="0.3247014582157135"/>
    <n v="0.30891387164592743"/>
    <n v="0.29312628507614136"/>
    <n v="0.30740679800510406"/>
    <n v="0.32168731093406677"/>
    <n v="0.32302194833755493"/>
    <n v="0.32435658574104309"/>
    <n v="0.32323180139064789"/>
    <n v="0.32210701704025269"/>
    <n v="0.32098223268985748"/>
    <n v="0.31985744833946228"/>
    <n v="0.31751439720392227"/>
    <n v="0.31517134606838226"/>
    <n v="0.31282829493284225"/>
    <n v="0.31048524379730225"/>
    <n v="0.30854193866252899"/>
    <n v="0.30659863352775574"/>
    <n v="0.30465532839298248"/>
    <n v="0.30271202325820923"/>
    <n v="0.29851722717285156"/>
    <n v="0.2943224310874939"/>
    <n v="0.29012763500213623"/>
    <n v="0.28593283891677856"/>
    <n v="0.28523442894220352"/>
    <n v="0.28453601896762848"/>
    <n v="0.28383760899305344"/>
    <n v="0.28313919901847839"/>
    <n v="0.28140809386968613"/>
    <n v="0.27967698872089386"/>
    <n v="0.27794588357210159"/>
    <n v="0.27621477842330933"/>
    <n v="0.2761591374874115"/>
    <n v="0.27610349655151367"/>
    <n v="0.27604785561561584"/>
    <n v="0.27599221467971802"/>
    <n v="0.27419273555278778"/>
    <n v="0.27239325642585754"/>
    <n v="0.27059377729892731"/>
    <n v="0.26879429817199707"/>
    <n v="0.26831291615962982"/>
    <n v="0.26783153414726257"/>
    <n v="0.26735015213489532"/>
    <n v="0.26686877012252808"/>
    <n v="0.26722907274961472"/>
    <n v="0.26758937537670135"/>
    <n v="0.26794967800378799"/>
    <n v="0.26830998063087463"/>
    <n v="0.26783401519060135"/>
    <n v="0.26735804975032806"/>
    <n v="0.26688208431005478"/>
    <n v="0.26640611886978149"/>
    <n v="0.26056975871324539"/>
    <n v="0.25473339855670929"/>
    <n v="0.24889703840017319"/>
    <n v="0.24306067824363708"/>
    <n v="0.24907036870718002"/>
    <n v="0.25508005917072296"/>
    <n v="0.2610897496342659"/>
    <n v="0.26709944009780884"/>
    <n v="0.26573757082223892"/>
    <n v="0.26437570154666901"/>
    <n v="0.26301383227109909"/>
    <n v="0.26165196299552917"/>
    <n v="0.26147626936435703"/>
    <n v="0.26130057573318483"/>
    <n v="0.26112488210201262"/>
    <n v="0.26094918847084048"/>
    <n v="0.26077349483966827"/>
    <n v="0.26059780120849607"/>
    <n v="0.26042210757732387"/>
    <n v="0.26024641394615172"/>
    <n v="0.26007072031497958"/>
    <n v="0.25989502668380737"/>
    <n v="0.25848476588726044"/>
    <n v="0.2570745050907135"/>
    <n v="0.25566424429416656"/>
    <n v="0.25425398349761963"/>
    <n v="0.25284372270107269"/>
    <n v="0.25143346190452576"/>
    <n v="0.25002320110797882"/>
    <n v="0.24861294031143188"/>
    <n v="0.24720267951488495"/>
    <n v="0.24579241871833801"/>
    <n v="0.24435093998908997"/>
    <n v="0.24290946125984192"/>
    <n v="0.24146798253059387"/>
    <n v="0.24002650380134583"/>
    <n v="0.23858502507209778"/>
    <n v="0.23714354634284973"/>
    <n v="0.23570206761360168"/>
    <n v="0.23426058888435364"/>
    <n v="0.23281911015510559"/>
    <n v="0.23137763142585754"/>
    <n v="0.23167809844017029"/>
    <n v="0.23197856545448303"/>
    <n v="0.23227903246879578"/>
    <n v="0.23257949948310852"/>
    <n v="0.23287996649742126"/>
    <n v="0.23318043351173401"/>
    <n v="0.23348090052604675"/>
    <n v="0.2337813675403595"/>
    <n v="0.23408183455467224"/>
    <n v="0.23438230156898499"/>
    <n v="0.23455353081226349"/>
    <n v="0.23472476005554199"/>
    <n v="0.2348959892988205"/>
    <n v="0.235067218542099"/>
    <n v="0.2352384477853775"/>
    <n v="0.23540967702865601"/>
    <n v="0.23558090627193451"/>
    <n v="0.23575213551521301"/>
    <n v="0.23592336475849152"/>
    <n v="0.23609459400177002"/>
    <n v="0.23619504868984223"/>
    <n v="0.23629550337791444"/>
    <n v="0.23639595806598662"/>
    <n v="0.23649641275405886"/>
    <n v="0.23659686744213104"/>
    <n v="0.23669732213020328"/>
    <n v="0.23679777681827546"/>
    <n v="0.23689823150634767"/>
    <n v="0.23699868619441988"/>
    <n v="0.23709914088249207"/>
    <n v="0.23752234876155856"/>
    <n v="0.237945556640625"/>
    <n v="0.23836876451969147"/>
    <n v="0.23879197239875796"/>
    <n v="0.2392151802778244"/>
    <n v="0.2396383881568909"/>
    <n v="0.24006159603595734"/>
    <n v="0.2404848039150238"/>
    <n v="0.2409080117940903"/>
    <n v="0.24133121967315674"/>
    <n v="0.24042295515537265"/>
    <n v="0.23951469063758851"/>
    <n v="0.23860642611980437"/>
    <n v="0.23769816160202029"/>
    <n v="0.23678989708423615"/>
    <n v="0.23588163256645203"/>
    <n v="0.23497336804866792"/>
    <n v="0.23406510353088378"/>
    <n v="0.23315683901309969"/>
    <n v="0.23224857449531555"/>
    <n v="0.23197671920061114"/>
    <n v="0.23170486390590667"/>
    <n v="0.23143300861120225"/>
    <n v="0.23116115331649781"/>
    <n v="0.23088929802179337"/>
    <n v="0.23061744272708895"/>
    <n v="0.23034558743238448"/>
    <n v="0.23007373213768006"/>
    <n v="0.22980187684297565"/>
    <n v="0.22953002154827118"/>
    <n v="0.22919627130031589"/>
    <n v="0.22886252105236055"/>
    <n v="0.2285287708044052"/>
    <n v="0.22819502055644991"/>
    <n v="0.22786127030849457"/>
    <n v="0.22752752006053925"/>
    <n v="0.22719376981258393"/>
    <n v="0.22686001956462859"/>
    <n v="0.2265262693166733"/>
    <n v="0.22619251906871796"/>
    <n v="0.22540263831615448"/>
    <n v="0.224612757563591"/>
    <n v="0.22382287681102753"/>
    <n v="0.22303299605846405"/>
    <n v="0.22224311530590057"/>
    <n v="0.2214532345533371"/>
    <n v="0.22066335380077362"/>
    <n v="0.21987347304821014"/>
    <n v="0.21908359229564667"/>
    <n v="0.21829371154308319"/>
    <n v="0.21750281602144242"/>
    <n v="0.21671192049980162"/>
    <n v="0.21592102497816085"/>
    <n v="0.21513012945652008"/>
    <n v="0.2143392339348793"/>
    <n v="0.21354833841323853"/>
    <n v="0.21275744289159776"/>
    <n v="0.21196654736995696"/>
    <n v="0.21117565184831621"/>
    <n v="0.21038475632667542"/>
    <n v="0.21088019013404849"/>
    <n v="0.21137562394142151"/>
    <n v="0.21187105774879456"/>
    <n v="0.21236649155616763"/>
    <n v="0.21286192536354065"/>
    <n v="0.21335735917091372"/>
    <n v="0.21385279297828674"/>
    <n v="0.21434822678565979"/>
    <n v="0.21484366059303286"/>
    <n v="0.21533909440040588"/>
    <n v="0.21586445122957232"/>
    <n v="0.2163898080587387"/>
    <n v="0.21691516488790513"/>
    <n v="0.21744052171707154"/>
    <n v="0.21796587854623795"/>
    <n v="0.21849123537540435"/>
    <n v="0.21901659220457076"/>
    <n v="0.21954194903373717"/>
    <n v="0.2200673058629036"/>
    <n v="0.22059266269207001"/>
    <n v="0.2201014831662178"/>
    <n v="0.2196103036403656"/>
    <n v="0.2191191241145134"/>
    <n v="0.21862794458866119"/>
    <n v="0.21813676506280899"/>
    <n v="0.21764558553695679"/>
    <n v="0.21715440601110458"/>
    <n v="0.21666322648525238"/>
    <n v="0.21617204695940018"/>
    <n v="0.21568086743354797"/>
    <n v="0.21530482769012452"/>
    <n v="0.21492878794670103"/>
    <n v="0.21455274820327758"/>
    <n v="0.21417670845985412"/>
    <n v="0.21380066871643066"/>
    <n v="0.21342462897300721"/>
    <n v="0.21304858922958375"/>
    <n v="0.21267254948616027"/>
    <n v="0.21229650974273684"/>
    <n v="0.21192046999931335"/>
    <n v="0.2112348571419716"/>
    <n v="0.21054924428462982"/>
    <n v="0.20986363142728806"/>
    <n v="0.20917801856994631"/>
    <n v="0.20849240571260452"/>
    <n v="0.20780679285526277"/>
    <n v="0.20712117999792098"/>
    <n v="0.20643556714057923"/>
    <n v="0.20574995428323745"/>
    <n v="0.20506434142589569"/>
    <n v="0.20530222207307816"/>
    <n v="0.20554010272026063"/>
    <n v="0.20577798336744307"/>
    <n v="0.20601586401462557"/>
    <n v="0.20625374466180801"/>
    <n v="0.20649162530899051"/>
    <n v="0.20672950595617295"/>
    <n v="0.2069673866033554"/>
    <n v="0.20720526725053789"/>
    <n v="0.20744314789772034"/>
    <n v="0.20665447115898133"/>
    <n v="0.2058657944202423"/>
    <n v="0.2050771176815033"/>
    <n v="0.2042884409427643"/>
    <n v="0.20349976420402527"/>
    <n v="0.20271108746528627"/>
    <n v="0.20192241072654726"/>
    <n v="0.20113373398780821"/>
    <n v="0.20034505724906923"/>
    <n v="0.1995563805103302"/>
    <n v="0.19990997165441515"/>
    <n v="0.20026356279850005"/>
    <n v="0.200617153942585"/>
    <n v="0.20097074508666993"/>
    <n v="0.20132433623075485"/>
    <n v="0.20167792737483978"/>
    <n v="0.2020315185189247"/>
    <n v="0.20238510966300965"/>
    <n v="0.20273870080709458"/>
    <n v="0.2030922919511795"/>
    <n v="0.20366654694080355"/>
    <n v="0.20424080193042754"/>
    <n v="0.20481505692005159"/>
    <n v="0.2053893119096756"/>
    <n v="0.20596356689929962"/>
    <n v="0.20653782188892367"/>
    <n v="0.20711207687854766"/>
    <n v="0.2076863318681717"/>
    <n v="0.20826058685779575"/>
    <n v="0.20883484184741974"/>
    <m/>
    <n v="0.24070030061057449"/>
    <n v="83.166549682617188"/>
    <n v="78.852220796296109"/>
    <n v="-4.5548588037490845E-2"/>
    <n v="-0.23550834066893897"/>
    <n v="-0.38256300568253743"/>
    <n v="7.9750118413870474E-3"/>
    <x v="31"/>
    <x v="501"/>
  </r>
  <r>
    <x v="2"/>
    <n v="-21.666666666666668"/>
    <n v="-12.777777777777777"/>
    <s v="P225/60R16"/>
    <x v="1"/>
    <s v="017-0242"/>
    <n v="1171"/>
    <n v="35"/>
    <s v="APX0B2UU3324"/>
    <d v="2025-02-12T00:00:00"/>
    <n v="0.25486034154891968"/>
    <n v="0.28555405139923096"/>
    <n v="100"/>
    <n v="100"/>
    <n v="100"/>
    <n v="100"/>
    <n v="80"/>
    <m/>
    <n v="1050"/>
    <n v="100"/>
    <m/>
    <m/>
    <m/>
    <m/>
    <m/>
    <m/>
    <m/>
    <m/>
    <m/>
    <m/>
    <m/>
    <n v="0.28307658433914185"/>
    <n v="0.30134283006191254"/>
    <n v="0.31960907578468323"/>
    <n v="0.32839782536029816"/>
    <n v="0.33718657493591309"/>
    <n v="0.34367439150810242"/>
    <n v="0.35016220808029175"/>
    <n v="0.35623282194137573"/>
    <n v="0.36230343580245972"/>
    <n v="0.36194294691085815"/>
    <n v="0.36158245801925659"/>
    <n v="0.36175394058227539"/>
    <n v="0.36192542314529419"/>
    <n v="0.34525112807750702"/>
    <n v="0.32857683300971985"/>
    <n v="0.34822450578212738"/>
    <n v="0.36787217855453491"/>
    <n v="0.36818788945674896"/>
    <n v="0.36850360035896301"/>
    <n v="0.37108680605888367"/>
    <n v="0.37367001175880432"/>
    <n v="0.35244423151016235"/>
    <n v="0.33121845126152039"/>
    <n v="0.35044005513191223"/>
    <n v="0.36966165900230408"/>
    <n v="0.36562256515026093"/>
    <n v="0.36158347129821777"/>
    <n v="0.36203880608081818"/>
    <n v="0.36249414086341858"/>
    <n v="0.3620770126581192"/>
    <n v="0.36165988445281982"/>
    <n v="0.36124275624752045"/>
    <n v="0.36082562804222107"/>
    <n v="0.35972477495670319"/>
    <n v="0.3586239218711853"/>
    <n v="0.35752306878566742"/>
    <n v="0.35642221570014954"/>
    <n v="0.3556191697716713"/>
    <n v="0.35481612384319305"/>
    <n v="0.35401307791471481"/>
    <n v="0.35321003198623657"/>
    <n v="0.35140359401702881"/>
    <n v="0.34959715604782104"/>
    <n v="0.34779071807861328"/>
    <n v="0.34598428010940552"/>
    <n v="0.34392327070236206"/>
    <n v="0.3418622612953186"/>
    <n v="0.33980125188827515"/>
    <n v="0.33774024248123169"/>
    <n v="0.33737976849079132"/>
    <n v="0.33701929450035095"/>
    <n v="0.33665882050991058"/>
    <n v="0.33629834651947021"/>
    <n v="0.33590821176767349"/>
    <n v="0.33551807701587677"/>
    <n v="0.33512794226408005"/>
    <n v="0.33473780751228333"/>
    <n v="0.33338721841573715"/>
    <n v="0.33203662931919098"/>
    <n v="0.33068604022264481"/>
    <n v="0.32933545112609863"/>
    <n v="0.32634691148996353"/>
    <n v="0.32335837185382843"/>
    <n v="0.32036983221769333"/>
    <n v="0.31738129258155823"/>
    <n v="0.31639967113733292"/>
    <n v="0.3154180496931076"/>
    <n v="0.31443642824888229"/>
    <n v="0.31345480680465698"/>
    <n v="0.31320784240961075"/>
    <n v="0.31296087801456451"/>
    <n v="0.31271391361951828"/>
    <n v="0.31246694922447205"/>
    <n v="0.31199418753385544"/>
    <n v="0.31152142584323883"/>
    <n v="0.31104866415262222"/>
    <n v="0.31057590246200562"/>
    <n v="0.31091183423995972"/>
    <n v="0.31124776601791382"/>
    <n v="0.31158369779586792"/>
    <n v="0.31191962957382202"/>
    <n v="0.30962112545967102"/>
    <n v="0.30732262134552002"/>
    <n v="0.30502411723136902"/>
    <n v="0.30272561311721802"/>
    <n v="0.30205965042114258"/>
    <n v="0.30139368772506714"/>
    <n v="0.3007277250289917"/>
    <n v="0.30006176233291626"/>
    <n v="0.29939579963684082"/>
    <n v="0.29872983694076538"/>
    <n v="0.29806387424468994"/>
    <n v="0.2973979115486145"/>
    <n v="0.29673194885253906"/>
    <n v="0.29606598615646362"/>
    <n v="0.29540260136127472"/>
    <n v="0.29473921656608582"/>
    <n v="0.29407583177089691"/>
    <n v="0.29341244697570801"/>
    <n v="0.2927490621805191"/>
    <n v="0.2920856773853302"/>
    <n v="0.2914222925901413"/>
    <n v="0.29075890779495239"/>
    <n v="0.29009552299976349"/>
    <n v="0.28943213820457458"/>
    <n v="0.28887872397899628"/>
    <n v="0.28832530975341797"/>
    <n v="0.28777189552783966"/>
    <n v="0.28721848130226135"/>
    <n v="0.28666506707668304"/>
    <n v="0.28611165285110474"/>
    <n v="0.28555823862552643"/>
    <n v="0.28500482439994812"/>
    <n v="0.28445141017436981"/>
    <n v="0.2838979959487915"/>
    <n v="0.28370740115642551"/>
    <n v="0.28351680636405946"/>
    <n v="0.28332621157169346"/>
    <n v="0.28313561677932741"/>
    <n v="0.28294502198696136"/>
    <n v="0.28275442719459537"/>
    <n v="0.28256383240222932"/>
    <n v="0.28237323760986327"/>
    <n v="0.28218264281749728"/>
    <n v="0.28199204802513123"/>
    <n v="0.28170544505119327"/>
    <n v="0.28141884207725526"/>
    <n v="0.28113223910331725"/>
    <n v="0.28084563612937929"/>
    <n v="0.28055903315544128"/>
    <n v="0.28027243018150327"/>
    <n v="0.27998582720756526"/>
    <n v="0.27969922423362731"/>
    <n v="0.27941262125968935"/>
    <n v="0.27912601828575134"/>
    <n v="0.27853656113147734"/>
    <n v="0.27794710397720335"/>
    <n v="0.2773576468229294"/>
    <n v="0.27676818966865541"/>
    <n v="0.27617873251438141"/>
    <n v="0.27558927536010747"/>
    <n v="0.27499981820583341"/>
    <n v="0.27441036105155947"/>
    <n v="0.27382090389728547"/>
    <n v="0.27323144674301147"/>
    <n v="0.27288514375686646"/>
    <n v="0.27253884077072144"/>
    <n v="0.27219253778457642"/>
    <n v="0.2718462347984314"/>
    <n v="0.27149993181228638"/>
    <n v="0.27115362882614136"/>
    <n v="0.27080732583999634"/>
    <n v="0.27046102285385132"/>
    <n v="0.2701147198677063"/>
    <n v="0.26976841688156128"/>
    <n v="0.26954042315483095"/>
    <n v="0.26931242942810057"/>
    <n v="0.26908443570137025"/>
    <n v="0.26885644197463987"/>
    <n v="0.26862844824790955"/>
    <n v="0.26840045452117922"/>
    <n v="0.26817246079444884"/>
    <n v="0.26794446706771846"/>
    <n v="0.26771647334098814"/>
    <n v="0.26748847961425781"/>
    <n v="0.26725926399230959"/>
    <n v="0.26703004837036132"/>
    <n v="0.2668008327484131"/>
    <n v="0.26657161712646488"/>
    <n v="0.2663424015045166"/>
    <n v="0.26611318588256838"/>
    <n v="0.26588397026062011"/>
    <n v="0.26565475463867189"/>
    <n v="0.26542553901672367"/>
    <n v="0.26519632339477539"/>
    <n v="0.26474353671073914"/>
    <n v="0.26429075002670288"/>
    <n v="0.26383796334266663"/>
    <n v="0.26338517665863037"/>
    <n v="0.26293238997459412"/>
    <n v="0.26247960329055786"/>
    <n v="0.26202681660652161"/>
    <n v="0.26157402992248535"/>
    <n v="0.2611212432384491"/>
    <n v="0.26066845655441284"/>
    <n v="0.260314878821373"/>
    <n v="0.25996130108833315"/>
    <n v="0.25960772335529325"/>
    <n v="0.25925414562225341"/>
    <n v="0.25890056788921356"/>
    <n v="0.25854699015617372"/>
    <n v="0.25819341242313387"/>
    <n v="0.25783983469009397"/>
    <n v="0.25748625695705418"/>
    <n v="0.25713267922401428"/>
    <n v="0.25695726871490482"/>
    <n v="0.2567818582057953"/>
    <n v="0.25660644769668584"/>
    <n v="0.25643103718757632"/>
    <n v="0.2562556266784668"/>
    <n v="0.25608021616935733"/>
    <n v="0.25590480566024781"/>
    <n v="0.25572939515113829"/>
    <n v="0.25555398464202883"/>
    <n v="0.25537857413291931"/>
    <n v="0.25504212677478794"/>
    <n v="0.25470567941665651"/>
    <n v="0.25436923205852507"/>
    <n v="0.2540327847003937"/>
    <n v="0.25369633734226227"/>
    <n v="0.25335988998413084"/>
    <n v="0.25302344262599941"/>
    <n v="0.25268699526786803"/>
    <n v="0.25235054790973666"/>
    <n v="0.25201410055160522"/>
    <n v="0.25184417068958281"/>
    <n v="0.2516742408275604"/>
    <n v="0.25150431096553805"/>
    <n v="0.25133438110351564"/>
    <n v="0.25116445124149323"/>
    <n v="0.25099452137947087"/>
    <n v="0.2508245915174484"/>
    <n v="0.25065466165542605"/>
    <n v="0.25048473179340364"/>
    <n v="0.25031480193138123"/>
    <n v="0.25024316757917409"/>
    <n v="0.25017153322696684"/>
    <n v="0.2500998988747597"/>
    <n v="0.2500282645225525"/>
    <n v="0.24995663017034531"/>
    <n v="0.24988499581813814"/>
    <n v="0.24981336146593092"/>
    <n v="0.24974172711372378"/>
    <n v="0.24967009276151658"/>
    <n v="0.24959845840930939"/>
    <n v="0.24970092028379443"/>
    <n v="0.24980338215827944"/>
    <n v="0.24990584403276445"/>
    <n v="0.25000830590724948"/>
    <n v="0.25011076778173447"/>
    <n v="0.2502132296562195"/>
    <n v="0.25031569153070449"/>
    <n v="0.25041815340518953"/>
    <n v="0.25052061527967451"/>
    <n v="0.25062307715415955"/>
    <n v="0.25015674978494645"/>
    <n v="0.24969042241573336"/>
    <n v="0.24922409504652024"/>
    <n v="0.24875776767730715"/>
    <n v="0.24829144030809402"/>
    <n v="0.24782511293888093"/>
    <n v="0.24735878556966784"/>
    <n v="0.24689245820045469"/>
    <n v="0.24642613083124162"/>
    <n v="0.2459598034620285"/>
    <n v="0.24553392827510834"/>
    <n v="0.24510805308818817"/>
    <n v="0.24468217790126801"/>
    <n v="0.24425630271434784"/>
    <n v="0.24383042752742767"/>
    <n v="0.24340455234050751"/>
    <n v="0.24297867715358734"/>
    <n v="0.24255280196666718"/>
    <n v="0.24212692677974701"/>
    <n v="0.24170105159282684"/>
    <n v="0.24148219972848894"/>
    <n v="0.24126334786415099"/>
    <n v="0.24104449599981309"/>
    <n v="0.24082564413547516"/>
    <n v="0.24060679227113724"/>
    <n v="0.24038794040679934"/>
    <n v="0.24016908854246138"/>
    <n v="0.23995023667812349"/>
    <n v="0.23973138481378559"/>
    <n v="0.23951253294944763"/>
    <n v="0.23904200196266176"/>
    <n v="0.23857147097587586"/>
    <n v="0.23810093998908999"/>
    <n v="0.23763040900230409"/>
    <n v="0.23715987801551819"/>
    <n v="0.23668934702873229"/>
    <n v="0.23621881604194642"/>
    <n v="0.23574828505516052"/>
    <n v="0.23527775406837464"/>
    <n v="0.23480722308158875"/>
    <n v="0.23500102758407593"/>
    <n v="0.23519483208656311"/>
    <n v="0.23538863658905029"/>
    <n v="0.23558244109153748"/>
    <n v="0.23577624559402466"/>
    <n v="0.23597005009651184"/>
    <n v="0.23616385459899902"/>
    <n v="0.23635765910148621"/>
    <n v="0.23655146360397339"/>
    <n v="0.23674526810646057"/>
    <m/>
    <n v="0.28137740620090446"/>
    <n v="100"/>
    <n v="94.812422899849082"/>
    <n v="-3.0693709850311279E-2"/>
    <n v="-0.28389467679275726"/>
    <n v="-0.44062760832024761"/>
    <n v="6.6039614479097231E-2"/>
    <x v="31"/>
    <x v="502"/>
  </r>
  <r>
    <x v="2"/>
    <n v="-21.666666666666668"/>
    <n v="-12.777777777777777"/>
    <s v="LT235/80R17"/>
    <x v="11"/>
    <s v="620-0076"/>
    <n v="1250"/>
    <n v="51"/>
    <s v="1M3LF02JX2724"/>
    <d v="2025-02-12T00:00:00"/>
    <n v="0.19520109891891479"/>
    <n v="0.24765738844871521"/>
    <n v="76.409950256347656"/>
    <n v="76.383262634277344"/>
    <n v="84.499015808105469"/>
    <n v="85.844795227050781"/>
    <n v="80"/>
    <m/>
    <n v="50"/>
    <n v="80.784255981445313"/>
    <m/>
    <m/>
    <m/>
    <m/>
    <m/>
    <m/>
    <m/>
    <m/>
    <m/>
    <m/>
    <m/>
    <n v="0.25850093364715576"/>
    <n v="0.27982756495475769"/>
    <n v="0.30115419626235962"/>
    <n v="0.31117983162403107"/>
    <n v="0.32120546698570251"/>
    <n v="0.32174921035766602"/>
    <n v="0.32229295372962952"/>
    <n v="0.32266193628311157"/>
    <n v="0.32303091883659363"/>
    <n v="0.32401669025421143"/>
    <n v="0.32500246167182922"/>
    <n v="0.32457847893238068"/>
    <n v="0.32415449619293213"/>
    <n v="0.32314622402191162"/>
    <n v="0.32213795185089111"/>
    <n v="0.32057961821556091"/>
    <n v="0.31902128458023071"/>
    <n v="0.31880325078964233"/>
    <n v="0.31858521699905396"/>
    <n v="0.31873396039009094"/>
    <n v="0.31888270378112793"/>
    <n v="0.31538650393486023"/>
    <n v="0.31189030408859253"/>
    <n v="0.31076295673847198"/>
    <n v="0.30963560938835144"/>
    <n v="0.2938622385263443"/>
    <n v="0.27808886766433716"/>
    <n v="0.29173223674297333"/>
    <n v="0.3053756058216095"/>
    <n v="0.30421182513237"/>
    <n v="0.30304804444313049"/>
    <n v="0.30188426375389099"/>
    <n v="0.30072048306465149"/>
    <n v="0.29860440641641617"/>
    <n v="0.29648832976818085"/>
    <n v="0.29437225311994553"/>
    <n v="0.29225617647171021"/>
    <n v="0.29179976135492325"/>
    <n v="0.29134334623813629"/>
    <n v="0.29088693112134933"/>
    <n v="0.29043051600456238"/>
    <n v="0.28905057907104492"/>
    <n v="0.28767064213752747"/>
    <n v="0.28629070520401001"/>
    <n v="0.28491076827049255"/>
    <n v="0.28466478735208511"/>
    <n v="0.28441880643367767"/>
    <n v="0.28417282551527023"/>
    <n v="0.28392684459686279"/>
    <n v="0.2823607474565506"/>
    <n v="0.2807946503162384"/>
    <n v="0.27922855317592621"/>
    <n v="0.27766245603561401"/>
    <n v="0.27602371573448181"/>
    <n v="0.27438497543334961"/>
    <n v="0.27274623513221741"/>
    <n v="0.27110749483108521"/>
    <n v="0.27025491744279861"/>
    <n v="0.26940234005451202"/>
    <n v="0.26854976266622543"/>
    <n v="0.26769718527793884"/>
    <n v="0.26578022539615631"/>
    <n v="0.26386326551437378"/>
    <n v="0.26194630563259125"/>
    <n v="0.26002934575080872"/>
    <n v="0.2585037425160408"/>
    <n v="0.25697813928127289"/>
    <n v="0.25545253604650497"/>
    <n v="0.25392693281173706"/>
    <n v="0.25335513055324554"/>
    <n v="0.25278332829475403"/>
    <n v="0.25221152603626251"/>
    <n v="0.251639723777771"/>
    <n v="0.25214599072933197"/>
    <n v="0.25265225768089294"/>
    <n v="0.25315852463245392"/>
    <n v="0.25366479158401489"/>
    <n v="0.25377851724624634"/>
    <n v="0.25389224290847778"/>
    <n v="0.25400596857070923"/>
    <n v="0.25411969423294067"/>
    <n v="0.25408194214105606"/>
    <n v="0.25404419004917145"/>
    <n v="0.25400643795728683"/>
    <n v="0.25396868586540222"/>
    <n v="0.25369549989700318"/>
    <n v="0.25342231392860415"/>
    <n v="0.25314912796020506"/>
    <n v="0.25287594199180607"/>
    <n v="0.25260275602340698"/>
    <n v="0.25232957005500795"/>
    <n v="0.25205638408660891"/>
    <n v="0.25178319811820982"/>
    <n v="0.25151001214981078"/>
    <n v="0.25123682618141174"/>
    <n v="0.25035683959722521"/>
    <n v="0.24947685301303862"/>
    <n v="0.24859686642885209"/>
    <n v="0.24771687984466553"/>
    <n v="0.24683689326047897"/>
    <n v="0.24595690667629244"/>
    <n v="0.24507692009210585"/>
    <n v="0.24419693350791932"/>
    <n v="0.24331694692373279"/>
    <n v="0.2424369603395462"/>
    <n v="0.24184687435626986"/>
    <n v="0.24125678837299347"/>
    <n v="0.2406667023897171"/>
    <n v="0.24007661640644076"/>
    <n v="0.23948653042316437"/>
    <n v="0.23889644443988803"/>
    <n v="0.23830635845661163"/>
    <n v="0.23771627247333527"/>
    <n v="0.23712618649005893"/>
    <n v="0.23653610050678253"/>
    <n v="0.23659906387329105"/>
    <n v="0.23666202723979951"/>
    <n v="0.23672499060630797"/>
    <n v="0.23678795397281649"/>
    <n v="0.23685091733932495"/>
    <n v="0.23691388070583344"/>
    <n v="0.23697684407234193"/>
    <n v="0.23703980743885039"/>
    <n v="0.23710277080535891"/>
    <n v="0.23716573417186737"/>
    <n v="0.23573523014783859"/>
    <n v="0.23430472612380981"/>
    <n v="0.23287422209978104"/>
    <n v="0.23144371807575226"/>
    <n v="0.23001321405172348"/>
    <n v="0.2285827100276947"/>
    <n v="0.22715220600366592"/>
    <n v="0.22572170197963715"/>
    <n v="0.22429119795560837"/>
    <n v="0.22286069393157959"/>
    <n v="0.22257500588893891"/>
    <n v="0.22228931784629821"/>
    <n v="0.22200362980365751"/>
    <n v="0.22171794176101686"/>
    <n v="0.22143225371837616"/>
    <n v="0.22114656567573548"/>
    <n v="0.22086087763309478"/>
    <n v="0.22057518959045411"/>
    <n v="0.22028950154781343"/>
    <n v="0.22000381350517273"/>
    <n v="0.21982363462448121"/>
    <n v="0.21964345574378968"/>
    <n v="0.21946327686309813"/>
    <n v="0.21928309798240664"/>
    <n v="0.21910291910171509"/>
    <n v="0.21892274022102357"/>
    <n v="0.21874256134033201"/>
    <n v="0.21856238245964049"/>
    <n v="0.21838220357894897"/>
    <n v="0.21820202469825745"/>
    <n v="0.21768164187669753"/>
    <n v="0.21716125905513764"/>
    <n v="0.21664087623357772"/>
    <n v="0.21612049341201783"/>
    <n v="0.21560011059045792"/>
    <n v="0.21507972776889803"/>
    <n v="0.21455934494733811"/>
    <n v="0.21403896212577819"/>
    <n v="0.2135185793042183"/>
    <n v="0.21299819648265839"/>
    <n v="0.21305496245622638"/>
    <n v="0.21311172842979431"/>
    <n v="0.21316849440336227"/>
    <n v="0.21322526037693026"/>
    <n v="0.2132820263504982"/>
    <n v="0.21333879232406619"/>
    <n v="0.21339555829763412"/>
    <n v="0.21345232427120209"/>
    <n v="0.21350909024477008"/>
    <n v="0.21356585621833801"/>
    <n v="0.21252257674932482"/>
    <n v="0.21147929728031156"/>
    <n v="0.21043601781129836"/>
    <n v="0.20939273834228517"/>
    <n v="0.20834945887327194"/>
    <n v="0.20730617940425874"/>
    <n v="0.20626289993524549"/>
    <n v="0.20521962046623229"/>
    <n v="0.2041763409972191"/>
    <n v="0.20313306152820587"/>
    <n v="0.20333359241485599"/>
    <n v="0.20353412330150605"/>
    <n v="0.20373465418815612"/>
    <n v="0.20393518507480624"/>
    <n v="0.2041357159614563"/>
    <n v="0.20433624684810639"/>
    <n v="0.20453677773475648"/>
    <n v="0.20473730862140654"/>
    <n v="0.20493783950805666"/>
    <n v="0.20513837039470673"/>
    <n v="0.20544742345809938"/>
    <n v="0.20575647652149201"/>
    <n v="0.20606552958488464"/>
    <n v="0.20637458264827729"/>
    <n v="0.20668363571166992"/>
    <n v="0.20699268877506258"/>
    <n v="0.20730174183845518"/>
    <n v="0.20761079490184786"/>
    <n v="0.20791984796524049"/>
    <n v="0.20822890102863312"/>
    <n v="0.20792791098356248"/>
    <n v="0.20762692093849183"/>
    <n v="0.20732593089342116"/>
    <n v="0.20702494084835055"/>
    <n v="0.20672395080327988"/>
    <n v="0.20642296075820926"/>
    <n v="0.20612197071313859"/>
    <n v="0.20582098066806792"/>
    <n v="0.20551999062299731"/>
    <n v="0.20521900057792664"/>
    <n v="0.20512972325086595"/>
    <n v="0.20504044592380521"/>
    <n v="0.20495116859674456"/>
    <n v="0.20486189126968385"/>
    <n v="0.20477261394262314"/>
    <n v="0.20468333661556243"/>
    <n v="0.20459405928850175"/>
    <n v="0.20450478196144103"/>
    <n v="0.20441550463438035"/>
    <n v="0.20432622730731964"/>
    <n v="0.20430718660354616"/>
    <n v="0.20428814589977265"/>
    <n v="0.20426910519599914"/>
    <n v="0.20425006449222566"/>
    <n v="0.20423102378845215"/>
    <n v="0.20421198308467867"/>
    <n v="0.20419294238090513"/>
    <n v="0.20417390167713168"/>
    <n v="0.20415486097335817"/>
    <n v="0.20413582026958466"/>
    <n v="0.20395388156175615"/>
    <n v="0.20377194285392763"/>
    <n v="0.20359000414609907"/>
    <n v="0.20340806543827059"/>
    <n v="0.20322612673044205"/>
    <n v="0.20304418802261354"/>
    <n v="0.202862249314785"/>
    <n v="0.20268031060695649"/>
    <n v="0.20249837189912798"/>
    <n v="0.20231643319129944"/>
    <n v="0.20170574188232424"/>
    <n v="0.201095050573349"/>
    <n v="0.20048435926437377"/>
    <n v="0.19987366795539857"/>
    <n v="0.19926297664642334"/>
    <n v="0.19865228533744814"/>
    <n v="0.19804159402847288"/>
    <n v="0.1974309027194977"/>
    <n v="0.19682021141052247"/>
    <n v="0.19620952010154724"/>
    <n v="0.19621941298246384"/>
    <n v="0.19622930586338044"/>
    <n v="0.19623919874429702"/>
    <n v="0.19624909162521362"/>
    <n v="0.19625898450613022"/>
    <n v="0.19626887738704682"/>
    <n v="0.19627877026796342"/>
    <n v="0.19628866314887999"/>
    <n v="0.19629855602979662"/>
    <n v="0.1963084489107132"/>
    <n v="0.1960546672344208"/>
    <n v="0.19580088555812836"/>
    <n v="0.19554710388183594"/>
    <n v="0.19529332220554355"/>
    <n v="0.1950395405292511"/>
    <n v="0.19478575885295871"/>
    <n v="0.19453197717666626"/>
    <n v="0.19427819550037384"/>
    <n v="0.19402441382408145"/>
    <n v="0.193770632147789"/>
    <n v="0.19381045848131181"/>
    <n v="0.19385028481483457"/>
    <n v="0.19389011114835741"/>
    <n v="0.1939299374818802"/>
    <n v="0.19396976381540298"/>
    <n v="0.1940095901489258"/>
    <n v="0.19404941648244858"/>
    <n v="0.19408924281597137"/>
    <n v="0.19412906914949418"/>
    <n v="0.19416889548301697"/>
    <n v="0.19411874264478685"/>
    <n v="0.1940685898065567"/>
    <n v="0.19401843696832657"/>
    <n v="0.19396828413009645"/>
    <n v="0.1939181312918663"/>
    <n v="0.19386797845363618"/>
    <n v="0.19381782561540606"/>
    <n v="0.19376767277717588"/>
    <n v="0.19371751993894579"/>
    <n v="0.19366736710071564"/>
    <m/>
    <n v="0.2306138002098243"/>
    <n v="80.784255981445313"/>
    <n v="76.593510417624557"/>
    <n v="-5.2456289529800415E-2"/>
    <n v="-0.2529766415213488"/>
    <n v="-0.3985732386378914"/>
    <n v="2.3985244796741023E-2"/>
    <x v="31"/>
    <x v="503"/>
  </r>
  <r>
    <x v="2"/>
    <n v="-21.666666666666668"/>
    <n v="-12.777777777777777"/>
    <s v="P195/75R14"/>
    <x v="0"/>
    <s v="620-0072"/>
    <n v="1031"/>
    <n v="35"/>
    <s v="APKAB3UU0720"/>
    <d v="2025-02-12T00:00:00"/>
    <n v="0.25322005152702332"/>
    <n v="0.28928273916244507"/>
    <n v="99.121017456054688"/>
    <n v="98.817855834960938"/>
    <n v="98.701301574707031"/>
    <n v="99.261619567871094"/>
    <n v="80"/>
    <m/>
    <n v="240"/>
    <n v="98.975448608398438"/>
    <m/>
    <m/>
    <m/>
    <m/>
    <m/>
    <m/>
    <m/>
    <m/>
    <m/>
    <m/>
    <m/>
    <n v="0.2300848662853241"/>
    <n v="0.25768859684467316"/>
    <n v="0.28529232740402222"/>
    <n v="0.29790143668651581"/>
    <n v="0.3105105459690094"/>
    <n v="0.31659622490406036"/>
    <n v="0.32268190383911133"/>
    <n v="0.32816556096076965"/>
    <n v="0.33364921808242798"/>
    <n v="0.33157642185688019"/>
    <n v="0.3295036256313324"/>
    <n v="0.32981736958026886"/>
    <n v="0.33013111352920532"/>
    <n v="0.33511292934417725"/>
    <n v="0.34009474515914917"/>
    <n v="0.34352204203605652"/>
    <n v="0.34694933891296387"/>
    <n v="0.34770175814628601"/>
    <n v="0.34845417737960815"/>
    <n v="0.34529459476470947"/>
    <n v="0.34213501214981079"/>
    <n v="0.34120877087116241"/>
    <n v="0.34028252959251404"/>
    <n v="0.34665004909038544"/>
    <n v="0.35301756858825684"/>
    <n v="0.35124911367893219"/>
    <n v="0.34948065876960754"/>
    <n v="0.34752683341503143"/>
    <n v="0.34557300806045532"/>
    <n v="0.3444492518901825"/>
    <n v="0.34332549571990967"/>
    <n v="0.34220173954963684"/>
    <n v="0.34107798337936401"/>
    <n v="0.33992323279380798"/>
    <n v="0.33876848220825195"/>
    <n v="0.33761373162269592"/>
    <n v="0.33645898103713989"/>
    <n v="0.33610533177852631"/>
    <n v="0.33575168251991272"/>
    <n v="0.33539803326129913"/>
    <n v="0.33504438400268555"/>
    <n v="0.33217477053403854"/>
    <n v="0.32930515706539154"/>
    <n v="0.32643554359674454"/>
    <n v="0.32356593012809753"/>
    <n v="0.32392067462205887"/>
    <n v="0.3242754191160202"/>
    <n v="0.32463016360998154"/>
    <n v="0.32498490810394287"/>
    <n v="0.32546864449977875"/>
    <n v="0.32595238089561462"/>
    <n v="0.3264361172914505"/>
    <n v="0.32691985368728638"/>
    <n v="0.32371076196432114"/>
    <n v="0.3205016702413559"/>
    <n v="0.31729257851839066"/>
    <n v="0.31408348679542542"/>
    <n v="0.31296480447053909"/>
    <n v="0.31184612214565277"/>
    <n v="0.31072743982076645"/>
    <n v="0.30960875749588013"/>
    <n v="0.31045999377965927"/>
    <n v="0.31131123006343842"/>
    <n v="0.31216246634721756"/>
    <n v="0.3130137026309967"/>
    <n v="0.31254337728023529"/>
    <n v="0.31207305192947388"/>
    <n v="0.31160272657871246"/>
    <n v="0.31113240122795105"/>
    <n v="0.31241359561681747"/>
    <n v="0.3136947900056839"/>
    <n v="0.31497598439455032"/>
    <n v="0.31625717878341675"/>
    <n v="0.31477576494216919"/>
    <n v="0.31329435110092163"/>
    <n v="0.31181293725967407"/>
    <n v="0.31033152341842651"/>
    <n v="0.30842298269271851"/>
    <n v="0.3065144419670105"/>
    <n v="0.30460590124130249"/>
    <n v="0.30269736051559448"/>
    <n v="0.30231489986181259"/>
    <n v="0.3019324392080307"/>
    <n v="0.30154997855424881"/>
    <n v="0.30116751790046692"/>
    <n v="0.30107489526271819"/>
    <n v="0.30098227262496946"/>
    <n v="0.30088964998722079"/>
    <n v="0.30079702734947206"/>
    <n v="0.30070440471172333"/>
    <n v="0.30061178207397465"/>
    <n v="0.30051915943622587"/>
    <n v="0.3004265367984772"/>
    <n v="0.30033391416072847"/>
    <n v="0.30024129152297974"/>
    <n v="0.29989330470561981"/>
    <n v="0.29954531788825989"/>
    <n v="0.29919733107089996"/>
    <n v="0.29884934425354004"/>
    <n v="0.29850135743618011"/>
    <n v="0.29815337061882019"/>
    <n v="0.29780538380146027"/>
    <n v="0.29745739698410034"/>
    <n v="0.29710941016674042"/>
    <n v="0.29676142334938049"/>
    <n v="0.29660525023937229"/>
    <n v="0.29644907712936402"/>
    <n v="0.29629290401935582"/>
    <n v="0.29613673090934756"/>
    <n v="0.29598055779933929"/>
    <n v="0.29582438468933109"/>
    <n v="0.29566821157932283"/>
    <n v="0.29551203846931456"/>
    <n v="0.29535586535930636"/>
    <n v="0.2951996922492981"/>
    <n v="0.29491518735885625"/>
    <n v="0.29463068246841428"/>
    <n v="0.29434617757797243"/>
    <n v="0.29406167268753053"/>
    <n v="0.29377716779708862"/>
    <n v="0.29349266290664677"/>
    <n v="0.29320815801620481"/>
    <n v="0.29292365312576296"/>
    <n v="0.29263914823532106"/>
    <n v="0.29235464334487915"/>
    <n v="0.29167872071266177"/>
    <n v="0.29100279808044432"/>
    <n v="0.29032687544822694"/>
    <n v="0.28965095281600955"/>
    <n v="0.28897503018379211"/>
    <n v="0.28829910755157473"/>
    <n v="0.28762318491935729"/>
    <n v="0.2869472622871399"/>
    <n v="0.28627133965492252"/>
    <n v="0.28559541702270508"/>
    <n v="0.28508676886558537"/>
    <n v="0.28457812070846555"/>
    <n v="0.28406947255134585"/>
    <n v="0.28356082439422609"/>
    <n v="0.28305217623710632"/>
    <n v="0.28254352807998656"/>
    <n v="0.2820348799228668"/>
    <n v="0.28152623176574709"/>
    <n v="0.28101758360862733"/>
    <n v="0.28050893545150757"/>
    <n v="0.28046609163284303"/>
    <n v="0.28042324781417849"/>
    <n v="0.28038040399551389"/>
    <n v="0.28033756017684935"/>
    <n v="0.28029471635818481"/>
    <n v="0.28025187253952027"/>
    <n v="0.28020902872085574"/>
    <n v="0.28016618490219114"/>
    <n v="0.28012334108352666"/>
    <n v="0.28008049726486206"/>
    <n v="0.27970139682292938"/>
    <n v="0.2793222963809967"/>
    <n v="0.27894319593906403"/>
    <n v="0.27856409549713135"/>
    <n v="0.27818499505519867"/>
    <n v="0.27780589461326599"/>
    <n v="0.27742679417133331"/>
    <n v="0.27704769372940063"/>
    <n v="0.27666859328746796"/>
    <n v="0.27628949284553528"/>
    <n v="0.2758610934019089"/>
    <n v="0.27543269395828252"/>
    <n v="0.27500429451465608"/>
    <n v="0.2745758950710297"/>
    <n v="0.27414749562740326"/>
    <n v="0.27371909618377688"/>
    <n v="0.27329069674015044"/>
    <n v="0.27286229729652406"/>
    <n v="0.27243389785289762"/>
    <n v="0.27200549840927124"/>
    <n v="0.27189891338348388"/>
    <n v="0.27179232835769651"/>
    <n v="0.2716857433319092"/>
    <n v="0.27157915830612184"/>
    <n v="0.27147257328033447"/>
    <n v="0.27136598825454716"/>
    <n v="0.27125940322875974"/>
    <n v="0.27115281820297243"/>
    <n v="0.27104623317718507"/>
    <n v="0.27093964815139771"/>
    <n v="0.27076673805713658"/>
    <n v="0.27059382796287534"/>
    <n v="0.27042091786861422"/>
    <n v="0.27024800777435304"/>
    <n v="0.27007509768009186"/>
    <n v="0.26990218758583068"/>
    <n v="0.2697292774915695"/>
    <n v="0.26955636739730837"/>
    <n v="0.26938345730304719"/>
    <n v="0.26921054720878601"/>
    <n v="0.26897328197956089"/>
    <n v="0.2687360167503357"/>
    <n v="0.26849875152111052"/>
    <n v="0.2682614862918854"/>
    <n v="0.26802422106266022"/>
    <n v="0.26778695583343509"/>
    <n v="0.26754969060420991"/>
    <n v="0.26731242537498473"/>
    <n v="0.2670751601457596"/>
    <n v="0.26683789491653442"/>
    <n v="0.26674952507019045"/>
    <n v="0.26666115522384642"/>
    <n v="0.26657278537750245"/>
    <n v="0.26648441553115848"/>
    <n v="0.26639604568481445"/>
    <n v="0.26630767583847048"/>
    <n v="0.26621930599212645"/>
    <n v="0.26613093614578248"/>
    <n v="0.26604256629943851"/>
    <n v="0.26595419645309448"/>
    <n v="0.26592132747173314"/>
    <n v="0.26588845849037168"/>
    <n v="0.26585558950901034"/>
    <n v="0.26582272052764894"/>
    <n v="0.26578985154628754"/>
    <n v="0.26575698256492614"/>
    <n v="0.26572411358356474"/>
    <n v="0.26569124460220339"/>
    <n v="0.26565837562084199"/>
    <n v="0.26562550663948059"/>
    <n v="0.26552597880363465"/>
    <n v="0.26542645096778872"/>
    <n v="0.26532692313194273"/>
    <n v="0.26522739529609679"/>
    <n v="0.26512786746025085"/>
    <n v="0.26502833962440492"/>
    <n v="0.26492881178855898"/>
    <n v="0.26482928395271299"/>
    <n v="0.26472975611686711"/>
    <n v="0.26463022828102112"/>
    <n v="0.26464173793792728"/>
    <n v="0.26465324759483339"/>
    <n v="0.26466475725173949"/>
    <n v="0.26467626690864565"/>
    <n v="0.26468777656555176"/>
    <n v="0.26469928622245792"/>
    <n v="0.26471079587936402"/>
    <n v="0.26472230553627013"/>
    <n v="0.26473381519317629"/>
    <n v="0.2647453248500824"/>
    <n v="0.26462015211582185"/>
    <n v="0.2644949793815613"/>
    <n v="0.2643698066473007"/>
    <n v="0.26424463391304021"/>
    <n v="0.2641194611787796"/>
    <n v="0.26399428844451905"/>
    <n v="0.26386911571025851"/>
    <n v="0.2637439429759979"/>
    <n v="0.26361877024173741"/>
    <n v="0.26349359750747681"/>
    <n v="0.26273755729198456"/>
    <n v="0.26198151707649231"/>
    <n v="0.26122547686100006"/>
    <n v="0.26046943664550781"/>
    <n v="0.25971339643001556"/>
    <n v="0.25895735621452332"/>
    <n v="0.25820131599903107"/>
    <n v="0.25744527578353882"/>
    <n v="0.25668923556804657"/>
    <n v="0.25593319535255432"/>
    <n v="0.25540279746055605"/>
    <n v="0.25487239956855773"/>
    <n v="0.25434200167655946"/>
    <n v="0.25381160378456119"/>
    <n v="0.25328120589256287"/>
    <n v="0.2527508080005646"/>
    <n v="0.25222041010856633"/>
    <n v="0.251690012216568"/>
    <n v="0.25115961432456974"/>
    <n v="0.25062921643257141"/>
    <n v="0.24957100152969364"/>
    <n v="0.24851278662681581"/>
    <n v="0.247454571723938"/>
    <n v="0.2463963568210602"/>
    <n v="0.24533814191818237"/>
    <n v="0.2442799270153046"/>
    <n v="0.24322171211242677"/>
    <n v="0.24216349720954894"/>
    <n v="0.24110528230667116"/>
    <n v="0.24004706740379333"/>
    <n v="0.23963779211044312"/>
    <n v="0.2392285168170929"/>
    <n v="0.23881924152374268"/>
    <n v="0.23840996623039246"/>
    <n v="0.23800069093704224"/>
    <n v="0.23759141564369202"/>
    <n v="0.2371821403503418"/>
    <n v="0.23677286505699158"/>
    <n v="0.23636358976364136"/>
    <n v="0.23595431447029114"/>
    <m/>
    <n v="0.28592512462274883"/>
    <n v="98.975448608398438"/>
    <n v="93.841020901617526"/>
    <n v="-3.6062687635421753E-2"/>
    <n v="-0.26397820753150664"/>
    <n v="-0.33683083234775218"/>
    <n v="-3.7757161493398195E-2"/>
    <x v="31"/>
    <x v="504"/>
  </r>
  <r>
    <x v="2"/>
    <n v="-21.666666666666668"/>
    <n v="-12.777777777777777"/>
    <s v="P225/60R16"/>
    <x v="1"/>
    <s v="017-0242"/>
    <n v="1171"/>
    <n v="35"/>
    <s v="APX0B2UU3324"/>
    <d v="2025-02-12T00:00:00"/>
    <n v="0.25694376230239868"/>
    <n v="0.29437494277954102"/>
    <n v="100"/>
    <n v="100"/>
    <n v="100"/>
    <n v="100"/>
    <n v="80"/>
    <m/>
    <n v="1060"/>
    <n v="100"/>
    <m/>
    <m/>
    <m/>
    <m/>
    <m/>
    <m/>
    <m/>
    <m/>
    <m/>
    <m/>
    <m/>
    <n v="0.29802954196929932"/>
    <n v="0.32060208916664124"/>
    <n v="0.34317463636398315"/>
    <n v="0.35035891830921173"/>
    <n v="0.35754320025444031"/>
    <n v="0.36135667562484741"/>
    <n v="0.36517015099525452"/>
    <n v="0.36806438863277435"/>
    <n v="0.37095862627029419"/>
    <n v="0.37293791770935059"/>
    <n v="0.37491720914840698"/>
    <n v="0.37523646652698517"/>
    <n v="0.37555572390556335"/>
    <n v="0.37356527149677277"/>
    <n v="0.37157481908798218"/>
    <n v="0.37211447954177856"/>
    <n v="0.37265413999557495"/>
    <n v="0.37013436853885651"/>
    <n v="0.36761459708213806"/>
    <n v="0.36539560556411743"/>
    <n v="0.3631766140460968"/>
    <n v="0.36546331644058228"/>
    <n v="0.36775001883506775"/>
    <n v="0.36611290276050568"/>
    <n v="0.3644757866859436"/>
    <n v="0.36212092638015747"/>
    <n v="0.35976606607437134"/>
    <n v="0.36101844906806946"/>
    <n v="0.36227083206176758"/>
    <n v="0.36270709335803986"/>
    <n v="0.36314335465431213"/>
    <n v="0.36357961595058441"/>
    <n v="0.36401587724685669"/>
    <n v="0.36342795193195343"/>
    <n v="0.36284002661705017"/>
    <n v="0.36225210130214691"/>
    <n v="0.36166417598724365"/>
    <n v="0.35995429754257202"/>
    <n v="0.35824441909790039"/>
    <n v="0.35653454065322876"/>
    <n v="0.35482466220855713"/>
    <n v="0.35475952178239822"/>
    <n v="0.35469438135623932"/>
    <n v="0.35462924093008041"/>
    <n v="0.35456410050392151"/>
    <n v="0.35525733977556229"/>
    <n v="0.35595057904720306"/>
    <n v="0.35664381831884384"/>
    <n v="0.35733705759048462"/>
    <n v="0.35525880008935928"/>
    <n v="0.35318054258823395"/>
    <n v="0.35110228508710861"/>
    <n v="0.34902402758598328"/>
    <n v="0.34726551920175552"/>
    <n v="0.34550701081752777"/>
    <n v="0.34374850243330002"/>
    <n v="0.34198999404907227"/>
    <n v="0.33932716399431229"/>
    <n v="0.33666433393955231"/>
    <n v="0.33400150388479233"/>
    <n v="0.33133867383003235"/>
    <n v="0.32903055101633072"/>
    <n v="0.32672242820262909"/>
    <n v="0.32441430538892746"/>
    <n v="0.32210618257522583"/>
    <n v="0.32213717699050903"/>
    <n v="0.32216817140579224"/>
    <n v="0.32219916582107544"/>
    <n v="0.32223016023635864"/>
    <n v="0.32062602043151855"/>
    <n v="0.31902188062667847"/>
    <n v="0.31741774082183838"/>
    <n v="0.31581360101699829"/>
    <n v="0.31552325934171677"/>
    <n v="0.31523291766643524"/>
    <n v="0.31494257599115372"/>
    <n v="0.31465223431587219"/>
    <n v="0.31406279653310776"/>
    <n v="0.31347335875034332"/>
    <n v="0.31288392096757889"/>
    <n v="0.31229448318481445"/>
    <n v="0.31110675632953644"/>
    <n v="0.30991902947425842"/>
    <n v="0.30873130261898041"/>
    <n v="0.30754357576370239"/>
    <n v="0.30703284740448"/>
    <n v="0.30652211904525756"/>
    <n v="0.30601139068603511"/>
    <n v="0.30550066232681272"/>
    <n v="0.30498993396759033"/>
    <n v="0.30447920560836794"/>
    <n v="0.3039684772491455"/>
    <n v="0.30345774888992311"/>
    <n v="0.30294702053070072"/>
    <n v="0.30243629217147827"/>
    <n v="0.30171579420566563"/>
    <n v="0.30099529623985288"/>
    <n v="0.30027479827404024"/>
    <n v="0.29955430030822755"/>
    <n v="0.29883380234241486"/>
    <n v="0.29811330437660222"/>
    <n v="0.29739280641078947"/>
    <n v="0.29667230844497683"/>
    <n v="0.29595181047916413"/>
    <n v="0.29523131251335144"/>
    <n v="0.29482418596744536"/>
    <n v="0.29441705942153928"/>
    <n v="0.29400993287563326"/>
    <n v="0.29360280632972718"/>
    <n v="0.29319567978382111"/>
    <n v="0.29278855323791508"/>
    <n v="0.29238142669200895"/>
    <n v="0.29197430014610293"/>
    <n v="0.29156717360019685"/>
    <n v="0.29116004705429077"/>
    <n v="0.2904474765062332"/>
    <n v="0.28973490595817564"/>
    <n v="0.28902233541011813"/>
    <n v="0.28830976486206056"/>
    <n v="0.28759719431400299"/>
    <n v="0.28688462376594548"/>
    <n v="0.28617205321788786"/>
    <n v="0.28545948266983034"/>
    <n v="0.28474691212177278"/>
    <n v="0.28403434157371521"/>
    <n v="0.28371770679950714"/>
    <n v="0.28340107202529907"/>
    <n v="0.283084437251091"/>
    <n v="0.28276780247688293"/>
    <n v="0.28245116770267487"/>
    <n v="0.2821345329284668"/>
    <n v="0.28181789815425873"/>
    <n v="0.28150126338005066"/>
    <n v="0.28118462860584259"/>
    <n v="0.28086799383163452"/>
    <n v="0.28044666349887848"/>
    <n v="0.28002533316612244"/>
    <n v="0.27960400283336639"/>
    <n v="0.27918267250061035"/>
    <n v="0.27876134216785431"/>
    <n v="0.27834001183509827"/>
    <n v="0.27791868150234222"/>
    <n v="0.27749735116958618"/>
    <n v="0.27707602083683014"/>
    <n v="0.2766546905040741"/>
    <n v="0.27611210644245149"/>
    <n v="0.27556952238082888"/>
    <n v="0.27502693831920622"/>
    <n v="0.27448435425758366"/>
    <n v="0.273941770195961"/>
    <n v="0.27339918613433839"/>
    <n v="0.27285660207271578"/>
    <n v="0.27231401801109312"/>
    <n v="0.27177143394947051"/>
    <n v="0.2712288498878479"/>
    <n v="0.27092058062553404"/>
    <n v="0.27061231136322023"/>
    <n v="0.27030404210090636"/>
    <n v="0.26999577283859255"/>
    <n v="0.26968750357627869"/>
    <n v="0.26937923431396488"/>
    <n v="0.26907096505165101"/>
    <n v="0.2687626957893372"/>
    <n v="0.26845442652702334"/>
    <n v="0.26814615726470947"/>
    <n v="0.26813577413558964"/>
    <n v="0.2681253910064697"/>
    <n v="0.26811500787734988"/>
    <n v="0.26810462474822999"/>
    <n v="0.26809424161911011"/>
    <n v="0.26808385848999022"/>
    <n v="0.26807347536087034"/>
    <n v="0.26806309223175051"/>
    <n v="0.26805270910263063"/>
    <n v="0.26804232597351074"/>
    <n v="0.26762765944004063"/>
    <n v="0.26721299290657041"/>
    <n v="0.2667983263731003"/>
    <n v="0.26638365983963014"/>
    <n v="0.26596899330615997"/>
    <n v="0.26555432677268986"/>
    <n v="0.26513966023921964"/>
    <n v="0.26472499370574953"/>
    <n v="0.26431032717227937"/>
    <n v="0.2638956606388092"/>
    <n v="0.26350442469120028"/>
    <n v="0.2631131887435913"/>
    <n v="0.26272195279598237"/>
    <n v="0.26233071684837345"/>
    <n v="0.26193948090076447"/>
    <n v="0.26154824495315554"/>
    <n v="0.26115700900554656"/>
    <n v="0.26076577305793763"/>
    <n v="0.26037453711032871"/>
    <n v="0.25998330116271973"/>
    <n v="0.26020820736885075"/>
    <n v="0.26043311357498167"/>
    <n v="0.26065801978111269"/>
    <n v="0.26088292598724366"/>
    <n v="0.26110783219337463"/>
    <n v="0.2613327383995056"/>
    <n v="0.26155764460563657"/>
    <n v="0.2617825508117676"/>
    <n v="0.26200745701789857"/>
    <n v="0.26223236322402954"/>
    <n v="0.26191557645797731"/>
    <n v="0.26159878969192507"/>
    <n v="0.26128200292587278"/>
    <n v="0.26096521615982055"/>
    <n v="0.26064842939376831"/>
    <n v="0.26033164262771608"/>
    <n v="0.26001485586166384"/>
    <n v="0.25969806909561155"/>
    <n v="0.25938128232955937"/>
    <n v="0.25906449556350708"/>
    <n v="0.25941341519355776"/>
    <n v="0.25976233482360844"/>
    <n v="0.26011125445365907"/>
    <n v="0.26046017408370975"/>
    <n v="0.26080909371376038"/>
    <n v="0.26115801334381106"/>
    <n v="0.26150693297386168"/>
    <n v="0.26185585260391236"/>
    <n v="0.26220477223396299"/>
    <n v="0.26255369186401367"/>
    <n v="0.26261181235313413"/>
    <n v="0.26266993284225465"/>
    <n v="0.26272805333137511"/>
    <n v="0.26278617382049563"/>
    <n v="0.26284429430961609"/>
    <n v="0.26290241479873661"/>
    <n v="0.26296053528785707"/>
    <n v="0.26301865577697758"/>
    <n v="0.26307677626609804"/>
    <n v="0.26313489675521851"/>
    <n v="0.26255598962306981"/>
    <n v="0.261977082490921"/>
    <n v="0.2613981753587723"/>
    <n v="0.26081926822662355"/>
    <n v="0.26024036109447479"/>
    <n v="0.25966145396232604"/>
    <n v="0.25908254683017728"/>
    <n v="0.25850363969802859"/>
    <n v="0.25792473256587983"/>
    <n v="0.25734582543373108"/>
    <n v="0.2567919582128525"/>
    <n v="0.25623809099197387"/>
    <n v="0.25568422377109529"/>
    <n v="0.25513035655021671"/>
    <n v="0.25457648932933807"/>
    <n v="0.25402262210845949"/>
    <n v="0.25346875488758092"/>
    <n v="0.25291488766670228"/>
    <n v="0.2523610204458237"/>
    <n v="0.25180715322494507"/>
    <n v="0.25096441805362701"/>
    <n v="0.25012168288230896"/>
    <n v="0.24927894771099091"/>
    <n v="0.24843621253967288"/>
    <n v="0.2475934773683548"/>
    <n v="0.24675074219703677"/>
    <n v="0.24590800702571869"/>
    <n v="0.24506527185440063"/>
    <n v="0.24422253668308261"/>
    <n v="0.24337980151176453"/>
    <n v="0.24273282289505008"/>
    <n v="0.24208584427833557"/>
    <n v="0.24143886566162109"/>
    <n v="0.24079188704490664"/>
    <n v="0.24014490842819214"/>
    <n v="0.23949792981147769"/>
    <n v="0.23885095119476318"/>
    <n v="0.23820397257804871"/>
    <n v="0.23755699396133426"/>
    <n v="0.23691001534461975"/>
    <n v="0.2365543827414513"/>
    <n v="0.23619875013828279"/>
    <n v="0.2358431175351143"/>
    <n v="0.23548748493194582"/>
    <n v="0.23513185232877731"/>
    <n v="0.23477621972560886"/>
    <n v="0.23442058712244035"/>
    <n v="0.23406495451927184"/>
    <n v="0.23370932191610339"/>
    <n v="0.23335368931293488"/>
    <n v="0.23366320133209229"/>
    <n v="0.23397271335124969"/>
    <n v="0.2342822253704071"/>
    <n v="0.23459173738956451"/>
    <n v="0.23490124940872192"/>
    <n v="0.23521076142787933"/>
    <n v="0.23552027344703674"/>
    <n v="0.23582978546619415"/>
    <n v="0.23613929748535156"/>
    <n v="0.23644880950450897"/>
    <m/>
    <n v="0.28615790968793992"/>
    <n v="100"/>
    <n v="94.812422899849082"/>
    <n v="-3.7431180477142334E-2"/>
    <n v="-0.29070568921269363"/>
    <n v="-0.45294707778836701"/>
    <n v="7.8359083947216635E-2"/>
    <x v="31"/>
    <x v="505"/>
  </r>
  <r>
    <x v="2"/>
    <n v="-7.2222222222222223"/>
    <n v="-6.6666666666666661"/>
    <s v="P225/60R16"/>
    <x v="1"/>
    <s v="017-0243"/>
    <n v="1171"/>
    <n v="35"/>
    <s v="APX0B2UU3324"/>
    <d v="2025-02-14T00:00:00"/>
    <n v="0.2952055037021637"/>
    <n v="0.30285969376564026"/>
    <n v="100"/>
    <n v="100"/>
    <n v="100"/>
    <n v="100"/>
    <n v="76"/>
    <m/>
    <n v="540"/>
    <n v="100"/>
    <m/>
    <m/>
    <m/>
    <m/>
    <m/>
    <m/>
    <m/>
    <m/>
    <m/>
    <m/>
    <m/>
    <n v="0.23193052411079407"/>
    <n v="0.24901486933231354"/>
    <n v="0.26609921455383301"/>
    <n v="0.27487611770629883"/>
    <n v="0.28365302085876465"/>
    <n v="0.29316495358943939"/>
    <n v="0.30267688632011414"/>
    <n v="0.30449008941650391"/>
    <n v="0.30630329251289368"/>
    <n v="0.30670951306819916"/>
    <n v="0.30711573362350464"/>
    <n v="0.31003046035766602"/>
    <n v="0.31294518709182739"/>
    <n v="0.31490707397460938"/>
    <n v="0.31686896085739136"/>
    <n v="0.31894618272781372"/>
    <n v="0.32102340459823608"/>
    <n v="0.32095244526863098"/>
    <n v="0.32088148593902588"/>
    <n v="0.32134063541889191"/>
    <n v="0.32179978489875793"/>
    <n v="0.32407502830028534"/>
    <n v="0.32635027170181274"/>
    <n v="0.32535286247730255"/>
    <n v="0.32435545325279236"/>
    <n v="0.32504099607467651"/>
    <n v="0.32572653889656067"/>
    <n v="0.32434222102165222"/>
    <n v="0.32295790314674377"/>
    <n v="0.32311388850212097"/>
    <n v="0.32326987385749817"/>
    <n v="0.32342585921287537"/>
    <n v="0.32358184456825256"/>
    <n v="0.32395318895578384"/>
    <n v="0.32432453334331512"/>
    <n v="0.32469587773084641"/>
    <n v="0.32506722211837769"/>
    <n v="0.32445286214351654"/>
    <n v="0.3238385021686554"/>
    <n v="0.32322414219379425"/>
    <n v="0.32260978221893311"/>
    <n v="0.32210114598274231"/>
    <n v="0.32159250974655151"/>
    <n v="0.32108387351036072"/>
    <n v="0.32057523727416992"/>
    <n v="0.31983155757188797"/>
    <n v="0.31908787786960602"/>
    <n v="0.31834419816732407"/>
    <n v="0.31760051846504211"/>
    <n v="0.31721582263708115"/>
    <n v="0.31683112680912018"/>
    <n v="0.31644643098115921"/>
    <n v="0.31606173515319824"/>
    <n v="0.31644316017627716"/>
    <n v="0.31682458519935608"/>
    <n v="0.317206010222435"/>
    <n v="0.31758743524551392"/>
    <n v="0.31785106658935547"/>
    <n v="0.31811469793319702"/>
    <n v="0.31837832927703857"/>
    <n v="0.31864196062088013"/>
    <n v="0.31852999329566956"/>
    <n v="0.31841802597045898"/>
    <n v="0.31830605864524841"/>
    <n v="0.31819409132003784"/>
    <n v="0.31755191087722778"/>
    <n v="0.31690973043441772"/>
    <n v="0.31626754999160767"/>
    <n v="0.31562536954879761"/>
    <n v="0.31470847874879837"/>
    <n v="0.31379158794879913"/>
    <n v="0.3128746971487999"/>
    <n v="0.31195780634880066"/>
    <n v="0.31165749579668045"/>
    <n v="0.31135718524456024"/>
    <n v="0.31105687469244003"/>
    <n v="0.31075656414031982"/>
    <n v="0.31174731999635696"/>
    <n v="0.3127380758523941"/>
    <n v="0.31372883170843124"/>
    <n v="0.31471958756446838"/>
    <n v="0.31257558614015579"/>
    <n v="0.3104315847158432"/>
    <n v="0.30828758329153061"/>
    <n v="0.30614358186721802"/>
    <n v="0.30596220791339873"/>
    <n v="0.30578083395957945"/>
    <n v="0.30559946000576022"/>
    <n v="0.30541808605194093"/>
    <n v="0.30523671209812164"/>
    <n v="0.30505533814430241"/>
    <n v="0.30487396419048307"/>
    <n v="0.30469259023666384"/>
    <n v="0.30451121628284455"/>
    <n v="0.30432984232902527"/>
    <n v="0.30412162244319918"/>
    <n v="0.30391340255737304"/>
    <n v="0.30370518267154689"/>
    <n v="0.3034969627857208"/>
    <n v="0.30328874289989471"/>
    <n v="0.30308052301406863"/>
    <n v="0.30287230312824248"/>
    <n v="0.30266408324241639"/>
    <n v="0.3024558633565903"/>
    <n v="0.30224764347076416"/>
    <n v="0.30196519494056706"/>
    <n v="0.30168274641036985"/>
    <n v="0.30140029788017275"/>
    <n v="0.3011178493499756"/>
    <n v="0.30083540081977844"/>
    <n v="0.30055295228958134"/>
    <n v="0.30027050375938413"/>
    <n v="0.29998805522918703"/>
    <n v="0.29970560669898988"/>
    <n v="0.29942315816879272"/>
    <n v="0.29935316145420077"/>
    <n v="0.29928316473960875"/>
    <n v="0.2992131680250168"/>
    <n v="0.29914317131042484"/>
    <n v="0.29907317459583282"/>
    <n v="0.29900317788124087"/>
    <n v="0.29893318116664885"/>
    <n v="0.2988631844520569"/>
    <n v="0.29879318773746494"/>
    <n v="0.29872319102287292"/>
    <n v="0.2984925299882889"/>
    <n v="0.29826186895370488"/>
    <n v="0.2980312079191208"/>
    <n v="0.29780054688453678"/>
    <n v="0.2975698858499527"/>
    <n v="0.29733922481536867"/>
    <n v="0.2971085637807846"/>
    <n v="0.29687790274620057"/>
    <n v="0.29664724171161649"/>
    <n v="0.29641658067703247"/>
    <n v="0.29675961732864381"/>
    <n v="0.29710265398025515"/>
    <n v="0.29744569063186643"/>
    <n v="0.29778872728347783"/>
    <n v="0.29813176393508911"/>
    <n v="0.29847480058670045"/>
    <n v="0.29881783723831179"/>
    <n v="0.29916087388992307"/>
    <n v="0.29950391054153441"/>
    <n v="0.29984694719314575"/>
    <n v="0.29973655343055727"/>
    <n v="0.29962615966796874"/>
    <n v="0.29951576590538026"/>
    <n v="0.29940537214279178"/>
    <n v="0.29929497838020325"/>
    <n v="0.29918458461761477"/>
    <n v="0.29907419085502623"/>
    <n v="0.29896379709243776"/>
    <n v="0.29885340332984928"/>
    <n v="0.29874300956726074"/>
    <n v="0.29791792631149294"/>
    <n v="0.29709284305572514"/>
    <n v="0.29626775979995729"/>
    <n v="0.29544267654418949"/>
    <n v="0.29461759328842163"/>
    <n v="0.29379251003265383"/>
    <n v="0.29296742677688598"/>
    <n v="0.29214234352111818"/>
    <n v="0.29131726026535032"/>
    <n v="0.29049217700958252"/>
    <n v="0.29022291600704192"/>
    <n v="0.28995365500450132"/>
    <n v="0.28968439400196078"/>
    <n v="0.28941513299942018"/>
    <n v="0.28914587199687958"/>
    <n v="0.28887661099433903"/>
    <n v="0.28860734999179838"/>
    <n v="0.28833808898925783"/>
    <n v="0.28806882798671724"/>
    <n v="0.28779956698417664"/>
    <n v="0.28782577514648439"/>
    <n v="0.28785198330879214"/>
    <n v="0.28787819147109983"/>
    <n v="0.28790439963340764"/>
    <n v="0.28793060779571533"/>
    <n v="0.28795681595802308"/>
    <n v="0.28798302412033083"/>
    <n v="0.28800923228263853"/>
    <n v="0.28803544044494628"/>
    <n v="0.28806164860725403"/>
    <n v="0.28816813528537749"/>
    <n v="0.28827462196350095"/>
    <n v="0.28838110864162447"/>
    <n v="0.28848759531974794"/>
    <n v="0.2885940819978714"/>
    <n v="0.28870056867599492"/>
    <n v="0.28880705535411832"/>
    <n v="0.28891354203224184"/>
    <n v="0.28902002871036531"/>
    <n v="0.28912651538848877"/>
    <n v="0.28902246654033664"/>
    <n v="0.28891841769218446"/>
    <n v="0.28881436884403233"/>
    <n v="0.28871031999588015"/>
    <n v="0.28860627114772797"/>
    <n v="0.28850222229957584"/>
    <n v="0.28839817345142366"/>
    <n v="0.28829412460327147"/>
    <n v="0.28819007575511935"/>
    <n v="0.28808602690696716"/>
    <n v="0.28806854486465455"/>
    <n v="0.28805106282234194"/>
    <n v="0.28803358078002927"/>
    <n v="0.28801609873771666"/>
    <n v="0.28799861669540405"/>
    <n v="0.28798113465309144"/>
    <n v="0.28796365261077883"/>
    <n v="0.28794617056846616"/>
    <n v="0.28792868852615361"/>
    <n v="0.28791120648384094"/>
    <n v="0.28718190193176274"/>
    <n v="0.28645259737968443"/>
    <n v="0.28572329282760622"/>
    <n v="0.28499398827552797"/>
    <n v="0.28426468372344971"/>
    <n v="0.28353537917137145"/>
    <n v="0.28280607461929319"/>
    <n v="0.28207677006721499"/>
    <n v="0.28134746551513673"/>
    <n v="0.28061816096305847"/>
    <n v="0.27995145916938785"/>
    <n v="0.27928475737571717"/>
    <n v="0.2786180555820465"/>
    <n v="0.27795135378837588"/>
    <n v="0.2772846519947052"/>
    <n v="0.27661795020103452"/>
    <n v="0.27595124840736385"/>
    <n v="0.27528454661369323"/>
    <n v="0.27461784482002261"/>
    <n v="0.27395114302635193"/>
    <n v="0.27483021020889281"/>
    <n v="0.27570927739143369"/>
    <n v="0.27658834457397463"/>
    <n v="0.27746741175651551"/>
    <n v="0.2783464789390564"/>
    <n v="0.27922554612159733"/>
    <n v="0.28010461330413816"/>
    <n v="0.2809836804866791"/>
    <n v="0.28186274766921998"/>
    <n v="0.28274181485176086"/>
    <n v="0.28334592282772064"/>
    <n v="0.28395003080368042"/>
    <n v="0.2845541387796402"/>
    <n v="0.28515824675559998"/>
    <n v="0.28576235473155975"/>
    <n v="0.28636646270751953"/>
    <n v="0.28697057068347931"/>
    <n v="0.28757467865943909"/>
    <n v="0.28817878663539886"/>
    <n v="0.28878289461135864"/>
    <n v="0.28959754407405858"/>
    <n v="0.2904121935367584"/>
    <n v="0.29122684299945834"/>
    <n v="0.29204149246215821"/>
    <n v="0.29285614192485809"/>
    <n v="0.29367079138755797"/>
    <n v="0.29448544085025785"/>
    <n v="0.29530009031295779"/>
    <n v="0.29611473977565766"/>
    <n v="0.29692938923835754"/>
    <n v="0.29654161632061005"/>
    <n v="0.29615384340286255"/>
    <n v="0.29576607048511505"/>
    <n v="0.29537829756736755"/>
    <n v="0.29499052464962006"/>
    <n v="0.29460275173187256"/>
    <n v="0.29421497881412506"/>
    <n v="0.29382720589637756"/>
    <n v="0.29343943297863007"/>
    <n v="0.29305166006088257"/>
    <n v="0.29207022488117218"/>
    <n v="0.29108878970146179"/>
    <n v="0.2901073545217514"/>
    <n v="0.28912591934204102"/>
    <n v="0.28814448416233063"/>
    <n v="0.28716304898262024"/>
    <n v="0.28618161380290985"/>
    <n v="0.28520017862319946"/>
    <n v="0.28421874344348907"/>
    <n v="0.28323730826377869"/>
    <n v="0.28305626809597018"/>
    <n v="0.28287522792816167"/>
    <n v="0.2826941877603531"/>
    <n v="0.28251314759254459"/>
    <n v="0.28233210742473602"/>
    <n v="0.28215106725692751"/>
    <n v="0.28197002708911895"/>
    <n v="0.28178898692131044"/>
    <n v="0.28160794675350187"/>
    <n v="0.28142690658569336"/>
    <m/>
    <n v="0.29840718702913605"/>
    <n v="100"/>
    <n v="94.433538719123362"/>
    <n v="-7.6541900634765625E-3"/>
    <n v="-9.1130251442820706E-2"/>
    <n v="-0.15253726534462311"/>
    <n v="7.9493273797600544E-2"/>
    <x v="32"/>
    <x v="506"/>
  </r>
  <r>
    <x v="2"/>
    <n v="-7.2222222222222223"/>
    <n v="-6.6666666666666661"/>
    <s v="P195/75R14"/>
    <x v="0"/>
    <s v="620-0072"/>
    <n v="1031"/>
    <n v="35"/>
    <s v="APKAB3UU0720"/>
    <d v="2025-02-14T00:00:00"/>
    <n v="0.28073298931121826"/>
    <n v="0.28658822178840637"/>
    <n v="97.504295349121094"/>
    <n v="96.04266357421875"/>
    <n v="96.594528198242188"/>
    <n v="95.271224975585938"/>
    <n v="76"/>
    <m/>
    <n v="250"/>
    <n v="96.353178024291992"/>
    <m/>
    <m/>
    <m/>
    <m/>
    <m/>
    <m/>
    <m/>
    <m/>
    <m/>
    <m/>
    <m/>
    <n v="0.22892725467681885"/>
    <n v="0.24200315773487091"/>
    <n v="0.25507906079292297"/>
    <n v="0.26454456150531769"/>
    <n v="0.2740100622177124"/>
    <n v="0.27692747116088867"/>
    <n v="0.27984488010406494"/>
    <n v="0.28075583279132843"/>
    <n v="0.28166678547859192"/>
    <n v="0.28577946126461029"/>
    <n v="0.28989213705062866"/>
    <n v="0.29140605032444"/>
    <n v="0.29291996359825134"/>
    <n v="0.29338660836219788"/>
    <n v="0.29385325312614441"/>
    <n v="0.29487548768520355"/>
    <n v="0.2958977222442627"/>
    <n v="0.29751038551330566"/>
    <n v="0.29912304878234863"/>
    <n v="0.30041998624801636"/>
    <n v="0.30171692371368408"/>
    <n v="0.3018687516450882"/>
    <n v="0.30202057957649231"/>
    <n v="0.30295325815677643"/>
    <n v="0.30388593673706055"/>
    <n v="0.30437786877155304"/>
    <n v="0.30486980080604553"/>
    <n v="0.30420920252799988"/>
    <n v="0.30354860424995422"/>
    <n v="0.3025231659412384"/>
    <n v="0.30149772763252258"/>
    <n v="0.30047228932380676"/>
    <n v="0.29944685101509094"/>
    <n v="0.29925546795129776"/>
    <n v="0.29906408488750458"/>
    <n v="0.2988727018237114"/>
    <n v="0.29868131875991821"/>
    <n v="0.29850265383720398"/>
    <n v="0.29832398891448975"/>
    <n v="0.29814532399177551"/>
    <n v="0.29796665906906128"/>
    <n v="0.29755900800228119"/>
    <n v="0.2971513569355011"/>
    <n v="0.29674370586872101"/>
    <n v="0.29633605480194092"/>
    <n v="0.29628649353981018"/>
    <n v="0.29623693227767944"/>
    <n v="0.29618737101554871"/>
    <n v="0.29613780975341797"/>
    <n v="0.2969912588596344"/>
    <n v="0.29784470796585083"/>
    <n v="0.29869815707206726"/>
    <n v="0.29955160617828369"/>
    <n v="0.29993763566017151"/>
    <n v="0.30032366514205933"/>
    <n v="0.30070969462394714"/>
    <n v="0.30109572410583496"/>
    <n v="0.30070962756872177"/>
    <n v="0.30032353103160858"/>
    <n v="0.29993743449449539"/>
    <n v="0.2995513379573822"/>
    <n v="0.29902463406324387"/>
    <n v="0.29849793016910553"/>
    <n v="0.29797122627496719"/>
    <n v="0.29744452238082886"/>
    <n v="0.29723813384771347"/>
    <n v="0.29703174531459808"/>
    <n v="0.2968253567814827"/>
    <n v="0.29661896824836731"/>
    <n v="0.29543814063072205"/>
    <n v="0.29425731301307678"/>
    <n v="0.29307648539543152"/>
    <n v="0.29189565777778625"/>
    <n v="0.29098020493984222"/>
    <n v="0.29006475210189819"/>
    <n v="0.28914929926395416"/>
    <n v="0.28823384642601013"/>
    <n v="0.28706945478916168"/>
    <n v="0.28590506315231323"/>
    <n v="0.28474067151546478"/>
    <n v="0.28357627987861633"/>
    <n v="0.28420720994472504"/>
    <n v="0.28483814001083374"/>
    <n v="0.28546907007694244"/>
    <n v="0.28610000014305115"/>
    <n v="0.28587337434291843"/>
    <n v="0.28564674854278566"/>
    <n v="0.28542012274265288"/>
    <n v="0.28519349694252016"/>
    <n v="0.28496687114238739"/>
    <n v="0.28474024534225462"/>
    <n v="0.28451361954212184"/>
    <n v="0.28428699374198912"/>
    <n v="0.28406036794185641"/>
    <n v="0.28383374214172363"/>
    <n v="0.28353476524353027"/>
    <n v="0.28323578834533691"/>
    <n v="0.28293681144714355"/>
    <n v="0.2826378345489502"/>
    <n v="0.28233885765075684"/>
    <n v="0.28203988075256348"/>
    <n v="0.28174090385437012"/>
    <n v="0.28144192695617676"/>
    <n v="0.2811429500579834"/>
    <n v="0.28084397315979004"/>
    <n v="0.28089331090450287"/>
    <n v="0.2809426486492157"/>
    <n v="0.28099198639392853"/>
    <n v="0.28104132413864136"/>
    <n v="0.28109066188335419"/>
    <n v="0.28113999962806702"/>
    <n v="0.28118933737277985"/>
    <n v="0.28123867511749268"/>
    <n v="0.28128801286220551"/>
    <n v="0.28133735060691833"/>
    <n v="0.28139500916004179"/>
    <n v="0.28145266771316529"/>
    <n v="0.28151032626628875"/>
    <n v="0.28156798481941225"/>
    <n v="0.28162564337253571"/>
    <n v="0.28168330192565921"/>
    <n v="0.28174096047878266"/>
    <n v="0.28179861903190617"/>
    <n v="0.28185627758502962"/>
    <n v="0.28191393613815308"/>
    <n v="0.28196627497673038"/>
    <n v="0.28201861381530763"/>
    <n v="0.28207095265388488"/>
    <n v="0.28212329149246218"/>
    <n v="0.28217563033103943"/>
    <n v="0.28222796916961673"/>
    <n v="0.28228030800819398"/>
    <n v="0.28233264684677123"/>
    <n v="0.28238498568534853"/>
    <n v="0.28243732452392578"/>
    <n v="0.28274570107460023"/>
    <n v="0.28305407762527468"/>
    <n v="0.28336245417594907"/>
    <n v="0.28367083072662358"/>
    <n v="0.28397920727729797"/>
    <n v="0.28428758382797242"/>
    <n v="0.28459596037864687"/>
    <n v="0.28490433692932127"/>
    <n v="0.28521271347999577"/>
    <n v="0.28552109003067017"/>
    <n v="0.28551522195339207"/>
    <n v="0.28550935387611387"/>
    <n v="0.28550348579883578"/>
    <n v="0.28549761772155763"/>
    <n v="0.28549174964427948"/>
    <n v="0.28548588156700139"/>
    <n v="0.28548001348972318"/>
    <n v="0.28547414541244509"/>
    <n v="0.28546827733516694"/>
    <n v="0.28546240925788879"/>
    <n v="0.2853078693151474"/>
    <n v="0.28515332937240601"/>
    <n v="0.28499878942966461"/>
    <n v="0.28484424948692322"/>
    <n v="0.28468970954418182"/>
    <n v="0.28453516960144043"/>
    <n v="0.28438062965869904"/>
    <n v="0.28422608971595764"/>
    <n v="0.28407154977321625"/>
    <n v="0.28391700983047485"/>
    <n v="0.28395137190818787"/>
    <n v="0.28398573398590088"/>
    <n v="0.28402009606361389"/>
    <n v="0.2840544581413269"/>
    <n v="0.28408882021903992"/>
    <n v="0.28412318229675293"/>
    <n v="0.28415754437446594"/>
    <n v="0.28419190645217896"/>
    <n v="0.28422626852989197"/>
    <n v="0.28426063060760498"/>
    <n v="0.28439628481864931"/>
    <n v="0.28453193902969359"/>
    <n v="0.28466759324073793"/>
    <n v="0.28480324745178226"/>
    <n v="0.28493890166282654"/>
    <n v="0.28507455587387087"/>
    <n v="0.28521021008491515"/>
    <n v="0.28534586429595948"/>
    <n v="0.28548151850700382"/>
    <n v="0.2856171727180481"/>
    <n v="0.28553388416767123"/>
    <n v="0.28545059561729436"/>
    <n v="0.28536730706691743"/>
    <n v="0.28528401851654056"/>
    <n v="0.28520072996616364"/>
    <n v="0.28511744141578677"/>
    <n v="0.28503415286540984"/>
    <n v="0.28495086431503297"/>
    <n v="0.28486757576465604"/>
    <n v="0.28478428721427917"/>
    <n v="0.28516113162040713"/>
    <n v="0.28553797602653502"/>
    <n v="0.28591482043266292"/>
    <n v="0.28629166483879087"/>
    <n v="0.28666850924491882"/>
    <n v="0.28704535365104678"/>
    <n v="0.28742219805717467"/>
    <n v="0.28779904246330262"/>
    <n v="0.28817588686943058"/>
    <n v="0.28855273127555847"/>
    <n v="0.28842977285385135"/>
    <n v="0.28830681443214418"/>
    <n v="0.288183856010437"/>
    <n v="0.28806089758872988"/>
    <n v="0.28793793916702271"/>
    <n v="0.28781498074531553"/>
    <n v="0.28769202232360835"/>
    <n v="0.28756906390190123"/>
    <n v="0.28744610548019411"/>
    <n v="0.28732314705848694"/>
    <n v="0.28654601275920866"/>
    <n v="0.28576887845993043"/>
    <n v="0.28499174416065215"/>
    <n v="0.28421460986137392"/>
    <n v="0.28343747556209564"/>
    <n v="0.28266034126281742"/>
    <n v="0.28188320696353913"/>
    <n v="0.28110607266426091"/>
    <n v="0.28032893836498263"/>
    <n v="0.27955180406570435"/>
    <n v="0.27954745292663574"/>
    <n v="0.27954310178756714"/>
    <n v="0.27953875064849854"/>
    <n v="0.27953439950942993"/>
    <n v="0.27953004837036133"/>
    <n v="0.27952569723129272"/>
    <n v="0.27952134609222412"/>
    <n v="0.27951699495315552"/>
    <n v="0.27951264381408691"/>
    <n v="0.27950829267501831"/>
    <n v="0.27962978780269626"/>
    <n v="0.27975128293037416"/>
    <n v="0.27987277805805205"/>
    <n v="0.27999427318573"/>
    <n v="0.2801157683134079"/>
    <n v="0.28023726344108585"/>
    <n v="0.28035875856876374"/>
    <n v="0.28048025369644164"/>
    <n v="0.28060174882411959"/>
    <n v="0.28072324395179749"/>
    <n v="0.2802265793085098"/>
    <n v="0.27972991466522212"/>
    <n v="0.2792332500219345"/>
    <n v="0.27873658537864687"/>
    <n v="0.27823992073535919"/>
    <n v="0.27774325609207151"/>
    <n v="0.27724659144878389"/>
    <n v="0.2767499268054962"/>
    <n v="0.27625326216220858"/>
    <n v="0.2757565975189209"/>
    <n v="0.27564928531646732"/>
    <n v="0.27554197311401368"/>
    <n v="0.2754346609115601"/>
    <n v="0.27532734870910647"/>
    <n v="0.27522003650665283"/>
    <n v="0.27511272430419925"/>
    <n v="0.27500541210174562"/>
    <n v="0.27489809989929198"/>
    <n v="0.2747907876968384"/>
    <n v="0.27468347549438477"/>
    <n v="0.27426883578300476"/>
    <n v="0.27385419607162476"/>
    <n v="0.27343955636024475"/>
    <n v="0.27302491664886475"/>
    <n v="0.27261027693748474"/>
    <n v="0.27219563722610474"/>
    <n v="0.27178099751472473"/>
    <n v="0.27136635780334473"/>
    <n v="0.27095171809196472"/>
    <n v="0.27053707838058472"/>
    <n v="0.2699903964996338"/>
    <n v="0.26944371461868288"/>
    <n v="0.26889703273773191"/>
    <n v="0.26835035085678099"/>
    <n v="0.26780366897583008"/>
    <n v="0.26725698709487916"/>
    <n v="0.26671030521392824"/>
    <n v="0.26616362333297727"/>
    <n v="0.26561694145202641"/>
    <n v="0.26507025957107544"/>
    <n v="0.26497482955455781"/>
    <n v="0.26487939953804018"/>
    <n v="0.2647839695215225"/>
    <n v="0.26468853950500487"/>
    <n v="0.26459310948848724"/>
    <n v="0.26449767947196962"/>
    <n v="0.26440224945545199"/>
    <n v="0.2643068194389343"/>
    <n v="0.26421138942241673"/>
    <n v="0.26411595940589905"/>
    <m/>
    <n v="0.28478396299470787"/>
    <n v="96.353178024291992"/>
    <n v="90.989715676675658"/>
    <n v="-5.8552324771881104E-3"/>
    <n v="-7.03558859320252E-2"/>
    <n v="-9.5378736642882433E-2"/>
    <n v="2.2334745095859865E-2"/>
    <x v="32"/>
    <x v="507"/>
  </r>
  <r>
    <x v="2"/>
    <n v="-7.2222222222222223"/>
    <n v="-6.6666666666666661"/>
    <s v="P225/60R16"/>
    <x v="4"/>
    <s v="017-0257"/>
    <n v="1171"/>
    <n v="35"/>
    <s v="APX0B2UU3324"/>
    <d v="2025-02-14T00:00:00"/>
    <n v="0.27973631024360657"/>
    <n v="0.27894335985183716"/>
    <n v="97.158126831054688"/>
    <n v="96.662429809570313"/>
    <n v="94.017829895019531"/>
    <n v="93.365066528320313"/>
    <n v="76"/>
    <m/>
    <n v="90"/>
    <n v="95.300863265991211"/>
    <m/>
    <m/>
    <m/>
    <m/>
    <m/>
    <m/>
    <m/>
    <m/>
    <m/>
    <m/>
    <m/>
    <n v="0.23498670756816864"/>
    <n v="0.2543972060084343"/>
    <n v="0.27380770444869995"/>
    <n v="0.28204663097858429"/>
    <n v="0.29028555750846863"/>
    <n v="0.29465998709201813"/>
    <n v="0.29903441667556763"/>
    <n v="0.29983823001384735"/>
    <n v="0.30064204335212708"/>
    <n v="0.30288569629192352"/>
    <n v="0.30512934923171997"/>
    <n v="0.30645006895065308"/>
    <n v="0.30777078866958618"/>
    <n v="0.30864204466342926"/>
    <n v="0.30951330065727234"/>
    <n v="0.30794152617454529"/>
    <n v="0.30636975169181824"/>
    <n v="0.30927388370037079"/>
    <n v="0.31217801570892334"/>
    <n v="0.31443150341510773"/>
    <n v="0.31668499112129211"/>
    <n v="0.31507840752601624"/>
    <n v="0.31347182393074036"/>
    <n v="0.31281827390193939"/>
    <n v="0.31216472387313843"/>
    <n v="0.3093167245388031"/>
    <n v="0.30646872520446777"/>
    <n v="0.30650490522384644"/>
    <n v="0.3065410852432251"/>
    <n v="0.30658140778541565"/>
    <n v="0.3066217303276062"/>
    <n v="0.30666205286979675"/>
    <n v="0.3067023754119873"/>
    <n v="0.30642558634281158"/>
    <n v="0.30614879727363586"/>
    <n v="0.30587200820446014"/>
    <n v="0.30559521913528442"/>
    <n v="0.30517077445983887"/>
    <n v="0.30474632978439331"/>
    <n v="0.30432188510894775"/>
    <n v="0.3038974404335022"/>
    <n v="0.30312032252550125"/>
    <n v="0.30234320461750031"/>
    <n v="0.30156608670949936"/>
    <n v="0.30078896880149841"/>
    <n v="0.2995021790266037"/>
    <n v="0.29821538925170898"/>
    <n v="0.29692859947681427"/>
    <n v="0.29564180970191956"/>
    <n v="0.29448796063661575"/>
    <n v="0.29333411157131195"/>
    <n v="0.29218026250600815"/>
    <n v="0.29102641344070435"/>
    <n v="0.29202952980995178"/>
    <n v="0.29303264617919922"/>
    <n v="0.29403576254844666"/>
    <n v="0.29503887891769409"/>
    <n v="0.29381740093231201"/>
    <n v="0.29259592294692993"/>
    <n v="0.29137444496154785"/>
    <n v="0.29015296697616577"/>
    <n v="0.28979528695344925"/>
    <n v="0.28943760693073273"/>
    <n v="0.2890799269080162"/>
    <n v="0.28872224688529968"/>
    <n v="0.28907634317874908"/>
    <n v="0.28943043947219849"/>
    <n v="0.28978453576564789"/>
    <n v="0.29013863205909729"/>
    <n v="0.28955108672380447"/>
    <n v="0.28896354138851166"/>
    <n v="0.28837599605321884"/>
    <n v="0.28778845071792603"/>
    <n v="0.28695279359817505"/>
    <n v="0.28611713647842407"/>
    <n v="0.2852814793586731"/>
    <n v="0.28444582223892212"/>
    <n v="0.28400141000747681"/>
    <n v="0.28355699777603149"/>
    <n v="0.28311258554458618"/>
    <n v="0.28266817331314087"/>
    <n v="0.28303372114896774"/>
    <n v="0.28339926898479462"/>
    <n v="0.28376481682062149"/>
    <n v="0.28413036465644836"/>
    <n v="0.28411117494106297"/>
    <n v="0.28409198522567747"/>
    <n v="0.28407279551029208"/>
    <n v="0.28405360579490663"/>
    <n v="0.28403441607952118"/>
    <n v="0.28401522636413579"/>
    <n v="0.28399603664875028"/>
    <n v="0.28397684693336489"/>
    <n v="0.28395765721797944"/>
    <n v="0.28393846750259399"/>
    <n v="0.28388165533542631"/>
    <n v="0.28382484316825862"/>
    <n v="0.28376803100109099"/>
    <n v="0.28371121883392336"/>
    <n v="0.28365440666675568"/>
    <n v="0.28359759449958799"/>
    <n v="0.28354078233242036"/>
    <n v="0.28348397016525267"/>
    <n v="0.28342715799808504"/>
    <n v="0.28337034583091736"/>
    <n v="0.28324832618236545"/>
    <n v="0.28312630653381349"/>
    <n v="0.28300428688526158"/>
    <n v="0.28288226723670962"/>
    <n v="0.28276024758815765"/>
    <n v="0.28263822793960575"/>
    <n v="0.28251620829105378"/>
    <n v="0.28239418864250182"/>
    <n v="0.28227216899394991"/>
    <n v="0.28215014934539795"/>
    <n v="0.28181038200855257"/>
    <n v="0.28147061467170714"/>
    <n v="0.28113084733486177"/>
    <n v="0.28079107999801639"/>
    <n v="0.28045131266117096"/>
    <n v="0.28011154532432558"/>
    <n v="0.27977177798748021"/>
    <n v="0.27943201065063478"/>
    <n v="0.2790922433137894"/>
    <n v="0.27875247597694397"/>
    <n v="0.27877278327941896"/>
    <n v="0.27879309058189394"/>
    <n v="0.27881339788436887"/>
    <n v="0.27883370518684392"/>
    <n v="0.27885401248931885"/>
    <n v="0.27887431979179383"/>
    <n v="0.27889462709426882"/>
    <n v="0.27891493439674375"/>
    <n v="0.27893524169921874"/>
    <n v="0.27895554900169373"/>
    <n v="0.2788872390985489"/>
    <n v="0.27881892919540407"/>
    <n v="0.27875061929225919"/>
    <n v="0.27868230938911442"/>
    <n v="0.27861399948596954"/>
    <n v="0.27854568958282472"/>
    <n v="0.27847737967967989"/>
    <n v="0.27840906977653501"/>
    <n v="0.27834075987339019"/>
    <n v="0.27827244997024536"/>
    <n v="0.27765840590000151"/>
    <n v="0.27704436182975767"/>
    <n v="0.27643031775951388"/>
    <n v="0.27581627368927003"/>
    <n v="0.27520222961902618"/>
    <n v="0.27458818554878239"/>
    <n v="0.27397414147853849"/>
    <n v="0.2733600974082947"/>
    <n v="0.27274605333805085"/>
    <n v="0.27213200926780701"/>
    <n v="0.27177526652812956"/>
    <n v="0.27141852378845216"/>
    <n v="0.27106178104877471"/>
    <n v="0.27070503830909731"/>
    <n v="0.27034829556941986"/>
    <n v="0.26999155282974246"/>
    <n v="0.26963481009006501"/>
    <n v="0.26927806735038762"/>
    <n v="0.26892132461071017"/>
    <n v="0.26856458187103271"/>
    <n v="0.26872834265232087"/>
    <n v="0.26889210343360903"/>
    <n v="0.26905586421489713"/>
    <n v="0.26921962499618529"/>
    <n v="0.26938338577747345"/>
    <n v="0.26954714655876161"/>
    <n v="0.26971090734004977"/>
    <n v="0.26987466812133787"/>
    <n v="0.27003842890262608"/>
    <n v="0.27020218968391418"/>
    <n v="0.27041986882686619"/>
    <n v="0.27063754796981809"/>
    <n v="0.2708552271127701"/>
    <n v="0.27107290625572206"/>
    <n v="0.27129058539867401"/>
    <n v="0.27150826454162597"/>
    <n v="0.27172594368457792"/>
    <n v="0.27194362282752993"/>
    <n v="0.27216130197048188"/>
    <n v="0.27237898111343384"/>
    <n v="0.27222188711166384"/>
    <n v="0.27206479310989384"/>
    <n v="0.27190769910812379"/>
    <n v="0.27175060510635379"/>
    <n v="0.27159351110458374"/>
    <n v="0.27143641710281374"/>
    <n v="0.27127932310104369"/>
    <n v="0.27112222909927369"/>
    <n v="0.27096513509750364"/>
    <n v="0.27080804109573364"/>
    <n v="0.27096551656723022"/>
    <n v="0.27112299203872681"/>
    <n v="0.27128046751022339"/>
    <n v="0.27143794298171997"/>
    <n v="0.27159541845321655"/>
    <n v="0.27175289392471313"/>
    <n v="0.27191036939620972"/>
    <n v="0.2720678448677063"/>
    <n v="0.27222532033920288"/>
    <n v="0.27238279581069946"/>
    <n v="0.27230249643325805"/>
    <n v="0.27222219705581663"/>
    <n v="0.27214189767837527"/>
    <n v="0.27206159830093385"/>
    <n v="0.27198129892349243"/>
    <n v="0.27190099954605107"/>
    <n v="0.2718207001686096"/>
    <n v="0.27174040079116824"/>
    <n v="0.27166010141372682"/>
    <n v="0.2715798020362854"/>
    <n v="0.27160688340663913"/>
    <n v="0.27163396477699281"/>
    <n v="0.27166104614734654"/>
    <n v="0.27168812751770022"/>
    <n v="0.27171520888805389"/>
    <n v="0.27174229025840763"/>
    <n v="0.2717693716287613"/>
    <n v="0.27179645299911498"/>
    <n v="0.27182353436946871"/>
    <n v="0.27185061573982239"/>
    <n v="0.2714975565671921"/>
    <n v="0.27114449739456176"/>
    <n v="0.27079143822193147"/>
    <n v="0.27043837904930118"/>
    <n v="0.27008531987667084"/>
    <n v="0.26973226070404055"/>
    <n v="0.26937920153141026"/>
    <n v="0.26902614235877992"/>
    <n v="0.26867308318614963"/>
    <n v="0.26832002401351929"/>
    <n v="0.26802867949008946"/>
    <n v="0.26773733496665952"/>
    <n v="0.2674459904432297"/>
    <n v="0.26715464591979982"/>
    <n v="0.26686330139636993"/>
    <n v="0.26657195687294005"/>
    <n v="0.26628061234951017"/>
    <n v="0.26598926782608034"/>
    <n v="0.26569792330265046"/>
    <n v="0.26540657877922058"/>
    <n v="0.26576415598392489"/>
    <n v="0.26612173318862919"/>
    <n v="0.26647931039333345"/>
    <n v="0.26683688759803775"/>
    <n v="0.267194464802742"/>
    <n v="0.26755204200744631"/>
    <n v="0.26790961921215056"/>
    <n v="0.26826719641685487"/>
    <n v="0.26862477362155912"/>
    <n v="0.26898235082626343"/>
    <n v="0.26945656538009644"/>
    <n v="0.26993077993392944"/>
    <n v="0.27040499448776245"/>
    <n v="0.27087920904159546"/>
    <n v="0.27135342359542847"/>
    <n v="0.27182763814926147"/>
    <n v="0.27230185270309448"/>
    <n v="0.27277606725692749"/>
    <n v="0.2732502818107605"/>
    <n v="0.27372449636459351"/>
    <n v="0.27328152358531954"/>
    <n v="0.27283855080604552"/>
    <n v="0.2723955780267715"/>
    <n v="0.27195260524749754"/>
    <n v="0.27150963246822357"/>
    <n v="0.27106665968894961"/>
    <n v="0.27062368690967559"/>
    <n v="0.27018071413040162"/>
    <n v="0.26973774135112766"/>
    <n v="0.26929476857185364"/>
    <n v="0.26915065050125125"/>
    <n v="0.26900653243064881"/>
    <n v="0.26886241436004638"/>
    <n v="0.26871829628944399"/>
    <n v="0.26857417821884155"/>
    <n v="0.26843006014823911"/>
    <n v="0.26828594207763667"/>
    <n v="0.26814182400703429"/>
    <n v="0.26799770593643191"/>
    <n v="0.26785358786582947"/>
    <n v="0.26805770993232725"/>
    <n v="0.26826183199882508"/>
    <n v="0.26846595406532286"/>
    <n v="0.2686700761318207"/>
    <n v="0.26887419819831848"/>
    <n v="0.26907832026481632"/>
    <n v="0.2692824423313141"/>
    <n v="0.26948656439781193"/>
    <n v="0.26969068646430971"/>
    <n v="0.2698948085308075"/>
    <m/>
    <n v="0.27961400522456048"/>
    <n v="95.300863265991211"/>
    <n v="89.995977611948632"/>
    <n v="7.9295039176940918E-4"/>
    <n v="-7.0845572748863508E-2"/>
    <n v="-0.13507903315307665"/>
    <n v="6.2035041606054081E-2"/>
    <x v="32"/>
    <x v="508"/>
  </r>
  <r>
    <x v="2"/>
    <n v="-7.2222222222222223"/>
    <n v="-6.6666666666666661"/>
    <s v="P225/60R16"/>
    <x v="1"/>
    <s v="017-0243"/>
    <n v="1171"/>
    <n v="35"/>
    <s v="APX0B2UU3324"/>
    <d v="2025-02-14T00:00:00"/>
    <n v="0.28648987412452698"/>
    <n v="0.29671961069107056"/>
    <n v="100"/>
    <n v="100"/>
    <n v="100"/>
    <n v="100"/>
    <n v="76"/>
    <m/>
    <n v="550"/>
    <n v="100"/>
    <m/>
    <m/>
    <m/>
    <m/>
    <m/>
    <m/>
    <m/>
    <m/>
    <m/>
    <m/>
    <m/>
    <n v="0.24139022827148438"/>
    <n v="0.25825507938861847"/>
    <n v="0.27511993050575256"/>
    <n v="0.28217288851737976"/>
    <n v="0.28922584652900696"/>
    <n v="0.29356604814529419"/>
    <n v="0.29790624976158142"/>
    <n v="0.2995782196521759"/>
    <n v="0.30125018954277039"/>
    <n v="0.30062301456928253"/>
    <n v="0.29999583959579468"/>
    <n v="0.3022022545337677"/>
    <n v="0.30440866947174072"/>
    <n v="0.30484086275100708"/>
    <n v="0.30527305603027344"/>
    <n v="0.30461448431015015"/>
    <n v="0.30395591259002686"/>
    <n v="0.30352386832237244"/>
    <n v="0.30309182405471802"/>
    <n v="0.30403977632522583"/>
    <n v="0.30498772859573364"/>
    <n v="0.30674217641353607"/>
    <n v="0.3084966242313385"/>
    <n v="0.30903945863246918"/>
    <n v="0.30958229303359985"/>
    <n v="0.30953650176525116"/>
    <n v="0.30949071049690247"/>
    <n v="0.30914293229579926"/>
    <n v="0.30879515409469604"/>
    <n v="0.30903411656618118"/>
    <n v="0.30927307903766632"/>
    <n v="0.30951204150915146"/>
    <n v="0.3097510039806366"/>
    <n v="0.31032472103834152"/>
    <n v="0.31089843809604645"/>
    <n v="0.31147215515375137"/>
    <n v="0.3120458722114563"/>
    <n v="0.31170785427093506"/>
    <n v="0.31136983633041382"/>
    <n v="0.31103181838989258"/>
    <n v="0.31069380044937134"/>
    <n v="0.30964003503322601"/>
    <n v="0.30858626961708069"/>
    <n v="0.30753250420093536"/>
    <n v="0.30647873878479004"/>
    <n v="0.3066297322511673"/>
    <n v="0.30678072571754456"/>
    <n v="0.30693171918392181"/>
    <n v="0.30708271265029907"/>
    <n v="0.30715435743331909"/>
    <n v="0.30722600221633911"/>
    <n v="0.30729764699935913"/>
    <n v="0.30736929178237915"/>
    <n v="0.3069908618927002"/>
    <n v="0.30661243200302124"/>
    <n v="0.30623400211334229"/>
    <n v="0.30585557222366333"/>
    <n v="0.30567369610071182"/>
    <n v="0.30549181997776031"/>
    <n v="0.30530994385480881"/>
    <n v="0.3051280677318573"/>
    <n v="0.30555927008390427"/>
    <n v="0.30599047243595123"/>
    <n v="0.3064216747879982"/>
    <n v="0.30685287714004517"/>
    <n v="0.3076341524720192"/>
    <n v="0.30841542780399323"/>
    <n v="0.30919670313596725"/>
    <n v="0.30997797846794128"/>
    <n v="0.30951998382806778"/>
    <n v="0.30906198918819427"/>
    <n v="0.30860399454832077"/>
    <n v="0.30814599990844727"/>
    <n v="0.30745397508144379"/>
    <n v="0.30676195025444031"/>
    <n v="0.30606992542743683"/>
    <n v="0.30537790060043335"/>
    <n v="0.30531895905733109"/>
    <n v="0.30526001751422882"/>
    <n v="0.30520107597112656"/>
    <n v="0.30514213442802429"/>
    <n v="0.30488114804029465"/>
    <n v="0.304620161652565"/>
    <n v="0.30435917526483536"/>
    <n v="0.30409818887710571"/>
    <n v="0.30411578714847565"/>
    <n v="0.30413338541984558"/>
    <n v="0.30415098369121552"/>
    <n v="0.30416858196258545"/>
    <n v="0.30418618023395538"/>
    <n v="0.30420377850532532"/>
    <n v="0.30422137677669525"/>
    <n v="0.30423897504806519"/>
    <n v="0.30425657331943512"/>
    <n v="0.30427417159080505"/>
    <n v="0.30409481823444368"/>
    <n v="0.3039154648780823"/>
    <n v="0.30373611152172086"/>
    <n v="0.30355675816535949"/>
    <n v="0.30337740480899811"/>
    <n v="0.30319805145263673"/>
    <n v="0.30301869809627535"/>
    <n v="0.30283934473991392"/>
    <n v="0.3026599913835526"/>
    <n v="0.30248063802719116"/>
    <n v="0.30213821530342105"/>
    <n v="0.30179579257965089"/>
    <n v="0.30145336985588078"/>
    <n v="0.30111094713211062"/>
    <n v="0.30076852440834045"/>
    <n v="0.30042610168457035"/>
    <n v="0.30008367896080018"/>
    <n v="0.29974125623703002"/>
    <n v="0.29939883351325991"/>
    <n v="0.29905641078948975"/>
    <n v="0.2989038020372391"/>
    <n v="0.29875119328498839"/>
    <n v="0.29859858453273774"/>
    <n v="0.29844597578048709"/>
    <n v="0.29829336702823639"/>
    <n v="0.29814075827598574"/>
    <n v="0.29798814952373509"/>
    <n v="0.29783554077148439"/>
    <n v="0.29768293201923374"/>
    <n v="0.29753032326698303"/>
    <n v="0.29705763757228854"/>
    <n v="0.29658495187759398"/>
    <n v="0.29611226618289949"/>
    <n v="0.29563958048820493"/>
    <n v="0.29516689479351044"/>
    <n v="0.29469420909881594"/>
    <n v="0.29422152340412139"/>
    <n v="0.29374883770942684"/>
    <n v="0.29327615201473234"/>
    <n v="0.29280346632003784"/>
    <n v="0.29259227216243744"/>
    <n v="0.29238107800483704"/>
    <n v="0.29216988384723663"/>
    <n v="0.29195868968963623"/>
    <n v="0.29174749553203583"/>
    <n v="0.29153630137443542"/>
    <n v="0.29132510721683502"/>
    <n v="0.29111391305923462"/>
    <n v="0.29090271890163422"/>
    <n v="0.29069152474403381"/>
    <n v="0.290402016043663"/>
    <n v="0.29011250734329219"/>
    <n v="0.28982299864292144"/>
    <n v="0.28953348994255068"/>
    <n v="0.28924398124217987"/>
    <n v="0.28895447254180906"/>
    <n v="0.2886649638414383"/>
    <n v="0.28837545514106749"/>
    <n v="0.28808594644069674"/>
    <n v="0.28779643774032593"/>
    <n v="0.28793441057205205"/>
    <n v="0.28807238340377805"/>
    <n v="0.28821035623550417"/>
    <n v="0.28834832906723024"/>
    <n v="0.2884863018989563"/>
    <n v="0.28862427473068236"/>
    <n v="0.28876224756240843"/>
    <n v="0.28890022039413454"/>
    <n v="0.28903819322586061"/>
    <n v="0.28917616605758667"/>
    <n v="0.28976365327835085"/>
    <n v="0.29035114049911503"/>
    <n v="0.29093862771987916"/>
    <n v="0.29152611494064334"/>
    <n v="0.29211360216140747"/>
    <n v="0.29270108938217165"/>
    <n v="0.29328857660293578"/>
    <n v="0.29387606382369996"/>
    <n v="0.29446355104446409"/>
    <n v="0.29505103826522827"/>
    <n v="0.29524994790554049"/>
    <n v="0.29544885754585265"/>
    <n v="0.29564776718616481"/>
    <n v="0.29584667682647703"/>
    <n v="0.29604558646678925"/>
    <n v="0.29624449610710146"/>
    <n v="0.29644340574741362"/>
    <n v="0.29664231538772584"/>
    <n v="0.29684122502803806"/>
    <n v="0.29704013466835022"/>
    <n v="0.29698274433612826"/>
    <n v="0.29692535400390624"/>
    <n v="0.29686796367168428"/>
    <n v="0.29681057333946231"/>
    <n v="0.2967531830072403"/>
    <n v="0.29669579267501833"/>
    <n v="0.29663840234279637"/>
    <n v="0.29658101201057435"/>
    <n v="0.29652362167835239"/>
    <n v="0.29646623134613037"/>
    <n v="0.29640720784664154"/>
    <n v="0.29634818434715271"/>
    <n v="0.29628916084766388"/>
    <n v="0.29623013734817505"/>
    <n v="0.29617111384868622"/>
    <n v="0.29611209034919739"/>
    <n v="0.29605306684970856"/>
    <n v="0.29599404335021973"/>
    <n v="0.2959350198507309"/>
    <n v="0.29587599635124207"/>
    <n v="0.29551533758640292"/>
    <n v="0.29515467882156371"/>
    <n v="0.29479402005672456"/>
    <n v="0.29443336129188535"/>
    <n v="0.2940727025270462"/>
    <n v="0.29371204376220705"/>
    <n v="0.29335138499736785"/>
    <n v="0.29299072623252864"/>
    <n v="0.29263006746768949"/>
    <n v="0.29226940870285034"/>
    <n v="0.29211537241935731"/>
    <n v="0.29196133613586428"/>
    <n v="0.29180729985237119"/>
    <n v="0.29165326356887822"/>
    <n v="0.29149922728538513"/>
    <n v="0.2913451910018921"/>
    <n v="0.29119115471839907"/>
    <n v="0.29103711843490598"/>
    <n v="0.29088308215141301"/>
    <n v="0.29072904586791992"/>
    <n v="0.29037230908870698"/>
    <n v="0.29001557230949404"/>
    <n v="0.28965883553028104"/>
    <n v="0.2893020987510681"/>
    <n v="0.28894536197185516"/>
    <n v="0.28858862519264222"/>
    <n v="0.28823188841342928"/>
    <n v="0.28787515163421629"/>
    <n v="0.2875184148550034"/>
    <n v="0.28716167807579041"/>
    <n v="0.28720350265502931"/>
    <n v="0.28724532723426821"/>
    <n v="0.28728715181350706"/>
    <n v="0.28732897639274596"/>
    <n v="0.28737080097198486"/>
    <n v="0.28741262555122377"/>
    <n v="0.28745445013046267"/>
    <n v="0.28749627470970152"/>
    <n v="0.28753809928894047"/>
    <n v="0.28757992386817932"/>
    <n v="0.28732050359249117"/>
    <n v="0.28706108331680297"/>
    <n v="0.28680166304111482"/>
    <n v="0.28654224276542661"/>
    <n v="0.28628282248973846"/>
    <n v="0.28602340221405032"/>
    <n v="0.28576398193836211"/>
    <n v="0.28550456166267391"/>
    <n v="0.28524514138698576"/>
    <n v="0.28498572111129761"/>
    <n v="0.28464351892471312"/>
    <n v="0.28430131673812864"/>
    <n v="0.28395911455154421"/>
    <n v="0.28361691236495973"/>
    <n v="0.28327471017837524"/>
    <n v="0.28293250799179082"/>
    <n v="0.28259030580520628"/>
    <n v="0.28224810361862185"/>
    <n v="0.28190590143203736"/>
    <n v="0.28156369924545288"/>
    <n v="0.28114735782146455"/>
    <n v="0.28073101639747622"/>
    <n v="0.28031467497348783"/>
    <n v="0.27989833354949956"/>
    <n v="0.27948199212551117"/>
    <n v="0.27906565070152284"/>
    <n v="0.27864930927753451"/>
    <n v="0.27823296785354612"/>
    <n v="0.27781662642955779"/>
    <n v="0.27740028500556946"/>
    <n v="0.27743307054042815"/>
    <n v="0.27746585607528684"/>
    <n v="0.27749864161014559"/>
    <n v="0.27753142714500428"/>
    <n v="0.27756421267986298"/>
    <n v="0.27759699821472172"/>
    <n v="0.27762978374958036"/>
    <n v="0.27766256928443911"/>
    <n v="0.2776953548192978"/>
    <n v="0.27772814035415649"/>
    <n v="0.27729078829288484"/>
    <n v="0.27685343623161318"/>
    <n v="0.27641608417034147"/>
    <n v="0.27597873210906987"/>
    <n v="0.27554138004779816"/>
    <n v="0.2751040279865265"/>
    <n v="0.27466667592525484"/>
    <n v="0.27422932386398313"/>
    <n v="0.27379197180271148"/>
    <n v="0.27335461974143982"/>
    <m/>
    <n v="0.29527350597322199"/>
    <n v="100"/>
    <n v="94.433538719123362"/>
    <n v="-1.0229736566543579E-2"/>
    <n v="-0.10932701860447304"/>
    <n v="-0.11235661427911948"/>
    <n v="3.9312622732096916E-2"/>
    <x v="32"/>
    <x v="509"/>
  </r>
  <r>
    <x v="2"/>
    <n v="-7.2222222222222223"/>
    <n v="-6.6666666666666661"/>
    <s v="P225/60R16"/>
    <x v="5"/>
    <s v="017-0253"/>
    <n v="1171"/>
    <n v="35"/>
    <s v="APX0B2UU3324"/>
    <d v="2025-02-14T00:00:00"/>
    <n v="0.30615589022636414"/>
    <n v="0.31216591596603394"/>
    <n v="106.33418273925781"/>
    <n v="107.24367523193359"/>
    <n v="105.21548461914063"/>
    <n v="104.78498077392578"/>
    <n v="76"/>
    <m/>
    <n v="10"/>
    <n v="105.89458084106445"/>
    <m/>
    <m/>
    <m/>
    <m/>
    <m/>
    <m/>
    <m/>
    <m/>
    <m/>
    <m/>
    <m/>
    <n v="0.24057431519031525"/>
    <n v="0.25705020874738693"/>
    <n v="0.27352610230445862"/>
    <n v="0.28058998286724091"/>
    <n v="0.28765386343002319"/>
    <n v="0.29320082068443298"/>
    <n v="0.29874777793884277"/>
    <n v="0.29959353804588318"/>
    <n v="0.30043929815292358"/>
    <n v="0.30145087838172913"/>
    <n v="0.30246245861053467"/>
    <n v="0.3046945184469223"/>
    <n v="0.30692657828330994"/>
    <n v="0.30764055252075195"/>
    <n v="0.30835452675819397"/>
    <n v="0.30943581461906433"/>
    <n v="0.31051710247993469"/>
    <n v="0.3129969984292984"/>
    <n v="0.31547689437866211"/>
    <n v="0.31583893299102783"/>
    <n v="0.31620097160339355"/>
    <n v="0.31499746441841125"/>
    <n v="0.31379395723342896"/>
    <n v="0.31288237869739532"/>
    <n v="0.31197080016136169"/>
    <n v="0.31330838799476624"/>
    <n v="0.31464597582817078"/>
    <n v="0.31492073833942413"/>
    <n v="0.31519550085067749"/>
    <n v="0.31493446230888367"/>
    <n v="0.31467342376708984"/>
    <n v="0.31441238522529602"/>
    <n v="0.3141513466835022"/>
    <n v="0.31434890627861023"/>
    <n v="0.31454646587371826"/>
    <n v="0.31474402546882629"/>
    <n v="0.31494158506393433"/>
    <n v="0.31459105014801025"/>
    <n v="0.31424051523208618"/>
    <n v="0.31388998031616211"/>
    <n v="0.31353944540023804"/>
    <n v="0.31457926332950592"/>
    <n v="0.3156190812587738"/>
    <n v="0.31665889918804169"/>
    <n v="0.31769871711730957"/>
    <n v="0.31786821037530899"/>
    <n v="0.31803770363330841"/>
    <n v="0.31820719689130783"/>
    <n v="0.31837669014930725"/>
    <n v="0.3179723247885704"/>
    <n v="0.31756795942783356"/>
    <n v="0.31716359406709671"/>
    <n v="0.31675922870635986"/>
    <n v="0.3165513202548027"/>
    <n v="0.31634341180324554"/>
    <n v="0.31613550335168839"/>
    <n v="0.31592759490013123"/>
    <n v="0.31642132252454758"/>
    <n v="0.31691505014896393"/>
    <n v="0.31740877777338028"/>
    <n v="0.31790250539779663"/>
    <n v="0.31882902979850769"/>
    <n v="0.31975555419921875"/>
    <n v="0.32068207859992981"/>
    <n v="0.32160860300064087"/>
    <n v="0.32056809961795807"/>
    <n v="0.31952759623527527"/>
    <n v="0.31848709285259247"/>
    <n v="0.31744658946990967"/>
    <n v="0.31714026629924774"/>
    <n v="0.31683394312858582"/>
    <n v="0.31652761995792389"/>
    <n v="0.31622129678726196"/>
    <n v="0.31678235530853271"/>
    <n v="0.31734341382980347"/>
    <n v="0.31790447235107422"/>
    <n v="0.31846553087234497"/>
    <n v="0.31750036031007767"/>
    <n v="0.31653518974781036"/>
    <n v="0.31557001918554306"/>
    <n v="0.31460484862327576"/>
    <n v="0.31446419656276703"/>
    <n v="0.3143235445022583"/>
    <n v="0.31418289244174957"/>
    <n v="0.31404224038124084"/>
    <n v="0.31411636173725133"/>
    <n v="0.3141904830932617"/>
    <n v="0.31426460444927218"/>
    <n v="0.3143387258052826"/>
    <n v="0.31441284716129303"/>
    <n v="0.31448696851730346"/>
    <n v="0.31456108987331388"/>
    <n v="0.31463521122932436"/>
    <n v="0.31470933258533479"/>
    <n v="0.31478345394134521"/>
    <n v="0.31483264565467833"/>
    <n v="0.31488183736801145"/>
    <n v="0.31493102908134463"/>
    <n v="0.31498022079467775"/>
    <n v="0.31502941250801086"/>
    <n v="0.31507860422134404"/>
    <n v="0.3151277959346771"/>
    <n v="0.31517698764801028"/>
    <n v="0.31522617936134339"/>
    <n v="0.31527537107467651"/>
    <n v="0.31530096828937532"/>
    <n v="0.31532656550407412"/>
    <n v="0.31535216271877287"/>
    <n v="0.31537775993347172"/>
    <n v="0.31540335714817047"/>
    <n v="0.31542895436286927"/>
    <n v="0.31545455157756808"/>
    <n v="0.31548014879226682"/>
    <n v="0.31550574600696563"/>
    <n v="0.31553134322166443"/>
    <n v="0.31536602079868314"/>
    <n v="0.31520069837570192"/>
    <n v="0.31503537595272063"/>
    <n v="0.3148700535297394"/>
    <n v="0.31470473110675812"/>
    <n v="0.31453940868377689"/>
    <n v="0.31437408626079555"/>
    <n v="0.31420876383781438"/>
    <n v="0.31404344141483309"/>
    <n v="0.31387811899185181"/>
    <n v="0.31363481283187866"/>
    <n v="0.31339150667190552"/>
    <n v="0.31314820051193237"/>
    <n v="0.31290489435195923"/>
    <n v="0.31266158819198608"/>
    <n v="0.31241828203201294"/>
    <n v="0.31217497587203979"/>
    <n v="0.31193166971206665"/>
    <n v="0.31168836355209351"/>
    <n v="0.31144505739212036"/>
    <n v="0.31153216361999514"/>
    <n v="0.31161926984786992"/>
    <n v="0.31170637607574464"/>
    <n v="0.31179348230361942"/>
    <n v="0.31188058853149414"/>
    <n v="0.31196769475936892"/>
    <n v="0.31205480098724364"/>
    <n v="0.31214190721511842"/>
    <n v="0.31222901344299314"/>
    <n v="0.31231611967086792"/>
    <n v="0.31219831705093382"/>
    <n v="0.31208051443099977"/>
    <n v="0.31196271181106566"/>
    <n v="0.31184490919113161"/>
    <n v="0.31172710657119751"/>
    <n v="0.31160930395126346"/>
    <n v="0.31149150133132936"/>
    <n v="0.31137369871139531"/>
    <n v="0.3112558960914612"/>
    <n v="0.3111380934715271"/>
    <n v="0.31113901436328889"/>
    <n v="0.31113993525505068"/>
    <n v="0.31114085614681242"/>
    <n v="0.31114177703857421"/>
    <n v="0.311142697930336"/>
    <n v="0.31114361882209779"/>
    <n v="0.31114453971385958"/>
    <n v="0.31114546060562132"/>
    <n v="0.31114638149738316"/>
    <n v="0.3111473023891449"/>
    <n v="0.3111573249101639"/>
    <n v="0.31116734743118285"/>
    <n v="0.31117736995220185"/>
    <n v="0.3111873924732208"/>
    <n v="0.31119741499423981"/>
    <n v="0.31120743751525881"/>
    <n v="0.31121746003627776"/>
    <n v="0.31122748255729671"/>
    <n v="0.31123750507831571"/>
    <n v="0.31124752759933472"/>
    <n v="0.3114251673221588"/>
    <n v="0.31160280704498289"/>
    <n v="0.31178044676780703"/>
    <n v="0.31195808649063111"/>
    <n v="0.3121357262134552"/>
    <n v="0.31231336593627934"/>
    <n v="0.31249100565910337"/>
    <n v="0.31266864538192751"/>
    <n v="0.3128462851047516"/>
    <n v="0.31302392482757568"/>
    <n v="0.3131342649459839"/>
    <n v="0.31324460506439211"/>
    <n v="0.31335494518280027"/>
    <n v="0.31346528530120848"/>
    <n v="0.3135756254196167"/>
    <n v="0.31368596553802491"/>
    <n v="0.31379630565643313"/>
    <n v="0.31390664577484129"/>
    <n v="0.31401698589324956"/>
    <n v="0.31412732601165771"/>
    <n v="0.314000752568245"/>
    <n v="0.31387417912483218"/>
    <n v="0.31374760568141935"/>
    <n v="0.31362103223800664"/>
    <n v="0.31349445879459381"/>
    <n v="0.31336788535118104"/>
    <n v="0.31324131190776827"/>
    <n v="0.31311473846435545"/>
    <n v="0.31298816502094273"/>
    <n v="0.31286159157752991"/>
    <n v="0.31242541968822479"/>
    <n v="0.31198924779891968"/>
    <n v="0.31155307590961456"/>
    <n v="0.31111690402030945"/>
    <n v="0.31068073213100433"/>
    <n v="0.31024456024169922"/>
    <n v="0.3098083883523941"/>
    <n v="0.30937221646308899"/>
    <n v="0.30893604457378387"/>
    <n v="0.30849987268447876"/>
    <n v="0.30771664083004002"/>
    <n v="0.30693340897560117"/>
    <n v="0.30615017712116244"/>
    <n v="0.30536694526672364"/>
    <n v="0.30458371341228485"/>
    <n v="0.30380048155784611"/>
    <n v="0.30301724970340727"/>
    <n v="0.30223401784896853"/>
    <n v="0.30145078599452974"/>
    <n v="0.30066755414009094"/>
    <n v="0.30057124197483065"/>
    <n v="0.3004749298095703"/>
    <n v="0.30037861764431001"/>
    <n v="0.30028230547904972"/>
    <n v="0.30018599331378937"/>
    <n v="0.30008968114852907"/>
    <n v="0.29999336898326873"/>
    <n v="0.29989705681800843"/>
    <n v="0.29980074465274814"/>
    <n v="0.29970443248748779"/>
    <n v="0.29940646290779116"/>
    <n v="0.29910849332809453"/>
    <n v="0.29881052374839784"/>
    <n v="0.29851255416870121"/>
    <n v="0.29821458458900452"/>
    <n v="0.29791661500930788"/>
    <n v="0.29761864542961119"/>
    <n v="0.29732067584991456"/>
    <n v="0.29702270627021787"/>
    <n v="0.29672473669052124"/>
    <n v="0.29719685912132265"/>
    <n v="0.29766898155212401"/>
    <n v="0.29814110398292537"/>
    <n v="0.29861322641372678"/>
    <n v="0.2990853488445282"/>
    <n v="0.29955747127532961"/>
    <n v="0.30002959370613097"/>
    <n v="0.30050171613693238"/>
    <n v="0.3009738385677338"/>
    <n v="0.30144596099853516"/>
    <n v="0.30230236351490025"/>
    <n v="0.30315876603126524"/>
    <n v="0.30401516854763033"/>
    <n v="0.30487157106399537"/>
    <n v="0.30572797358036041"/>
    <n v="0.30658437609672551"/>
    <n v="0.30744077861309049"/>
    <n v="0.30829718112945559"/>
    <n v="0.30915358364582063"/>
    <n v="0.31000998616218567"/>
    <n v="0.30869568586349488"/>
    <n v="0.3073813855648041"/>
    <n v="0.30606708526611326"/>
    <n v="0.30475278496742253"/>
    <n v="0.30343848466873169"/>
    <n v="0.3021241843700409"/>
    <n v="0.30080988407135012"/>
    <n v="0.29949558377265928"/>
    <n v="0.29818128347396855"/>
    <n v="0.29686698317527771"/>
    <n v="0.29654304385185243"/>
    <n v="0.29621910452842715"/>
    <n v="0.29589516520500181"/>
    <n v="0.29557122588157653"/>
    <n v="0.29524728655815125"/>
    <n v="0.29492334723472596"/>
    <n v="0.29459940791130068"/>
    <n v="0.29427546858787534"/>
    <n v="0.29395152926445012"/>
    <n v="0.29362758994102478"/>
    <n v="0.29347032904624942"/>
    <n v="0.29331306815147401"/>
    <n v="0.2931558072566986"/>
    <n v="0.29299854636192324"/>
    <n v="0.29284128546714783"/>
    <n v="0.29268402457237247"/>
    <n v="0.29252676367759706"/>
    <n v="0.29236950278282164"/>
    <n v="0.29221224188804629"/>
    <n v="0.29205498099327087"/>
    <s v="WITNESS SRTT FWD-1"/>
    <n v="0.30993497212586452"/>
    <n v="105.89458084106445"/>
    <n v="100"/>
    <n v="-6.0100257396697998E-3"/>
    <n v="-0.10540287698920051"/>
    <n v="-7.3043991547022569E-2"/>
    <n v="0"/>
    <x v="32"/>
    <x v="510"/>
  </r>
  <r>
    <x v="2"/>
    <n v="-7.2222222222222223"/>
    <n v="-6.6666666666666661"/>
    <s v="225/45R17"/>
    <x v="6"/>
    <s v="620-0071"/>
    <n v="1093"/>
    <n v="42"/>
    <s v="1N48A0A5X3424"/>
    <d v="2025-02-14T00:00:00"/>
    <n v="0.33496275544166565"/>
    <n v="0.33094868063926697"/>
    <n v="116.33940124511719"/>
    <n v="117.75231170654297"/>
    <n v="111.54621124267578"/>
    <n v="110.64733123779297"/>
    <n v="76"/>
    <m/>
    <n v="270"/>
    <n v="114.07131385803223"/>
    <m/>
    <m/>
    <m/>
    <m/>
    <m/>
    <m/>
    <m/>
    <m/>
    <m/>
    <m/>
    <m/>
    <n v="0.21107128262519836"/>
    <n v="0.22727234661579132"/>
    <n v="0.24347341060638428"/>
    <n v="0.25203399360179901"/>
    <n v="0.26059457659721375"/>
    <n v="0.264300137758255"/>
    <n v="0.26800569891929626"/>
    <n v="0.27187615633010864"/>
    <n v="0.27574661374092102"/>
    <n v="0.27806791663169861"/>
    <n v="0.2803892195224762"/>
    <n v="0.28338935971260071"/>
    <n v="0.28638949990272522"/>
    <n v="0.28839798271656036"/>
    <n v="0.29040646553039551"/>
    <n v="0.29202462732791901"/>
    <n v="0.2936427891254425"/>
    <n v="0.29411348700523376"/>
    <n v="0.29458418488502502"/>
    <n v="0.2956920713186264"/>
    <n v="0.29679995775222778"/>
    <n v="0.29904167354106903"/>
    <n v="0.30128338932991028"/>
    <n v="0.30211415886878967"/>
    <n v="0.30294492840766907"/>
    <n v="0.304804727435112"/>
    <n v="0.30666452646255493"/>
    <n v="0.3095797598361969"/>
    <n v="0.31249499320983887"/>
    <n v="0.31247155368328094"/>
    <n v="0.31244811415672302"/>
    <n v="0.3124246746301651"/>
    <n v="0.31240123510360718"/>
    <n v="0.31283440440893173"/>
    <n v="0.31326757371425629"/>
    <n v="0.31370074301958084"/>
    <n v="0.3141339123249054"/>
    <n v="0.31404054909944534"/>
    <n v="0.31394718587398529"/>
    <n v="0.31385382264852524"/>
    <n v="0.31376045942306519"/>
    <n v="0.31373997777700424"/>
    <n v="0.3137194961309433"/>
    <n v="0.31369901448488235"/>
    <n v="0.31367853283882141"/>
    <n v="0.3148648738861084"/>
    <n v="0.31605121493339539"/>
    <n v="0.31723755598068237"/>
    <n v="0.31842389702796936"/>
    <n v="0.31976067274808884"/>
    <n v="0.32109744846820831"/>
    <n v="0.32243422418832779"/>
    <n v="0.32377099990844727"/>
    <n v="0.32461552321910858"/>
    <n v="0.3254600465297699"/>
    <n v="0.32630456984043121"/>
    <n v="0.32714909315109253"/>
    <n v="0.32750498503446579"/>
    <n v="0.32786087691783905"/>
    <n v="0.32821676880121231"/>
    <n v="0.32857266068458557"/>
    <n v="0.32884281128644943"/>
    <n v="0.32911296188831329"/>
    <n v="0.32938311249017715"/>
    <n v="0.32965326309204102"/>
    <n v="0.32848607003688812"/>
    <n v="0.32731887698173523"/>
    <n v="0.32615168392658234"/>
    <n v="0.32498449087142944"/>
    <n v="0.32436703145503998"/>
    <n v="0.32374957203865051"/>
    <n v="0.32313211262226105"/>
    <n v="0.32251465320587158"/>
    <n v="0.32378049194812775"/>
    <n v="0.32504633069038391"/>
    <n v="0.32631216943264008"/>
    <n v="0.32757800817489624"/>
    <n v="0.32654814422130585"/>
    <n v="0.32551828026771545"/>
    <n v="0.32448841631412506"/>
    <n v="0.32345855236053467"/>
    <n v="0.32450944930315018"/>
    <n v="0.32556034624576569"/>
    <n v="0.3266112431883812"/>
    <n v="0.3276621401309967"/>
    <n v="0.32783598601818087"/>
    <n v="0.32800983190536503"/>
    <n v="0.32818367779254909"/>
    <n v="0.32835752367973331"/>
    <n v="0.32853136956691742"/>
    <n v="0.32870521545410158"/>
    <n v="0.32887906134128569"/>
    <n v="0.32905290722846986"/>
    <n v="0.32922675311565397"/>
    <n v="0.32940059900283813"/>
    <n v="0.32941017150878904"/>
    <n v="0.32941974401474"/>
    <n v="0.32942931652069091"/>
    <n v="0.32943888902664187"/>
    <n v="0.32944846153259277"/>
    <n v="0.32945803403854373"/>
    <n v="0.32946760654449458"/>
    <n v="0.3294771790504456"/>
    <n v="0.32948675155639651"/>
    <n v="0.32949632406234741"/>
    <n v="0.32950311899185181"/>
    <n v="0.3295099139213562"/>
    <n v="0.3295167088508606"/>
    <n v="0.32952350378036499"/>
    <n v="0.32953029870986938"/>
    <n v="0.32953709363937378"/>
    <n v="0.32954388856887817"/>
    <n v="0.32955068349838257"/>
    <n v="0.32955747842788696"/>
    <n v="0.32956427335739136"/>
    <n v="0.32964481115341188"/>
    <n v="0.3297253489494324"/>
    <n v="0.32980588674545286"/>
    <n v="0.32988642454147343"/>
    <n v="0.3299669623374939"/>
    <n v="0.33004750013351447"/>
    <n v="0.33012803792953493"/>
    <n v="0.3302085757255554"/>
    <n v="0.33028911352157597"/>
    <n v="0.33036965131759644"/>
    <n v="0.33031960427761081"/>
    <n v="0.33026955723762508"/>
    <n v="0.33021951019763951"/>
    <n v="0.33016946315765383"/>
    <n v="0.33011941611766815"/>
    <n v="0.33006936907768247"/>
    <n v="0.33001932203769685"/>
    <n v="0.32996927499771117"/>
    <n v="0.32991922795772555"/>
    <n v="0.32986918091773987"/>
    <n v="0.33022069931030273"/>
    <n v="0.3305722177028656"/>
    <n v="0.33092373609542847"/>
    <n v="0.33127525448799133"/>
    <n v="0.3316267728805542"/>
    <n v="0.33197829127311707"/>
    <n v="0.33232980966567993"/>
    <n v="0.3326813280582428"/>
    <n v="0.33303284645080566"/>
    <n v="0.33338436484336853"/>
    <n v="0.33353175520896916"/>
    <n v="0.33367914557456968"/>
    <n v="0.33382653594017031"/>
    <n v="0.33397392630577089"/>
    <n v="0.33412131667137146"/>
    <n v="0.33426870703697209"/>
    <n v="0.33441609740257261"/>
    <n v="0.33456348776817324"/>
    <n v="0.33471087813377387"/>
    <n v="0.33485826849937439"/>
    <n v="0.334916165471077"/>
    <n v="0.3349740624427795"/>
    <n v="0.33503195941448216"/>
    <n v="0.33508985638618471"/>
    <n v="0.33514775335788727"/>
    <n v="0.33520565032958982"/>
    <n v="0.33526354730129243"/>
    <n v="0.33532144427299498"/>
    <n v="0.33537934124469759"/>
    <n v="0.33543723821640015"/>
    <n v="0.33545798957347872"/>
    <n v="0.33547874093055724"/>
    <n v="0.33549949228763581"/>
    <n v="0.33552024364471433"/>
    <n v="0.33554099500179291"/>
    <n v="0.33556174635887148"/>
    <n v="0.33558249771595006"/>
    <n v="0.33560324907302852"/>
    <n v="0.33562400043010715"/>
    <n v="0.33564475178718567"/>
    <n v="0.33569136261940008"/>
    <n v="0.33573797345161438"/>
    <n v="0.33578458428382874"/>
    <n v="0.33583119511604315"/>
    <n v="0.33587780594825745"/>
    <n v="0.33592441678047186"/>
    <n v="0.33597102761268616"/>
    <n v="0.33601763844490051"/>
    <n v="0.33606424927711492"/>
    <n v="0.33611086010932922"/>
    <n v="0.33640166223049167"/>
    <n v="0.33669246435165401"/>
    <n v="0.33698326647281651"/>
    <n v="0.3372740685939789"/>
    <n v="0.3375648707151413"/>
    <n v="0.33785567283630369"/>
    <n v="0.33814647495746614"/>
    <n v="0.33843727707862853"/>
    <n v="0.33872807919979098"/>
    <n v="0.33901888132095337"/>
    <n v="0.33963536918163301"/>
    <n v="0.34025185704231264"/>
    <n v="0.34086834490299223"/>
    <n v="0.34148483276367192"/>
    <n v="0.3421013206243515"/>
    <n v="0.34271780848503114"/>
    <n v="0.34333429634571078"/>
    <n v="0.34395078420639036"/>
    <n v="0.34456727206707"/>
    <n v="0.34518375992774963"/>
    <n v="0.34555348157882693"/>
    <n v="0.34592320322990422"/>
    <n v="0.3462929248809814"/>
    <n v="0.34666264653205875"/>
    <n v="0.34703236818313599"/>
    <n v="0.34740208983421328"/>
    <n v="0.34777181148529052"/>
    <n v="0.34814153313636781"/>
    <n v="0.3485112547874451"/>
    <n v="0.34888097643852234"/>
    <n v="0.34878886044025426"/>
    <n v="0.34869674444198606"/>
    <n v="0.34860462844371798"/>
    <n v="0.34851251244544984"/>
    <n v="0.3484203964471817"/>
    <n v="0.34832828044891362"/>
    <n v="0.34823616445064542"/>
    <n v="0.34814404845237734"/>
    <n v="0.34805193245410926"/>
    <n v="0.34795981645584106"/>
    <n v="0.34799851775169377"/>
    <n v="0.34803721904754636"/>
    <n v="0.34807592034339907"/>
    <n v="0.34811462163925172"/>
    <n v="0.34815332293510437"/>
    <n v="0.34819202423095702"/>
    <n v="0.34823072552680967"/>
    <n v="0.34826942682266238"/>
    <n v="0.34830812811851503"/>
    <n v="0.34834682941436768"/>
    <n v="0.34886570572853087"/>
    <n v="0.34938458204269407"/>
    <n v="0.34990345835685732"/>
    <n v="0.35042233467102052"/>
    <n v="0.35094121098518372"/>
    <n v="0.35146008729934697"/>
    <n v="0.35197896361351011"/>
    <n v="0.35249783992767336"/>
    <n v="0.35301671624183656"/>
    <n v="0.35353559255599976"/>
    <n v="0.3537087678909302"/>
    <n v="0.35388194322586058"/>
    <n v="0.35405511856079103"/>
    <n v="0.35422829389572141"/>
    <n v="0.35440146923065186"/>
    <n v="0.3545746445655823"/>
    <n v="0.35474781990051274"/>
    <n v="0.35492099523544307"/>
    <n v="0.35509417057037357"/>
    <n v="0.35526734590530396"/>
    <n v="0.355051800608635"/>
    <n v="0.35483625531196594"/>
    <n v="0.35462071001529694"/>
    <n v="0.35440516471862799"/>
    <n v="0.35418961942195892"/>
    <n v="0.35397407412528997"/>
    <n v="0.35375852882862091"/>
    <n v="0.3535429835319519"/>
    <n v="0.35332743823528295"/>
    <n v="0.35311189293861389"/>
    <n v="0.35324382483959205"/>
    <n v="0.35337575674057009"/>
    <n v="0.35350768864154813"/>
    <n v="0.35363962054252629"/>
    <n v="0.35377155244350433"/>
    <n v="0.35390348434448243"/>
    <n v="0.35403541624546053"/>
    <n v="0.35416734814643858"/>
    <n v="0.35429928004741673"/>
    <n v="0.35443121194839478"/>
    <n v="0.35426450371742252"/>
    <n v="0.35409779548645021"/>
    <n v="0.35393108725547789"/>
    <n v="0.35376437902450564"/>
    <n v="0.35359767079353333"/>
    <n v="0.35343096256256107"/>
    <n v="0.3532642543315887"/>
    <n v="0.3530975461006165"/>
    <n v="0.35293083786964419"/>
    <n v="0.35276412963867188"/>
    <n v="0.35316683650016784"/>
    <n v="0.3535695433616638"/>
    <n v="0.35397225022315981"/>
    <n v="0.35437495708465577"/>
    <n v="0.35477766394615173"/>
    <n v="0.35518037080764775"/>
    <n v="0.35558307766914365"/>
    <n v="0.35598578453063967"/>
    <n v="0.35638849139213563"/>
    <n v="0.35679119825363159"/>
    <m/>
    <n v="0.33511601181641171"/>
    <n v="114.07131385803223"/>
    <n v="107.72157833953761"/>
    <n v="4.0140748023986816E-3"/>
    <n v="0.16164958670799218"/>
    <n v="0.17118922983503132"/>
    <n v="-0.24423322138205389"/>
    <x v="32"/>
    <x v="511"/>
  </r>
  <r>
    <x v="2"/>
    <n v="-7.2222222222222223"/>
    <n v="-6.6666666666666661"/>
    <s v="P225/60R16"/>
    <x v="1"/>
    <s v="017-0243"/>
    <n v="1171"/>
    <n v="35"/>
    <s v="APX0B2UU3324"/>
    <d v="2025-02-14T00:00:00"/>
    <n v="0.28345084190368652"/>
    <n v="0.30029359459877014"/>
    <n v="100"/>
    <n v="100"/>
    <n v="100"/>
    <n v="100"/>
    <n v="76"/>
    <m/>
    <n v="560"/>
    <n v="100"/>
    <m/>
    <m/>
    <m/>
    <m/>
    <m/>
    <m/>
    <m/>
    <m/>
    <m/>
    <m/>
    <m/>
    <n v="0.24920031428337097"/>
    <n v="0.26512399315834045"/>
    <n v="0.28104767203330994"/>
    <n v="0.28894117474555969"/>
    <n v="0.29683467745780945"/>
    <n v="0.30275169014930725"/>
    <n v="0.30866870284080505"/>
    <n v="0.30947442352771759"/>
    <n v="0.31028014421463013"/>
    <n v="0.31253738701343536"/>
    <n v="0.3147946298122406"/>
    <n v="0.31558386981487274"/>
    <n v="0.31637310981750488"/>
    <n v="0.31773345172405243"/>
    <n v="0.31909379363059998"/>
    <n v="0.31954284012317657"/>
    <n v="0.31999188661575317"/>
    <n v="0.32230713963508606"/>
    <n v="0.32462239265441895"/>
    <n v="0.32651132345199585"/>
    <n v="0.32840025424957275"/>
    <n v="0.32857225835323334"/>
    <n v="0.32874426245689392"/>
    <n v="0.33102782070636749"/>
    <n v="0.33331137895584106"/>
    <n v="0.33319517970085144"/>
    <n v="0.33307898044586182"/>
    <n v="0.33198477327823639"/>
    <n v="0.33089056611061096"/>
    <n v="0.33074340969324112"/>
    <n v="0.33059625327587128"/>
    <n v="0.33044909685850143"/>
    <n v="0.33030194044113159"/>
    <n v="0.32932537794113159"/>
    <n v="0.32834881544113159"/>
    <n v="0.32737225294113159"/>
    <n v="0.32639569044113159"/>
    <n v="0.32589591294527054"/>
    <n v="0.32539613544940948"/>
    <n v="0.32489635795354843"/>
    <n v="0.32439658045768738"/>
    <n v="0.32499649375677109"/>
    <n v="0.3255964070558548"/>
    <n v="0.32619632035493851"/>
    <n v="0.32679623365402222"/>
    <n v="0.32549071311950684"/>
    <n v="0.32418519258499146"/>
    <n v="0.32287967205047607"/>
    <n v="0.32157415151596069"/>
    <n v="0.32135779410600662"/>
    <n v="0.32114143669605255"/>
    <n v="0.32092507928609848"/>
    <n v="0.32070872187614441"/>
    <n v="0.32192637026309967"/>
    <n v="0.32314401865005493"/>
    <n v="0.32436166703701019"/>
    <n v="0.32557931542396545"/>
    <n v="0.32623776793479919"/>
    <n v="0.32689622044563293"/>
    <n v="0.32755467295646667"/>
    <n v="0.32821312546730042"/>
    <n v="0.3268146738409996"/>
    <n v="0.32541622221469879"/>
    <n v="0.32401777058839798"/>
    <n v="0.32261931896209717"/>
    <n v="0.32246674597263336"/>
    <n v="0.32231417298316956"/>
    <n v="0.32216159999370575"/>
    <n v="0.32200902700424194"/>
    <n v="0.32220517098903656"/>
    <n v="0.32240131497383118"/>
    <n v="0.32259745895862579"/>
    <n v="0.32279360294342041"/>
    <n v="0.32325657457113266"/>
    <n v="0.32371954619884491"/>
    <n v="0.32418251782655716"/>
    <n v="0.32464548945426941"/>
    <n v="0.32372515648603439"/>
    <n v="0.32280482351779938"/>
    <n v="0.32188449054956436"/>
    <n v="0.32096415758132935"/>
    <n v="0.32079474627971649"/>
    <n v="0.32062533497810364"/>
    <n v="0.32045592367649078"/>
    <n v="0.32028651237487793"/>
    <n v="0.3199791222810745"/>
    <n v="0.31967173218727113"/>
    <n v="0.3193643420934677"/>
    <n v="0.31905695199966433"/>
    <n v="0.3187495619058609"/>
    <n v="0.31844217181205753"/>
    <n v="0.3181347817182541"/>
    <n v="0.31782739162445067"/>
    <n v="0.3175200015306473"/>
    <n v="0.31721261143684387"/>
    <n v="0.31658693253993991"/>
    <n v="0.31596125364303584"/>
    <n v="0.31533557474613194"/>
    <n v="0.31470989584922793"/>
    <n v="0.31408421695232391"/>
    <n v="0.3134585380554199"/>
    <n v="0.31283285915851594"/>
    <n v="0.31220718026161193"/>
    <n v="0.31158150136470797"/>
    <n v="0.31095582246780396"/>
    <n v="0.31064748764038086"/>
    <n v="0.31033915281295776"/>
    <n v="0.31003081798553467"/>
    <n v="0.30972248315811157"/>
    <n v="0.30941414833068848"/>
    <n v="0.30910581350326538"/>
    <n v="0.30879747867584229"/>
    <n v="0.30848914384841919"/>
    <n v="0.30818080902099609"/>
    <n v="0.307872474193573"/>
    <n v="0.30788819789886479"/>
    <n v="0.30790392160415647"/>
    <n v="0.30791964530944826"/>
    <n v="0.30793536901474"/>
    <n v="0.30795109272003174"/>
    <n v="0.30796681642532348"/>
    <n v="0.30798254013061521"/>
    <n v="0.307998263835907"/>
    <n v="0.30801398754119874"/>
    <n v="0.30802971124649048"/>
    <n v="0.30782356262207033"/>
    <n v="0.30761741399765019"/>
    <n v="0.30741126537322999"/>
    <n v="0.30720511674880985"/>
    <n v="0.30699896812438965"/>
    <n v="0.3067928194999695"/>
    <n v="0.30658667087554931"/>
    <n v="0.30638052225112916"/>
    <n v="0.30617437362670896"/>
    <n v="0.30596822500228882"/>
    <n v="0.30513244271278384"/>
    <n v="0.3042966604232788"/>
    <n v="0.30346087813377376"/>
    <n v="0.30262509584426878"/>
    <n v="0.30178931355476379"/>
    <n v="0.30095353126525881"/>
    <n v="0.30011774897575377"/>
    <n v="0.29928196668624879"/>
    <n v="0.29844618439674381"/>
    <n v="0.29761040210723877"/>
    <n v="0.29714927673339847"/>
    <n v="0.29668815135955812"/>
    <n v="0.29622702598571776"/>
    <n v="0.29576590061187746"/>
    <n v="0.29530477523803711"/>
    <n v="0.29484364986419676"/>
    <n v="0.2943825244903564"/>
    <n v="0.2939213991165161"/>
    <n v="0.2934602737426758"/>
    <n v="0.29299914836883545"/>
    <n v="0.29303629994392394"/>
    <n v="0.29307345151901243"/>
    <n v="0.29311060309410097"/>
    <n v="0.29314775466918946"/>
    <n v="0.29318490624427795"/>
    <n v="0.2932220578193665"/>
    <n v="0.29325920939445493"/>
    <n v="0.29329636096954348"/>
    <n v="0.29333351254463197"/>
    <n v="0.29337066411972046"/>
    <n v="0.29294246137142183"/>
    <n v="0.29251425862312319"/>
    <n v="0.2920860558748245"/>
    <n v="0.29165785312652592"/>
    <n v="0.29122965037822723"/>
    <n v="0.2908014476299286"/>
    <n v="0.29037324488162997"/>
    <n v="0.28994504213333128"/>
    <n v="0.28951683938503264"/>
    <n v="0.28908863663673401"/>
    <n v="0.28867494165897367"/>
    <n v="0.28826124668121339"/>
    <n v="0.28784755170345305"/>
    <n v="0.28743385672569277"/>
    <n v="0.28702016174793243"/>
    <n v="0.28660646677017215"/>
    <n v="0.28619277179241182"/>
    <n v="0.28577907681465153"/>
    <n v="0.2853653818368912"/>
    <n v="0.28495168685913086"/>
    <n v="0.2850471079349518"/>
    <n v="0.28514252901077275"/>
    <n v="0.28523795008659364"/>
    <n v="0.28533337116241458"/>
    <n v="0.28542879223823547"/>
    <n v="0.28552421331405642"/>
    <n v="0.28561963438987731"/>
    <n v="0.28571505546569825"/>
    <n v="0.28581047654151914"/>
    <n v="0.28590589761734009"/>
    <n v="0.28595027625560759"/>
    <n v="0.2859946548938751"/>
    <n v="0.28603903353214266"/>
    <n v="0.28608341217041017"/>
    <n v="0.28612779080867767"/>
    <n v="0.28617216944694523"/>
    <n v="0.28621654808521269"/>
    <n v="0.28626092672348025"/>
    <n v="0.28630530536174775"/>
    <n v="0.28634968400001526"/>
    <n v="0.28569090068340303"/>
    <n v="0.28503211736679079"/>
    <n v="0.28437333405017851"/>
    <n v="0.28371455073356633"/>
    <n v="0.28305576741695404"/>
    <n v="0.28239698410034181"/>
    <n v="0.28173820078372958"/>
    <n v="0.28107941746711729"/>
    <n v="0.28042063415050505"/>
    <n v="0.27976185083389282"/>
    <n v="0.27976365089416505"/>
    <n v="0.27976545095443728"/>
    <n v="0.27976725101470945"/>
    <n v="0.27976905107498173"/>
    <n v="0.27977085113525391"/>
    <n v="0.27977265119552613"/>
    <n v="0.27977445125579836"/>
    <n v="0.27977625131607053"/>
    <n v="0.27977805137634276"/>
    <n v="0.27977985143661499"/>
    <n v="0.27956666648387907"/>
    <n v="0.27935348153114314"/>
    <n v="0.27914029657840728"/>
    <n v="0.27892711162567141"/>
    <n v="0.27871392667293549"/>
    <n v="0.27850074172019956"/>
    <n v="0.2782875567674637"/>
    <n v="0.27807437181472777"/>
    <n v="0.2778611868619919"/>
    <n v="0.27764800190925598"/>
    <n v="0.27743898630142216"/>
    <n v="0.27722997069358823"/>
    <n v="0.27702095508575442"/>
    <n v="0.27681193947792054"/>
    <n v="0.27660292387008667"/>
    <n v="0.2763939082622528"/>
    <n v="0.27618489265441892"/>
    <n v="0.27597587704658511"/>
    <n v="0.27576686143875123"/>
    <n v="0.27555784583091736"/>
    <n v="0.2752807050943375"/>
    <n v="0.27500356435775758"/>
    <n v="0.27472642362117766"/>
    <n v="0.2744492828845978"/>
    <n v="0.27417214214801788"/>
    <n v="0.27389500141143802"/>
    <n v="0.2736178606748581"/>
    <n v="0.27334071993827819"/>
    <n v="0.27306357920169833"/>
    <n v="0.27278643846511841"/>
    <n v="0.27271845638751985"/>
    <n v="0.27265047430992129"/>
    <n v="0.27258249223232267"/>
    <n v="0.27251451015472417"/>
    <n v="0.27244652807712555"/>
    <n v="0.27237854599952699"/>
    <n v="0.27231056392192843"/>
    <n v="0.27224258184432981"/>
    <n v="0.27217459976673131"/>
    <n v="0.27210661768913269"/>
    <n v="0.27113694250583653"/>
    <n v="0.27016726732254026"/>
    <n v="0.2691975921392441"/>
    <n v="0.26822791695594789"/>
    <n v="0.26725824177265167"/>
    <n v="0.26628856658935551"/>
    <n v="0.26531889140605924"/>
    <n v="0.26434921622276308"/>
    <n v="0.26337954103946687"/>
    <n v="0.26240986585617065"/>
    <n v="0.26183549165725706"/>
    <n v="0.26126111745834346"/>
    <n v="0.26068674325942992"/>
    <n v="0.26011236906051638"/>
    <n v="0.25953799486160278"/>
    <n v="0.25896362066268919"/>
    <n v="0.25838924646377565"/>
    <n v="0.25781487226486205"/>
    <n v="0.25724049806594851"/>
    <n v="0.25666612386703491"/>
    <n v="0.25650855302810671"/>
    <n v="0.25635098218917846"/>
    <n v="0.25619341135025026"/>
    <n v="0.256035840511322"/>
    <n v="0.2558782696723938"/>
    <n v="0.2557206988334656"/>
    <n v="0.25556312799453734"/>
    <n v="0.25540555715560909"/>
    <n v="0.25524798631668089"/>
    <n v="0.25509041547775269"/>
    <m/>
    <n v="0.29712070673173857"/>
    <n v="100"/>
    <n v="94.433538719123362"/>
    <n v="-1.6842752695083618E-2"/>
    <n v="-0.27545113394509518"/>
    <n v="-0.26868250727973286"/>
    <n v="0.19563851573271029"/>
    <x v="32"/>
    <x v="512"/>
  </r>
  <r>
    <x v="2"/>
    <n v="-7.2222222222222223"/>
    <n v="-6.6666666666666661"/>
    <s v="P195/75R14"/>
    <x v="0"/>
    <s v="620-0072"/>
    <n v="1031"/>
    <n v="35"/>
    <s v="APKAB3UU0720"/>
    <d v="2025-02-14T00:00:00"/>
    <n v="0.28405094146728516"/>
    <n v="0.29476526379585266"/>
    <n v="98.656684875488281"/>
    <n v="99.66259765625"/>
    <n v="99.350601196289063"/>
    <n v="99.450981140136719"/>
    <n v="76"/>
    <m/>
    <n v="260"/>
    <n v="99.280216217041016"/>
    <m/>
    <m/>
    <m/>
    <m/>
    <m/>
    <m/>
    <m/>
    <m/>
    <m/>
    <m/>
    <m/>
    <n v="0.24194905161857605"/>
    <n v="0.25755900144577026"/>
    <n v="0.27316895127296448"/>
    <n v="0.28061221539974213"/>
    <n v="0.28805547952651978"/>
    <n v="0.29093636572360992"/>
    <n v="0.29381725192070007"/>
    <n v="0.29575803875923157"/>
    <n v="0.29769882559776306"/>
    <n v="0.30129559338092804"/>
    <n v="0.30489236116409302"/>
    <n v="0.30481624603271484"/>
    <n v="0.30474013090133667"/>
    <n v="0.30474865436553955"/>
    <n v="0.30475717782974243"/>
    <n v="0.30264347791671753"/>
    <n v="0.30052977800369263"/>
    <n v="0.29951919615268707"/>
    <n v="0.29850861430168152"/>
    <n v="0.30255633592605591"/>
    <n v="0.3066040575504303"/>
    <n v="0.30632293224334717"/>
    <n v="0.30604180693626404"/>
    <n v="0.30355121195316315"/>
    <n v="0.30106061697006226"/>
    <n v="0.30312225222587585"/>
    <n v="0.30518388748168945"/>
    <n v="0.3070877343416214"/>
    <n v="0.30899158120155334"/>
    <n v="0.3083069697022438"/>
    <n v="0.30762235820293427"/>
    <n v="0.30693774670362473"/>
    <n v="0.30625313520431519"/>
    <n v="0.30603215098381042"/>
    <n v="0.30581116676330566"/>
    <n v="0.3055901825428009"/>
    <n v="0.30536919832229614"/>
    <n v="0.30547389388084412"/>
    <n v="0.30557858943939209"/>
    <n v="0.30568328499794006"/>
    <n v="0.30578798055648804"/>
    <n v="0.30555970221757889"/>
    <n v="0.30533142387866974"/>
    <n v="0.30510314553976059"/>
    <n v="0.30487486720085144"/>
    <n v="0.3047485277056694"/>
    <n v="0.30462218821048737"/>
    <n v="0.30449584871530533"/>
    <n v="0.30436950922012329"/>
    <n v="0.30507351458072662"/>
    <n v="0.30577751994132996"/>
    <n v="0.30648152530193329"/>
    <n v="0.30718553066253662"/>
    <n v="0.30671484023332596"/>
    <n v="0.3062441498041153"/>
    <n v="0.30577345937490463"/>
    <n v="0.30530276894569397"/>
    <n v="0.30479563772678375"/>
    <n v="0.30428850650787354"/>
    <n v="0.30378137528896332"/>
    <n v="0.3032742440700531"/>
    <n v="0.30357219278812408"/>
    <n v="0.30387014150619507"/>
    <n v="0.30416809022426605"/>
    <n v="0.30446603894233704"/>
    <n v="0.30351798981428146"/>
    <n v="0.30256994068622589"/>
    <n v="0.30162189155817032"/>
    <n v="0.30067384243011475"/>
    <n v="0.30020676553249359"/>
    <n v="0.29973968863487244"/>
    <n v="0.29927261173725128"/>
    <n v="0.29880553483963013"/>
    <n v="0.29994437843561172"/>
    <n v="0.30108322203159332"/>
    <n v="0.30222206562757492"/>
    <n v="0.30336090922355652"/>
    <n v="0.30270148813724518"/>
    <n v="0.30204206705093384"/>
    <n v="0.3013826459646225"/>
    <n v="0.30072322487831116"/>
    <n v="0.30133166909217834"/>
    <n v="0.30194011330604553"/>
    <n v="0.30254855751991272"/>
    <n v="0.30315700173377991"/>
    <n v="0.30322625041008"/>
    <n v="0.30329549908637998"/>
    <n v="0.30336474776268008"/>
    <n v="0.30343399643898011"/>
    <n v="0.30350324511528015"/>
    <n v="0.30357249379158019"/>
    <n v="0.30364174246788023"/>
    <n v="0.30371099114418032"/>
    <n v="0.30378023982048036"/>
    <n v="0.3038494884967804"/>
    <n v="0.30364628434181218"/>
    <n v="0.30344308018684385"/>
    <n v="0.30323987603187563"/>
    <n v="0.30303667187690736"/>
    <n v="0.30283346772193909"/>
    <n v="0.30263026356697081"/>
    <n v="0.30242705941200254"/>
    <n v="0.30222385525703432"/>
    <n v="0.30202065110206605"/>
    <n v="0.30181744694709778"/>
    <n v="0.30107105970382692"/>
    <n v="0.30032467246055605"/>
    <n v="0.29957828521728513"/>
    <n v="0.29883189797401427"/>
    <n v="0.29808551073074341"/>
    <n v="0.29733912348747255"/>
    <n v="0.29659273624420168"/>
    <n v="0.29584634900093076"/>
    <n v="0.29509996175765996"/>
    <n v="0.29435357451438904"/>
    <n v="0.29400307834148409"/>
    <n v="0.29365258216857915"/>
    <n v="0.29330208599567414"/>
    <n v="0.2929515898227692"/>
    <n v="0.2926010936498642"/>
    <n v="0.29225059747695925"/>
    <n v="0.29190010130405425"/>
    <n v="0.2915496051311493"/>
    <n v="0.2911991089582443"/>
    <n v="0.29084861278533936"/>
    <n v="0.29127016365528108"/>
    <n v="0.2916917145252228"/>
    <n v="0.29211326539516447"/>
    <n v="0.29253481626510625"/>
    <n v="0.29295636713504791"/>
    <n v="0.29337791800498964"/>
    <n v="0.29379946887493136"/>
    <n v="0.29422101974487302"/>
    <n v="0.29464257061481475"/>
    <n v="0.29506412148475647"/>
    <n v="0.29512357115745547"/>
    <n v="0.29518302083015441"/>
    <n v="0.2952424705028534"/>
    <n v="0.2953019201755524"/>
    <n v="0.29536136984825134"/>
    <n v="0.29542081952095034"/>
    <n v="0.29548026919364928"/>
    <n v="0.29553971886634828"/>
    <n v="0.29559916853904727"/>
    <n v="0.29565861821174622"/>
    <n v="0.29486524760723115"/>
    <n v="0.29407187700271609"/>
    <n v="0.29327850639820097"/>
    <n v="0.2924851357936859"/>
    <n v="0.29169176518917084"/>
    <n v="0.29089839458465577"/>
    <n v="0.29010502398014071"/>
    <n v="0.28931165337562559"/>
    <n v="0.28851828277111058"/>
    <n v="0.28772491216659546"/>
    <n v="0.28744904696941376"/>
    <n v="0.28717318177223206"/>
    <n v="0.28689731657505035"/>
    <n v="0.28662145137786865"/>
    <n v="0.28634558618068695"/>
    <n v="0.28606972098350525"/>
    <n v="0.28579385578632355"/>
    <n v="0.28551799058914185"/>
    <n v="0.28524212539196014"/>
    <n v="0.28496626019477844"/>
    <n v="0.28498143851757052"/>
    <n v="0.28499661684036254"/>
    <n v="0.28501179516315461"/>
    <n v="0.28502697348594663"/>
    <n v="0.28504215180873871"/>
    <n v="0.28505733013153078"/>
    <n v="0.2850725084543228"/>
    <n v="0.28508768677711482"/>
    <n v="0.2851028650999069"/>
    <n v="0.28511804342269897"/>
    <n v="0.28541636168956758"/>
    <n v="0.28571467995643618"/>
    <n v="0.28601299822330473"/>
    <n v="0.28631131649017338"/>
    <n v="0.28660963475704193"/>
    <n v="0.28690795302391053"/>
    <n v="0.28720627129077914"/>
    <n v="0.28750458955764768"/>
    <n v="0.28780290782451634"/>
    <n v="0.28810122609138489"/>
    <n v="0.28809578120708468"/>
    <n v="0.28809033632278441"/>
    <n v="0.2880848914384842"/>
    <n v="0.28807944655418399"/>
    <n v="0.28807400166988373"/>
    <n v="0.28806855678558352"/>
    <n v="0.28806311190128331"/>
    <n v="0.28805766701698304"/>
    <n v="0.28805222213268283"/>
    <n v="0.28804677724838257"/>
    <n v="0.28779652118682864"/>
    <n v="0.28754626512527465"/>
    <n v="0.28729600906372071"/>
    <n v="0.28704575300216673"/>
    <n v="0.28679549694061279"/>
    <n v="0.28654524087905886"/>
    <n v="0.28629498481750487"/>
    <n v="0.28604472875595088"/>
    <n v="0.28579447269439695"/>
    <n v="0.28554421663284302"/>
    <n v="0.28564918339252471"/>
    <n v="0.2857541501522064"/>
    <n v="0.28585911691188814"/>
    <n v="0.28596408367156984"/>
    <n v="0.28606905043125153"/>
    <n v="0.28617401719093327"/>
    <n v="0.28627898395061491"/>
    <n v="0.28638395071029665"/>
    <n v="0.28648891746997834"/>
    <n v="0.28659388422966003"/>
    <n v="0.28674046099185946"/>
    <n v="0.28688703775405883"/>
    <n v="0.2870336145162582"/>
    <n v="0.28718019127845762"/>
    <n v="0.28732676804065704"/>
    <n v="0.28747334480285647"/>
    <n v="0.28761992156505584"/>
    <n v="0.28776649832725526"/>
    <n v="0.28791307508945468"/>
    <n v="0.28805965185165405"/>
    <n v="0.28758830428123477"/>
    <n v="0.28711695671081544"/>
    <n v="0.28664560914039611"/>
    <n v="0.28617426156997683"/>
    <n v="0.2857029139995575"/>
    <n v="0.28523156642913816"/>
    <n v="0.28476021885871883"/>
    <n v="0.28428887128829955"/>
    <n v="0.28381752371788027"/>
    <n v="0.28334617614746094"/>
    <n v="0.28297474682331086"/>
    <n v="0.28260331749916079"/>
    <n v="0.28223188817501066"/>
    <n v="0.28186045885086064"/>
    <n v="0.28148902952671051"/>
    <n v="0.28111760020256044"/>
    <n v="0.28074617087841036"/>
    <n v="0.28037474155426023"/>
    <n v="0.28000331223011016"/>
    <n v="0.27963188290596008"/>
    <n v="0.27972207963466644"/>
    <n v="0.2798122763633728"/>
    <n v="0.27990247309207916"/>
    <n v="0.27999266982078552"/>
    <n v="0.28008286654949188"/>
    <n v="0.28017306327819824"/>
    <n v="0.2802632600069046"/>
    <n v="0.28035345673561096"/>
    <n v="0.28044365346431732"/>
    <n v="0.28053385019302368"/>
    <n v="0.28051565289497377"/>
    <n v="0.28049745559692385"/>
    <n v="0.28047925829887388"/>
    <n v="0.28046106100082402"/>
    <n v="0.28044286370277405"/>
    <n v="0.28042466640472413"/>
    <n v="0.28040646910667422"/>
    <n v="0.28038827180862425"/>
    <n v="0.28037007451057439"/>
    <n v="0.28035187721252441"/>
    <n v="0.27985213398933412"/>
    <n v="0.27935239076614382"/>
    <n v="0.27885264754295347"/>
    <n v="0.27835290431976317"/>
    <n v="0.27785316109657288"/>
    <n v="0.27735341787338258"/>
    <n v="0.27685367465019228"/>
    <n v="0.27635393142700193"/>
    <n v="0.27585418820381169"/>
    <n v="0.27535444498062134"/>
    <n v="0.27485364675521851"/>
    <n v="0.27435284852981567"/>
    <n v="0.27385205030441284"/>
    <n v="0.27335125207901001"/>
    <n v="0.27285045385360718"/>
    <n v="0.27234965562820435"/>
    <n v="0.27184885740280151"/>
    <n v="0.27134805917739868"/>
    <n v="0.27084726095199585"/>
    <n v="0.27034646272659302"/>
    <n v="0.27048363685607912"/>
    <n v="0.27062081098556523"/>
    <n v="0.27075798511505128"/>
    <n v="0.27089515924453739"/>
    <n v="0.27103233337402344"/>
    <n v="0.27116950750350954"/>
    <n v="0.27130668163299559"/>
    <n v="0.2714438557624817"/>
    <n v="0.27158102989196775"/>
    <n v="0.27171820402145386"/>
    <m/>
    <n v="0.29142853946448222"/>
    <n v="99.280216217041016"/>
    <n v="93.753821421748825"/>
    <n v="-1.0714322328567505E-2"/>
    <n v="-0.12639054930842536"/>
    <n v="-0.12287037405650864"/>
    <n v="4.9826382509486067E-2"/>
    <x v="32"/>
    <x v="513"/>
  </r>
  <r>
    <x v="2"/>
    <n v="-7.2222222222222223"/>
    <n v="-6.6666666666666661"/>
    <s v="205/55R16"/>
    <x v="7"/>
    <s v="620-0074"/>
    <n v="1093"/>
    <n v="42"/>
    <s v="16Y2X7YAA4024"/>
    <d v="2025-02-14T00:00:00"/>
    <n v="0.33521804213523865"/>
    <n v="0.33128973841667175"/>
    <n v="116.42806243896484"/>
    <n v="116.97420501708984"/>
    <n v="111.66117095947266"/>
    <n v="113.2647705078125"/>
    <n v="76"/>
    <m/>
    <n v="90"/>
    <n v="114.58205223083496"/>
    <m/>
    <m/>
    <m/>
    <m/>
    <m/>
    <m/>
    <m/>
    <m/>
    <m/>
    <m/>
    <m/>
    <n v="0.24500593543052673"/>
    <n v="0.25901497900485992"/>
    <n v="0.27302402257919312"/>
    <n v="0.28057323396205902"/>
    <n v="0.28812244534492493"/>
    <n v="0.29191002249717712"/>
    <n v="0.29569759964942932"/>
    <n v="0.29965661466121674"/>
    <n v="0.30361562967300415"/>
    <n v="0.30444405972957611"/>
    <n v="0.30527248978614807"/>
    <n v="0.30580919981002808"/>
    <n v="0.30634590983390808"/>
    <n v="0.31187549233436584"/>
    <n v="0.31740507483482361"/>
    <n v="0.31657058000564575"/>
    <n v="0.3157360851764679"/>
    <n v="0.31539624929428101"/>
    <n v="0.31505641341209412"/>
    <n v="0.31474007666110992"/>
    <n v="0.31442373991012573"/>
    <n v="0.31508888304233551"/>
    <n v="0.31575402617454529"/>
    <n v="0.32013125717639923"/>
    <n v="0.32450848817825317"/>
    <n v="0.32776978611946106"/>
    <n v="0.33103108406066895"/>
    <n v="0.32760204374790192"/>
    <n v="0.32417300343513489"/>
    <n v="0.32444129139184952"/>
    <n v="0.32470957934856415"/>
    <n v="0.32497786730527878"/>
    <n v="0.32524615526199341"/>
    <n v="0.32657246291637421"/>
    <n v="0.327898770570755"/>
    <n v="0.3292250782251358"/>
    <n v="0.3305513858795166"/>
    <n v="0.32983933389186859"/>
    <n v="0.32912728190422058"/>
    <n v="0.32841522991657257"/>
    <n v="0.32770317792892456"/>
    <n v="0.32862818986177444"/>
    <n v="0.32955320179462433"/>
    <n v="0.33047821372747421"/>
    <n v="0.3314032256603241"/>
    <n v="0.33263371884822845"/>
    <n v="0.33386421203613281"/>
    <n v="0.33509470522403717"/>
    <n v="0.33632519841194153"/>
    <n v="0.33530692756175995"/>
    <n v="0.33428865671157837"/>
    <n v="0.33327038586139679"/>
    <n v="0.33225211501121521"/>
    <n v="0.33206602185964584"/>
    <n v="0.33187992870807648"/>
    <n v="0.33169383555650711"/>
    <n v="0.33150774240493774"/>
    <n v="0.33212666213512421"/>
    <n v="0.33274558186531067"/>
    <n v="0.33336450159549713"/>
    <n v="0.33398342132568359"/>
    <n v="0.33419980853796005"/>
    <n v="0.33441619575023651"/>
    <n v="0.33463258296251297"/>
    <n v="0.33484897017478943"/>
    <n v="0.33416593819856644"/>
    <n v="0.33348290622234344"/>
    <n v="0.33279987424612045"/>
    <n v="0.33211684226989746"/>
    <n v="0.33148512989282608"/>
    <n v="0.3308534175157547"/>
    <n v="0.33022170513868332"/>
    <n v="0.32958999276161194"/>
    <n v="0.3302617147564888"/>
    <n v="0.33093343675136566"/>
    <n v="0.33160515874624252"/>
    <n v="0.33227688074111938"/>
    <n v="0.33338963240385056"/>
    <n v="0.33450238406658173"/>
    <n v="0.3356151357293129"/>
    <n v="0.33672788739204407"/>
    <n v="0.33586860448122025"/>
    <n v="0.33500932157039642"/>
    <n v="0.3341500386595726"/>
    <n v="0.33329075574874878"/>
    <n v="0.33317263126373292"/>
    <n v="0.33305450677871706"/>
    <n v="0.33293638229370115"/>
    <n v="0.33281825780868535"/>
    <n v="0.33270013332366943"/>
    <n v="0.33258200883865363"/>
    <n v="0.33246388435363772"/>
    <n v="0.3323457598686218"/>
    <n v="0.332227635383606"/>
    <n v="0.33210951089859009"/>
    <n v="0.33190034627914433"/>
    <n v="0.33169118165969846"/>
    <n v="0.33148201704025271"/>
    <n v="0.33127285242080695"/>
    <n v="0.33106368780136108"/>
    <n v="0.33085452318191533"/>
    <n v="0.33064535856246946"/>
    <n v="0.3304361939430237"/>
    <n v="0.33022702932357789"/>
    <n v="0.33001786470413208"/>
    <n v="0.33014014959335325"/>
    <n v="0.33026243448257447"/>
    <n v="0.33038471937179564"/>
    <n v="0.33050700426101687"/>
    <n v="0.33062928915023804"/>
    <n v="0.33075157403945926"/>
    <n v="0.33087385892868043"/>
    <n v="0.3309961438179016"/>
    <n v="0.33111842870712282"/>
    <n v="0.33124071359634399"/>
    <n v="0.33123652637004858"/>
    <n v="0.33123233914375305"/>
    <n v="0.33122815191745758"/>
    <n v="0.33122396469116216"/>
    <n v="0.33121977746486664"/>
    <n v="0.33121559023857122"/>
    <n v="0.3312114030122757"/>
    <n v="0.33120721578598022"/>
    <n v="0.33120302855968481"/>
    <n v="0.33119884133338928"/>
    <n v="0.33107741773128513"/>
    <n v="0.33095599412918086"/>
    <n v="0.33083457052707677"/>
    <n v="0.33071314692497256"/>
    <n v="0.33059172332286835"/>
    <n v="0.33047029972076414"/>
    <n v="0.33034887611865998"/>
    <n v="0.33022745251655578"/>
    <n v="0.33010602891445162"/>
    <n v="0.32998460531234741"/>
    <n v="0.33028744161128998"/>
    <n v="0.33059027791023254"/>
    <n v="0.33089311420917511"/>
    <n v="0.33119595050811768"/>
    <n v="0.33149878680706024"/>
    <n v="0.33180162310600281"/>
    <n v="0.33210445940494537"/>
    <n v="0.33240729570388794"/>
    <n v="0.33271013200283051"/>
    <n v="0.33301296830177307"/>
    <n v="0.33308754861354828"/>
    <n v="0.33316212892532349"/>
    <n v="0.33323670923709869"/>
    <n v="0.3333112895488739"/>
    <n v="0.33338586986064911"/>
    <n v="0.33346045017242432"/>
    <n v="0.33353503048419952"/>
    <n v="0.33360961079597473"/>
    <n v="0.33368419110774994"/>
    <n v="0.33375877141952515"/>
    <n v="0.33367865085601811"/>
    <n v="0.33359853029251096"/>
    <n v="0.33351840972900393"/>
    <n v="0.33343828916549689"/>
    <n v="0.33335816860198975"/>
    <n v="0.33327804803848271"/>
    <n v="0.33319792747497556"/>
    <n v="0.33311780691146853"/>
    <n v="0.33303768634796144"/>
    <n v="0.33295756578445435"/>
    <n v="0.33304598927497864"/>
    <n v="0.33313441276550293"/>
    <n v="0.33322283625602722"/>
    <n v="0.33331125974655151"/>
    <n v="0.33339968323707581"/>
    <n v="0.3334881067276001"/>
    <n v="0.33357653021812439"/>
    <n v="0.33366495370864868"/>
    <n v="0.33375337719917297"/>
    <n v="0.33384180068969727"/>
    <n v="0.33378971219062803"/>
    <n v="0.33373762369155885"/>
    <n v="0.33368553519248961"/>
    <n v="0.33363344669342043"/>
    <n v="0.3335813581943512"/>
    <n v="0.33352926969528202"/>
    <n v="0.33347718119621278"/>
    <n v="0.33342509269714354"/>
    <n v="0.33337300419807436"/>
    <n v="0.33332091569900513"/>
    <n v="0.33352552950382236"/>
    <n v="0.33373014330863948"/>
    <n v="0.33393475711345677"/>
    <n v="0.33413937091827395"/>
    <n v="0.33434398472309113"/>
    <n v="0.3345485985279083"/>
    <n v="0.33475321233272554"/>
    <n v="0.33495782613754271"/>
    <n v="0.33516243994235995"/>
    <n v="0.33536705374717712"/>
    <n v="0.33540542423725128"/>
    <n v="0.33544379472732544"/>
    <n v="0.3354821652173996"/>
    <n v="0.33552053570747375"/>
    <n v="0.33555890619754791"/>
    <n v="0.33559727668762207"/>
    <n v="0.33563564717769623"/>
    <n v="0.33567401766777039"/>
    <n v="0.33571238815784454"/>
    <n v="0.3357507586479187"/>
    <n v="0.33565391898155217"/>
    <n v="0.33555707931518552"/>
    <n v="0.33546023964881899"/>
    <n v="0.33536339998245246"/>
    <n v="0.33526656031608582"/>
    <n v="0.33516972064971928"/>
    <n v="0.33507288098335264"/>
    <n v="0.33497604131698611"/>
    <n v="0.33487920165061952"/>
    <n v="0.33478236198425293"/>
    <n v="0.33496761023998262"/>
    <n v="0.3351528584957123"/>
    <n v="0.33533810675144193"/>
    <n v="0.33552335500717168"/>
    <n v="0.33570860326290131"/>
    <n v="0.33589385151863105"/>
    <n v="0.33607909977436068"/>
    <n v="0.33626434803009031"/>
    <n v="0.33644959628582005"/>
    <n v="0.33663484454154968"/>
    <n v="0.33670503199100499"/>
    <n v="0.33677521944046018"/>
    <n v="0.33684540688991549"/>
    <n v="0.33691559433937079"/>
    <n v="0.33698578178882599"/>
    <n v="0.33705596923828129"/>
    <n v="0.33712615668773649"/>
    <n v="0.33719634413719179"/>
    <n v="0.33726653158664704"/>
    <n v="0.33733671903610229"/>
    <n v="0.33746954500675203"/>
    <n v="0.33760237097740176"/>
    <n v="0.33773519694805143"/>
    <n v="0.33786802291870122"/>
    <n v="0.33800084888935089"/>
    <n v="0.33813367486000068"/>
    <n v="0.33826650083065035"/>
    <n v="0.33839932680130003"/>
    <n v="0.33853215277194981"/>
    <n v="0.33866497874259949"/>
    <n v="0.33839267492294312"/>
    <n v="0.33812037110328674"/>
    <n v="0.33784806728363037"/>
    <n v="0.337575763463974"/>
    <n v="0.33730345964431763"/>
    <n v="0.33703115582466125"/>
    <n v="0.33675885200500488"/>
    <n v="0.33648654818534851"/>
    <n v="0.33621424436569214"/>
    <n v="0.33594194054603577"/>
    <n v="0.33546908795833591"/>
    <n v="0.33499623537063594"/>
    <n v="0.33452338278293614"/>
    <n v="0.33405053019523623"/>
    <n v="0.33357767760753632"/>
    <n v="0.3331048250198364"/>
    <n v="0.33263197243213655"/>
    <n v="0.33215911984443663"/>
    <n v="0.33168626725673678"/>
    <n v="0.33121341466903687"/>
    <n v="0.33139158487319947"/>
    <n v="0.33156975507736208"/>
    <n v="0.33174792528152464"/>
    <n v="0.33192609548568724"/>
    <n v="0.33210426568984985"/>
    <n v="0.33228243589401246"/>
    <n v="0.33246060609817507"/>
    <n v="0.33263877630233762"/>
    <n v="0.33281694650650023"/>
    <n v="0.33299511671066284"/>
    <n v="0.33339506387710571"/>
    <n v="0.33379501104354858"/>
    <n v="0.33419495820999146"/>
    <n v="0.33459490537643433"/>
    <n v="0.3349948525428772"/>
    <n v="0.33539479970932007"/>
    <n v="0.33579474687576294"/>
    <n v="0.33619469404220581"/>
    <n v="0.33659464120864868"/>
    <n v="0.33699458837509155"/>
    <n v="0.33734720945358276"/>
    <n v="0.33769983053207397"/>
    <n v="0.33805245161056519"/>
    <n v="0.3384050726890564"/>
    <n v="0.33875769376754761"/>
    <n v="0.33911031484603882"/>
    <n v="0.33946293592453003"/>
    <n v="0.33981555700302124"/>
    <n v="0.34016817808151245"/>
    <n v="0.34052079916000366"/>
    <m/>
    <n v="0.33280046729642726"/>
    <n v="114.58205223083496"/>
    <n v="108.2038866585717"/>
    <n v="3.9283037185668945E-3"/>
    <n v="3.1839903954372979E-2"/>
    <n v="3.5613907753372261E-2"/>
    <n v="-0.10865789930039482"/>
    <x v="32"/>
    <x v="514"/>
  </r>
  <r>
    <x v="2"/>
    <n v="-7.2222222222222223"/>
    <n v="-6.6666666666666661"/>
    <s v="P225/60R16"/>
    <x v="1"/>
    <s v="017-0243"/>
    <n v="1171"/>
    <n v="35"/>
    <s v="APX0B2UU3324"/>
    <d v="2025-02-14T00:00:00"/>
    <n v="0.2881360650062561"/>
    <n v="0.28859034180641174"/>
    <n v="100"/>
    <n v="100"/>
    <n v="100"/>
    <n v="100"/>
    <n v="76"/>
    <m/>
    <n v="570"/>
    <n v="100"/>
    <m/>
    <m/>
    <m/>
    <m/>
    <m/>
    <m/>
    <m/>
    <m/>
    <m/>
    <m/>
    <m/>
    <n v="0.23654170334339142"/>
    <n v="0.24621448665857315"/>
    <n v="0.25588726997375488"/>
    <n v="0.26604945957660675"/>
    <n v="0.27621164917945862"/>
    <n v="0.28180347383022308"/>
    <n v="0.28739529848098755"/>
    <n v="0.28930211067199707"/>
    <n v="0.29120892286300659"/>
    <n v="0.2932656854391098"/>
    <n v="0.29532244801521301"/>
    <n v="0.29431189596652985"/>
    <n v="0.29330134391784668"/>
    <n v="0.29496511816978455"/>
    <n v="0.29662889242172241"/>
    <n v="0.28171692788600922"/>
    <n v="0.26680496335029602"/>
    <n v="0.27991533279418945"/>
    <n v="0.29302570223808289"/>
    <n v="0.29751481115818024"/>
    <n v="0.30200392007827759"/>
    <n v="0.30266763269901276"/>
    <n v="0.30333134531974792"/>
    <n v="0.30087783932685852"/>
    <n v="0.29842433333396912"/>
    <n v="0.30042669177055359"/>
    <n v="0.30242905020713806"/>
    <n v="0.30314216017723083"/>
    <n v="0.30385527014732361"/>
    <n v="0.30400528758764267"/>
    <n v="0.30415530502796173"/>
    <n v="0.30430532246828079"/>
    <n v="0.30445533990859985"/>
    <n v="0.30440722405910492"/>
    <n v="0.30435910820960999"/>
    <n v="0.30431099236011505"/>
    <n v="0.30426287651062012"/>
    <n v="0.30467578023672104"/>
    <n v="0.30508868396282196"/>
    <n v="0.30550158768892288"/>
    <n v="0.3059144914150238"/>
    <n v="0.30555471032857895"/>
    <n v="0.30519492924213409"/>
    <n v="0.30483514815568924"/>
    <n v="0.30447536706924438"/>
    <n v="0.30438770353794098"/>
    <n v="0.30430004000663757"/>
    <n v="0.30421237647533417"/>
    <n v="0.30412471294403076"/>
    <n v="0.30294924229383469"/>
    <n v="0.30177377164363861"/>
    <n v="0.30059830099344254"/>
    <n v="0.29942283034324646"/>
    <n v="0.29912540316581726"/>
    <n v="0.29882797598838806"/>
    <n v="0.29853054881095886"/>
    <n v="0.29823312163352966"/>
    <n v="0.29885271191596985"/>
    <n v="0.29947230219841003"/>
    <n v="0.30009189248085022"/>
    <n v="0.30071148276329041"/>
    <n v="0.3012722060084343"/>
    <n v="0.30183292925357819"/>
    <n v="0.30239365249872208"/>
    <n v="0.30295437574386597"/>
    <n v="0.30357605218887329"/>
    <n v="0.30419772863388062"/>
    <n v="0.30481940507888794"/>
    <n v="0.30544108152389526"/>
    <n v="0.30477741360664368"/>
    <n v="0.30411374568939209"/>
    <n v="0.3034500777721405"/>
    <n v="0.30278640985488892"/>
    <n v="0.30208064615726471"/>
    <n v="0.3013748824596405"/>
    <n v="0.3006691187620163"/>
    <n v="0.29996335506439209"/>
    <n v="0.30013933777809143"/>
    <n v="0.30031532049179077"/>
    <n v="0.30049130320549011"/>
    <n v="0.30066728591918945"/>
    <n v="0.300116166472435"/>
    <n v="0.29956504702568054"/>
    <n v="0.29901392757892609"/>
    <n v="0.29846280813217163"/>
    <n v="0.29808839559555056"/>
    <n v="0.29771398305892943"/>
    <n v="0.29733957052230831"/>
    <n v="0.29696515798568723"/>
    <n v="0.29659074544906616"/>
    <n v="0.29621633291244509"/>
    <n v="0.29584192037582396"/>
    <n v="0.29546750783920289"/>
    <n v="0.29509309530258182"/>
    <n v="0.29471868276596069"/>
    <n v="0.29420831203460696"/>
    <n v="0.29369794130325316"/>
    <n v="0.29318757057189943"/>
    <n v="0.29267719984054569"/>
    <n v="0.29216682910919189"/>
    <n v="0.29165645837783816"/>
    <n v="0.29114608764648442"/>
    <n v="0.29063571691513063"/>
    <n v="0.29012534618377689"/>
    <n v="0.2896149754524231"/>
    <n v="0.28944872319698334"/>
    <n v="0.28928247094154358"/>
    <n v="0.28911621868610382"/>
    <n v="0.28894996643066406"/>
    <n v="0.2887837141752243"/>
    <n v="0.28861746191978455"/>
    <n v="0.28845120966434479"/>
    <n v="0.28828495740890503"/>
    <n v="0.28811870515346527"/>
    <n v="0.28795245289802551"/>
    <n v="0.28769327700138092"/>
    <n v="0.28743410110473633"/>
    <n v="0.28717492520809174"/>
    <n v="0.28691574931144714"/>
    <n v="0.28665657341480255"/>
    <n v="0.28639739751815796"/>
    <n v="0.28613822162151337"/>
    <n v="0.28587904572486877"/>
    <n v="0.28561986982822418"/>
    <n v="0.28536069393157959"/>
    <n v="0.28543606996536258"/>
    <n v="0.28551144599914552"/>
    <n v="0.28558682203292851"/>
    <n v="0.28566219806671145"/>
    <n v="0.28573757410049438"/>
    <n v="0.28581295013427738"/>
    <n v="0.28588832616806031"/>
    <n v="0.28596370220184325"/>
    <n v="0.28603907823562624"/>
    <n v="0.28611445426940918"/>
    <n v="0.28633266091346743"/>
    <n v="0.28655086755752562"/>
    <n v="0.28676907420158387"/>
    <n v="0.28698728084564212"/>
    <n v="0.28720548748970032"/>
    <n v="0.28742369413375857"/>
    <n v="0.28764190077781682"/>
    <n v="0.28786010742187501"/>
    <n v="0.28807831406593326"/>
    <n v="0.28829652070999146"/>
    <n v="0.2881173819303513"/>
    <n v="0.28793824315071104"/>
    <n v="0.28775910437107088"/>
    <n v="0.28757996559143068"/>
    <n v="0.28740082681179047"/>
    <n v="0.28722168803215026"/>
    <n v="0.28704254925251005"/>
    <n v="0.2868634104728699"/>
    <n v="0.28668427169322969"/>
    <n v="0.28650513291358948"/>
    <n v="0.28657477796077729"/>
    <n v="0.28664442300796511"/>
    <n v="0.28671406805515287"/>
    <n v="0.28678371310234069"/>
    <n v="0.2868533581495285"/>
    <n v="0.28692300319671632"/>
    <n v="0.28699264824390414"/>
    <n v="0.2870622932910919"/>
    <n v="0.28713193833827977"/>
    <n v="0.28720158338546753"/>
    <n v="0.2877826988697052"/>
    <n v="0.28836381435394287"/>
    <n v="0.28894492983818054"/>
    <n v="0.28952604532241821"/>
    <n v="0.29010716080665588"/>
    <n v="0.29068827629089355"/>
    <n v="0.29126939177513123"/>
    <n v="0.2918505072593689"/>
    <n v="0.29243162274360657"/>
    <n v="0.29301273822784424"/>
    <n v="0.29315959811210635"/>
    <n v="0.2933064579963684"/>
    <n v="0.2934533178806305"/>
    <n v="0.29360017776489256"/>
    <n v="0.29374703764915466"/>
    <n v="0.29389389753341677"/>
    <n v="0.29404075741767882"/>
    <n v="0.29418761730194087"/>
    <n v="0.29433447718620298"/>
    <n v="0.29448133707046509"/>
    <n v="0.29365333914756775"/>
    <n v="0.29282534122467041"/>
    <n v="0.29199734330177307"/>
    <n v="0.29116934537887573"/>
    <n v="0.29034134745597839"/>
    <n v="0.28951334953308105"/>
    <n v="0.28868535161018372"/>
    <n v="0.28785735368728638"/>
    <n v="0.28702935576438904"/>
    <n v="0.2862013578414917"/>
    <n v="0.28565198183059692"/>
    <n v="0.28510260581970215"/>
    <n v="0.28455322980880737"/>
    <n v="0.2840038537979126"/>
    <n v="0.28345447778701782"/>
    <n v="0.28290510177612305"/>
    <n v="0.28235572576522827"/>
    <n v="0.2818063497543335"/>
    <n v="0.28125697374343872"/>
    <n v="0.28070759773254395"/>
    <n v="0.28055654764175414"/>
    <n v="0.28040549755096433"/>
    <n v="0.28025444746017458"/>
    <n v="0.28010339736938478"/>
    <n v="0.27995234727859497"/>
    <n v="0.27980129718780522"/>
    <n v="0.27965024709701536"/>
    <n v="0.27949919700622561"/>
    <n v="0.2793481469154358"/>
    <n v="0.279197096824646"/>
    <n v="0.2791443645954132"/>
    <n v="0.2790916323661804"/>
    <n v="0.27903890013694765"/>
    <n v="0.27898616790771485"/>
    <n v="0.27893343567848206"/>
    <n v="0.27888070344924931"/>
    <n v="0.27882797122001646"/>
    <n v="0.27877523899078371"/>
    <n v="0.27872250676155091"/>
    <n v="0.27866977453231812"/>
    <n v="0.27843297421932223"/>
    <n v="0.27819617390632628"/>
    <n v="0.27795937359333039"/>
    <n v="0.27772257328033445"/>
    <n v="0.27748577296733856"/>
    <n v="0.27724897265434267"/>
    <n v="0.27701217234134673"/>
    <n v="0.27677537202835079"/>
    <n v="0.2765385717153549"/>
    <n v="0.27630177140235901"/>
    <n v="0.27646548151969907"/>
    <n v="0.27662919163703914"/>
    <n v="0.27679290175437926"/>
    <n v="0.27695661187171938"/>
    <n v="0.27712032198905945"/>
    <n v="0.27728403210639951"/>
    <n v="0.27744774222373964"/>
    <n v="0.2776114523410797"/>
    <n v="0.27777516245841982"/>
    <n v="0.27793887257575989"/>
    <n v="0.27802850902080539"/>
    <n v="0.27811814546585084"/>
    <n v="0.27820778191089635"/>
    <n v="0.27829741835594179"/>
    <n v="0.27838705480098724"/>
    <n v="0.27847669124603275"/>
    <n v="0.2785663276910782"/>
    <n v="0.27865596413612365"/>
    <n v="0.27874560058116915"/>
    <n v="0.2788352370262146"/>
    <n v="0.2785041689872742"/>
    <n v="0.27817310094833375"/>
    <n v="0.2778420329093933"/>
    <n v="0.2775109648704529"/>
    <n v="0.27717989683151245"/>
    <n v="0.276848828792572"/>
    <n v="0.27651776075363155"/>
    <n v="0.27618669271469115"/>
    <n v="0.27585562467575075"/>
    <n v="0.2755245566368103"/>
    <n v="0.27570292353630066"/>
    <n v="0.27588129043579102"/>
    <n v="0.27605965733528137"/>
    <n v="0.27623802423477173"/>
    <n v="0.27641639113426208"/>
    <n v="0.27659475803375244"/>
    <n v="0.2767731249332428"/>
    <n v="0.27695149183273315"/>
    <n v="0.27712985873222351"/>
    <n v="0.27730822563171387"/>
    <n v="0.27763555049896238"/>
    <n v="0.27796287536621095"/>
    <n v="0.27829020023345946"/>
    <n v="0.27861752510070803"/>
    <n v="0.27894484996795654"/>
    <n v="0.27927217483520511"/>
    <n v="0.27959949970245362"/>
    <n v="0.27992682456970219"/>
    <n v="0.28025414943695071"/>
    <n v="0.28058147430419922"/>
    <n v="0.28077390789985657"/>
    <n v="0.28096634149551392"/>
    <n v="0.28115877509117126"/>
    <n v="0.28135120868682861"/>
    <n v="0.28154364228248596"/>
    <n v="0.28173607587814331"/>
    <n v="0.28192850947380066"/>
    <n v="0.28212094306945801"/>
    <n v="0.28231337666511536"/>
    <n v="0.28250581026077271"/>
    <m/>
    <n v="0.2886493440412542"/>
    <n v="100"/>
    <n v="94.433538719123362"/>
    <n v="-4.5427680015563965E-4"/>
    <n v="-7.4440875309898694E-2"/>
    <n v="-9.8706787038124591E-2"/>
    <n v="2.5662795491102022E-2"/>
    <x v="32"/>
    <x v="515"/>
  </r>
  <r>
    <x v="2"/>
    <n v="-7.2222222222222223"/>
    <n v="-6.6666666666666661"/>
    <s v="LT245/75R16"/>
    <x v="8"/>
    <s v="620-0073"/>
    <n v="1502"/>
    <n v="45"/>
    <s v="1KABMD39R2924"/>
    <d v="2025-02-14T00:00:00"/>
    <n v="0.23222626745700836"/>
    <n v="0.25711092352867126"/>
    <n v="80.65692138671875"/>
    <n v="80.501388549804688"/>
    <n v="86.659210205078125"/>
    <n v="88.712326049804688"/>
    <n v="76"/>
    <m/>
    <n v="90"/>
    <n v="84.132461547851563"/>
    <m/>
    <m/>
    <m/>
    <m/>
    <m/>
    <m/>
    <m/>
    <m/>
    <m/>
    <m/>
    <m/>
    <n v="0.19951839745044708"/>
    <n v="0.21139208227396011"/>
    <n v="0.22326576709747314"/>
    <n v="0.23226992785930634"/>
    <n v="0.24127408862113953"/>
    <n v="0.24515426158905029"/>
    <n v="0.24903443455696106"/>
    <n v="0.24978892505168915"/>
    <n v="0.25054341554641724"/>
    <n v="0.25107097625732422"/>
    <n v="0.2515985369682312"/>
    <n v="0.2538684755563736"/>
    <n v="0.25613841414451599"/>
    <n v="0.25796802341938019"/>
    <n v="0.25979763269424438"/>
    <n v="0.26092863082885742"/>
    <n v="0.26205962896347046"/>
    <n v="0.263092041015625"/>
    <n v="0.26412445306777954"/>
    <n v="0.26412534713745117"/>
    <n v="0.2641262412071228"/>
    <n v="0.26297269761562347"/>
    <n v="0.26181915402412415"/>
    <n v="0.26273277401924133"/>
    <n v="0.26364639401435852"/>
    <n v="0.26352374255657196"/>
    <n v="0.2634010910987854"/>
    <n v="0.26497840881347656"/>
    <n v="0.26655572652816772"/>
    <n v="0.26623858511447906"/>
    <n v="0.26592144370079041"/>
    <n v="0.26560430228710175"/>
    <n v="0.26528716087341309"/>
    <n v="0.26525352150201797"/>
    <n v="0.26521988213062286"/>
    <n v="0.26518624275922775"/>
    <n v="0.26515260338783264"/>
    <n v="0.26496705412864685"/>
    <n v="0.26478150486946106"/>
    <n v="0.26459595561027527"/>
    <n v="0.26441040635108948"/>
    <n v="0.26490119099617004"/>
    <n v="0.26539197564125061"/>
    <n v="0.26588276028633118"/>
    <n v="0.26637354493141174"/>
    <n v="0.26589013636112213"/>
    <n v="0.26540672779083252"/>
    <n v="0.26492331922054291"/>
    <n v="0.2644399106502533"/>
    <n v="0.26479119807481766"/>
    <n v="0.26514248549938202"/>
    <n v="0.26549377292394638"/>
    <n v="0.26584506034851074"/>
    <n v="0.26569674909114838"/>
    <n v="0.26554843783378601"/>
    <n v="0.26540012657642365"/>
    <n v="0.26525181531906128"/>
    <n v="0.26433650404214859"/>
    <n v="0.2634211927652359"/>
    <n v="0.26250588148832321"/>
    <n v="0.26159057021141052"/>
    <n v="0.26220580190420151"/>
    <n v="0.26282103359699249"/>
    <n v="0.26343626528978348"/>
    <n v="0.26405149698257446"/>
    <n v="0.263544000685215"/>
    <n v="0.26303650438785553"/>
    <n v="0.26252900809049606"/>
    <n v="0.2620215117931366"/>
    <n v="0.26243104785680771"/>
    <n v="0.26284058392047882"/>
    <n v="0.26325011998414993"/>
    <n v="0.26365965604782104"/>
    <n v="0.26298917829990387"/>
    <n v="0.26231870055198669"/>
    <n v="0.26164822280406952"/>
    <n v="0.26097774505615234"/>
    <n v="0.25981243699789047"/>
    <n v="0.2586471289396286"/>
    <n v="0.25748182088136673"/>
    <n v="0.25631651282310486"/>
    <n v="0.25707634538412094"/>
    <n v="0.25783617794513702"/>
    <n v="0.25859601050615311"/>
    <n v="0.25935584306716919"/>
    <n v="0.25962327420711517"/>
    <n v="0.25989070534706116"/>
    <n v="0.26015813648700714"/>
    <n v="0.26042556762695313"/>
    <n v="0.26069299876689911"/>
    <n v="0.26096042990684509"/>
    <n v="0.26122786104679108"/>
    <n v="0.26149529218673706"/>
    <n v="0.26176272332668304"/>
    <n v="0.26203015446662903"/>
    <n v="0.26209094226360324"/>
    <n v="0.2621517300605774"/>
    <n v="0.26221251785755156"/>
    <n v="0.26227330565452578"/>
    <n v="0.26233409345149994"/>
    <n v="0.2623948812484741"/>
    <n v="0.26245566904544826"/>
    <n v="0.26251645684242247"/>
    <n v="0.26257724463939669"/>
    <n v="0.26263803243637085"/>
    <n v="0.2619622588157654"/>
    <n v="0.2612864851951599"/>
    <n v="0.2606107115745544"/>
    <n v="0.25993493795394895"/>
    <n v="0.25925916433334351"/>
    <n v="0.25858339071273806"/>
    <n v="0.25790761709213256"/>
    <n v="0.25723184347152711"/>
    <n v="0.25655606985092166"/>
    <n v="0.25588029623031616"/>
    <n v="0.25572770535945893"/>
    <n v="0.25557511448860171"/>
    <n v="0.25542252361774442"/>
    <n v="0.2552699327468872"/>
    <n v="0.25511734187602997"/>
    <n v="0.25496475100517274"/>
    <n v="0.25481216013431551"/>
    <n v="0.25465956926345823"/>
    <n v="0.25450697839260106"/>
    <n v="0.25435438752174377"/>
    <n v="0.25453541278839115"/>
    <n v="0.25471643805503846"/>
    <n v="0.25489746332168578"/>
    <n v="0.25507848858833315"/>
    <n v="0.25525951385498047"/>
    <n v="0.25544053912162784"/>
    <n v="0.25562156438827516"/>
    <n v="0.25580258965492247"/>
    <n v="0.25598361492156985"/>
    <n v="0.25616464018821716"/>
    <n v="0.25613280534744265"/>
    <n v="0.25610097050666808"/>
    <n v="0.25606913566589357"/>
    <n v="0.25603730082511905"/>
    <n v="0.25600546598434448"/>
    <n v="0.25597363114356997"/>
    <n v="0.2559417963027954"/>
    <n v="0.25590996146202089"/>
    <n v="0.25587812662124637"/>
    <n v="0.2558462917804718"/>
    <n v="0.25549148619174961"/>
    <n v="0.25513668060302735"/>
    <n v="0.2547818750143051"/>
    <n v="0.25442706942558291"/>
    <n v="0.25407226383686066"/>
    <n v="0.25371745824813846"/>
    <n v="0.25336265265941621"/>
    <n v="0.25300784707069396"/>
    <n v="0.25265304148197176"/>
    <n v="0.25229823589324951"/>
    <n v="0.25220150053501128"/>
    <n v="0.25210476517677305"/>
    <n v="0.25200802981853487"/>
    <n v="0.25191129446029664"/>
    <n v="0.25181455910205841"/>
    <n v="0.25171782374382023"/>
    <n v="0.25162108838558195"/>
    <n v="0.25152435302734377"/>
    <n v="0.25142761766910554"/>
    <n v="0.25133088231086731"/>
    <n v="0.25134148299694059"/>
    <n v="0.25135208368301393"/>
    <n v="0.25136268436908721"/>
    <n v="0.25137328505516054"/>
    <n v="0.25138388574123383"/>
    <n v="0.25139448642730716"/>
    <n v="0.25140508711338044"/>
    <n v="0.25141568779945378"/>
    <n v="0.25142628848552706"/>
    <n v="0.25143688917160034"/>
    <n v="0.2512527644634247"/>
    <n v="0.25106863975524907"/>
    <n v="0.25088451504707338"/>
    <n v="0.25070039033889774"/>
    <n v="0.25051626563072205"/>
    <n v="0.25033214092254641"/>
    <n v="0.25014801621437072"/>
    <n v="0.24996389150619508"/>
    <n v="0.24977976679801941"/>
    <n v="0.24959564208984375"/>
    <n v="0.24920754730701447"/>
    <n v="0.24881945252418519"/>
    <n v="0.24843135774135588"/>
    <n v="0.24804326295852663"/>
    <n v="0.24765516817569733"/>
    <n v="0.24726707339286808"/>
    <n v="0.24687897861003877"/>
    <n v="0.24649088382720949"/>
    <n v="0.24610278904438021"/>
    <n v="0.2457146942615509"/>
    <n v="0.24564654380083087"/>
    <n v="0.24557839334011078"/>
    <n v="0.24551024287939072"/>
    <n v="0.24544209241867068"/>
    <n v="0.24537394195795059"/>
    <n v="0.24530579149723056"/>
    <n v="0.24523764103651047"/>
    <n v="0.24516949057579041"/>
    <n v="0.24510134011507037"/>
    <n v="0.24503318965435028"/>
    <n v="0.24530339241027835"/>
    <n v="0.24557359516620636"/>
    <n v="0.2458437979221344"/>
    <n v="0.24611400067806247"/>
    <n v="0.24638420343399048"/>
    <n v="0.24665440618991855"/>
    <n v="0.24692460894584656"/>
    <n v="0.2471948117017746"/>
    <n v="0.24746501445770266"/>
    <n v="0.24773521721363068"/>
    <n v="0.24777113497257236"/>
    <n v="0.24780705273151399"/>
    <n v="0.24784297049045562"/>
    <n v="0.2478788882493973"/>
    <n v="0.24791480600833893"/>
    <n v="0.24795072376728058"/>
    <n v="0.24798664152622224"/>
    <n v="0.24802255928516387"/>
    <n v="0.24805847704410555"/>
    <n v="0.24809439480304718"/>
    <n v="0.2479177549481392"/>
    <n v="0.24774111509323118"/>
    <n v="0.2475644752383232"/>
    <n v="0.24738783538341522"/>
    <n v="0.24721119552850723"/>
    <n v="0.24703455567359925"/>
    <n v="0.24685791581869126"/>
    <n v="0.24668127596378325"/>
    <n v="0.2465046361088753"/>
    <n v="0.24632799625396729"/>
    <n v="0.24623140394687654"/>
    <n v="0.24613481163978576"/>
    <n v="0.24603821933269501"/>
    <n v="0.24594162702560426"/>
    <n v="0.24584503471851349"/>
    <n v="0.24574844241142274"/>
    <n v="0.24565185010433196"/>
    <n v="0.24555525779724122"/>
    <n v="0.24545866549015044"/>
    <n v="0.24536207318305969"/>
    <n v="0.24543567001819611"/>
    <n v="0.24550926685333252"/>
    <n v="0.24558286368846893"/>
    <n v="0.24565646052360535"/>
    <n v="0.24573005735874176"/>
    <n v="0.24580365419387817"/>
    <n v="0.24587725102901459"/>
    <n v="0.245950847864151"/>
    <n v="0.24602444469928741"/>
    <n v="0.24609804153442383"/>
    <n v="0.24558898508548738"/>
    <n v="0.24507992863655093"/>
    <n v="0.24457087218761445"/>
    <n v="0.244061815738678"/>
    <n v="0.24355275928974152"/>
    <n v="0.24304370284080506"/>
    <n v="0.24253464639186861"/>
    <n v="0.24202558994293211"/>
    <n v="0.24151653349399568"/>
    <n v="0.2410074770450592"/>
    <n v="0.24030062258243562"/>
    <n v="0.23959376811981201"/>
    <n v="0.23888691365718839"/>
    <n v="0.23818005919456484"/>
    <n v="0.23747320473194122"/>
    <n v="0.23676635026931764"/>
    <n v="0.23605949580669403"/>
    <n v="0.23535264134407044"/>
    <n v="0.23464578688144686"/>
    <n v="0.23393893241882324"/>
    <n v="0.23381290733814242"/>
    <n v="0.23368688225746154"/>
    <n v="0.23356085717678071"/>
    <n v="0.23343483209609989"/>
    <n v="0.23330880701541901"/>
    <n v="0.23318278193473818"/>
    <n v="0.23305675685405733"/>
    <n v="0.23293073177337648"/>
    <n v="0.23280470669269565"/>
    <n v="0.23267868161201477"/>
    <n v="0.23221496343612674"/>
    <n v="0.23175124526023866"/>
    <n v="0.2312875270843506"/>
    <n v="0.23082380890846255"/>
    <n v="0.23036009073257446"/>
    <n v="0.22989637255668643"/>
    <n v="0.22943265438079835"/>
    <n v="0.22896893620491027"/>
    <n v="0.22850521802902224"/>
    <n v="0.22804149985313416"/>
    <m/>
    <n v="0.25250750955101436"/>
    <n v="84.132461547851563"/>
    <n v="79.449260651141984"/>
    <n v="-2.4884656071662903E-2"/>
    <n v="-0.1297916086822489"/>
    <n v="-0.11298841988713237"/>
    <n v="3.9944428340109805E-2"/>
    <x v="32"/>
    <x v="516"/>
  </r>
  <r>
    <x v="2"/>
    <n v="-7.2222222222222223"/>
    <n v="-6.6666666666666661"/>
    <s v="LT245/75R16"/>
    <x v="10"/>
    <s v="620-0075"/>
    <n v="1250"/>
    <n v="51"/>
    <s v="7X1125V4323"/>
    <d v="2025-02-14T00:00:00"/>
    <n v="0.20973712205886841"/>
    <n v="0.23686334490776062"/>
    <n v="72.845985412597656"/>
    <n v="72.620231628417969"/>
    <n v="79.834762573242188"/>
    <n v="81.37939453125"/>
    <n v="76"/>
    <m/>
    <n v="60"/>
    <n v="76.670093536376953"/>
    <m/>
    <m/>
    <m/>
    <m/>
    <m/>
    <m/>
    <m/>
    <m/>
    <m/>
    <m/>
    <m/>
    <n v="0.19394078850746155"/>
    <n v="0.20699168741703033"/>
    <n v="0.22004258632659912"/>
    <n v="0.22585215419530869"/>
    <n v="0.23166172206401825"/>
    <n v="0.23745325952768326"/>
    <n v="0.24324479699134827"/>
    <n v="0.24583640694618225"/>
    <n v="0.24842801690101624"/>
    <n v="0.25033214688301086"/>
    <n v="0.25223627686500549"/>
    <n v="0.25309334695339203"/>
    <n v="0.25395041704177856"/>
    <n v="0.25378477573394775"/>
    <n v="0.25361913442611694"/>
    <n v="0.25487007200717926"/>
    <n v="0.25612100958824158"/>
    <n v="0.25511319935321808"/>
    <n v="0.25410538911819458"/>
    <n v="0.25744897127151489"/>
    <n v="0.26079255342483521"/>
    <n v="0.2603384405374527"/>
    <n v="0.25988432765007019"/>
    <n v="0.24874404072761536"/>
    <n v="0.23760375380516052"/>
    <n v="0.24886442720890045"/>
    <n v="0.26012510061264038"/>
    <n v="0.26129443943500519"/>
    <n v="0.26246377825737"/>
    <n v="0.26190030574798584"/>
    <n v="0.26133683323860168"/>
    <n v="0.26077336072921753"/>
    <n v="0.26020988821983337"/>
    <n v="0.25995600968599319"/>
    <n v="0.25970213115215302"/>
    <n v="0.25944825261831284"/>
    <n v="0.25919437408447266"/>
    <n v="0.25866103917360306"/>
    <n v="0.25812770426273346"/>
    <n v="0.25759436935186386"/>
    <n v="0.25706103444099426"/>
    <n v="0.25703389197587967"/>
    <n v="0.25700674951076508"/>
    <n v="0.25697960704565048"/>
    <n v="0.25695246458053589"/>
    <n v="0.25755589455366135"/>
    <n v="0.2581593245267868"/>
    <n v="0.25876275449991226"/>
    <n v="0.25936618447303772"/>
    <n v="0.25876966118812561"/>
    <n v="0.2581731379032135"/>
    <n v="0.25757661461830139"/>
    <n v="0.25698009133338928"/>
    <n v="0.25614191591739655"/>
    <n v="0.25530374050140381"/>
    <n v="0.25446556508541107"/>
    <n v="0.25362738966941833"/>
    <n v="0.25313535332679749"/>
    <n v="0.25264331698417664"/>
    <n v="0.25215128064155579"/>
    <n v="0.25165924429893494"/>
    <n v="0.24981176853179932"/>
    <n v="0.2479642927646637"/>
    <n v="0.24611681699752808"/>
    <n v="0.24426934123039246"/>
    <n v="0.24451471865177155"/>
    <n v="0.24476009607315063"/>
    <n v="0.24500547349452972"/>
    <n v="0.24525085091590881"/>
    <n v="0.24584303796291351"/>
    <n v="0.24643522500991821"/>
    <n v="0.24702741205692291"/>
    <n v="0.24761959910392761"/>
    <n v="0.24720379337668419"/>
    <n v="0.24678798764944077"/>
    <n v="0.24637218192219734"/>
    <n v="0.24595637619495392"/>
    <n v="0.24616463854908943"/>
    <n v="0.24637290090322495"/>
    <n v="0.24658116325736046"/>
    <n v="0.24678942561149597"/>
    <n v="0.24710803851485252"/>
    <n v="0.24742665141820908"/>
    <n v="0.24774526432156563"/>
    <n v="0.24806387722492218"/>
    <n v="0.24775620698928832"/>
    <n v="0.24744853675365447"/>
    <n v="0.24714086651802061"/>
    <n v="0.24683319628238679"/>
    <n v="0.24652552604675293"/>
    <n v="0.2462178558111191"/>
    <n v="0.24591018557548522"/>
    <n v="0.24560251533985139"/>
    <n v="0.24529484510421753"/>
    <n v="0.24498717486858368"/>
    <n v="0.24469445496797562"/>
    <n v="0.24440173506736756"/>
    <n v="0.24410901516675948"/>
    <n v="0.24381629526615145"/>
    <n v="0.24352357536554337"/>
    <n v="0.24323085546493531"/>
    <n v="0.24293813556432722"/>
    <n v="0.24264541566371917"/>
    <n v="0.24235269576311111"/>
    <n v="0.24205997586250305"/>
    <n v="0.24204545319080353"/>
    <n v="0.24203093051910402"/>
    <n v="0.24201640784740447"/>
    <n v="0.24200188517570498"/>
    <n v="0.24198736250400543"/>
    <n v="0.24197283983230594"/>
    <n v="0.2419583171606064"/>
    <n v="0.24194379448890688"/>
    <n v="0.24192927181720736"/>
    <n v="0.24191474914550781"/>
    <n v="0.24125476330518725"/>
    <n v="0.24059477746486665"/>
    <n v="0.23993479162454606"/>
    <n v="0.2392748057842255"/>
    <n v="0.23861481994390488"/>
    <n v="0.23795483410358431"/>
    <n v="0.23729484826326369"/>
    <n v="0.23663486242294313"/>
    <n v="0.23597487658262253"/>
    <n v="0.23531489074230194"/>
    <n v="0.23499723374843598"/>
    <n v="0.23467957675457002"/>
    <n v="0.23436191976070403"/>
    <n v="0.2340442627668381"/>
    <n v="0.23372660577297211"/>
    <n v="0.23340894877910617"/>
    <n v="0.23309129178524018"/>
    <n v="0.23277363479137422"/>
    <n v="0.23245597779750826"/>
    <n v="0.23213832080364227"/>
    <n v="0.23175699859857563"/>
    <n v="0.23137567639350892"/>
    <n v="0.23099435418844222"/>
    <n v="0.23061303198337557"/>
    <n v="0.23023170977830887"/>
    <n v="0.22985038757324219"/>
    <n v="0.22946906536817552"/>
    <n v="0.22908774316310881"/>
    <n v="0.22870642095804217"/>
    <n v="0.22832509875297546"/>
    <n v="0.22800638079643251"/>
    <n v="0.2276876628398895"/>
    <n v="0.22736894488334658"/>
    <n v="0.2270502269268036"/>
    <n v="0.22673150897026062"/>
    <n v="0.22641279101371767"/>
    <n v="0.22609407305717469"/>
    <n v="0.22577535510063174"/>
    <n v="0.22545663714408876"/>
    <n v="0.22513791918754578"/>
    <n v="0.22536556124687196"/>
    <n v="0.22559320330619814"/>
    <n v="0.2258208453655243"/>
    <n v="0.22604848742485048"/>
    <n v="0.22627612948417664"/>
    <n v="0.22650377154350282"/>
    <n v="0.226731413602829"/>
    <n v="0.22695905566215513"/>
    <n v="0.22718669772148134"/>
    <n v="0.2274143397808075"/>
    <n v="0.22709807306528093"/>
    <n v="0.22678180634975431"/>
    <n v="0.22646553963422777"/>
    <n v="0.22614927291870118"/>
    <n v="0.22583300620317459"/>
    <n v="0.22551673948764803"/>
    <n v="0.22520047277212143"/>
    <n v="0.22488420605659487"/>
    <n v="0.22456793934106828"/>
    <n v="0.22425167262554169"/>
    <n v="0.22441732436418532"/>
    <n v="0.22458297610282899"/>
    <n v="0.22474862784147262"/>
    <n v="0.22491427958011628"/>
    <n v="0.22507993131875992"/>
    <n v="0.22524558305740358"/>
    <n v="0.22541123479604722"/>
    <n v="0.22557688653469085"/>
    <n v="0.22574253827333451"/>
    <n v="0.22590819001197815"/>
    <n v="0.2263853505253792"/>
    <n v="0.22686251103878019"/>
    <n v="0.22733967155218124"/>
    <n v="0.22781683206558229"/>
    <n v="0.22829399257898331"/>
    <n v="0.22877115309238436"/>
    <n v="0.22924831360578535"/>
    <n v="0.22972547411918642"/>
    <n v="0.23020263463258744"/>
    <n v="0.23067979514598846"/>
    <n v="0.23054079562425617"/>
    <n v="0.23040179610252381"/>
    <n v="0.23026279658079146"/>
    <n v="0.23012379705905917"/>
    <n v="0.22998479753732681"/>
    <n v="0.22984579801559449"/>
    <n v="0.22970679849386216"/>
    <n v="0.22956779897212981"/>
    <n v="0.22942879945039751"/>
    <n v="0.22928979992866516"/>
    <n v="0.22887242883443834"/>
    <n v="0.22845505774021146"/>
    <n v="0.22803768664598467"/>
    <n v="0.22762031555175782"/>
    <n v="0.22720294445753098"/>
    <n v="0.22678557336330415"/>
    <n v="0.22636820226907731"/>
    <n v="0.22595083117485049"/>
    <n v="0.22553346008062364"/>
    <n v="0.22511608898639679"/>
    <n v="0.22492869198322296"/>
    <n v="0.22474129498004913"/>
    <n v="0.22455389797687531"/>
    <n v="0.22436650097370148"/>
    <n v="0.22417910397052765"/>
    <n v="0.22399170696735382"/>
    <n v="0.22380430996417999"/>
    <n v="0.22361691296100616"/>
    <n v="0.22342951595783234"/>
    <n v="0.22324211895465851"/>
    <n v="0.22311743348836899"/>
    <n v="0.22299274802207947"/>
    <n v="0.22286806255578995"/>
    <n v="0.22274337708950043"/>
    <n v="0.22261869162321091"/>
    <n v="0.22249400615692139"/>
    <n v="0.22236932069063187"/>
    <n v="0.22224463522434235"/>
    <n v="0.22211994975805283"/>
    <n v="0.22199526429176331"/>
    <n v="0.22165324538946152"/>
    <n v="0.22131122648715973"/>
    <n v="0.22096920758485794"/>
    <n v="0.22062718868255615"/>
    <n v="0.22028516978025436"/>
    <n v="0.21994315087795258"/>
    <n v="0.21960113197565079"/>
    <n v="0.219259113073349"/>
    <n v="0.21891709417104721"/>
    <n v="0.21857507526874542"/>
    <n v="0.21772971451282502"/>
    <n v="0.21688435375690462"/>
    <n v="0.2160389930009842"/>
    <n v="0.2151936322450638"/>
    <n v="0.21434827148914337"/>
    <n v="0.21350291073322297"/>
    <n v="0.21265754997730257"/>
    <n v="0.21181218922138212"/>
    <n v="0.21096682846546175"/>
    <n v="0.21012146770954132"/>
    <n v="0.21011975556612017"/>
    <n v="0.21011804342269896"/>
    <n v="0.21011633127927781"/>
    <n v="0.21011461913585663"/>
    <n v="0.21011290699243546"/>
    <n v="0.2101111948490143"/>
    <n v="0.2101094827055931"/>
    <n v="0.21010777056217195"/>
    <n v="0.2101060584187508"/>
    <n v="0.21010434627532959"/>
    <n v="0.20985537469387056"/>
    <n v="0.20960640311241152"/>
    <n v="0.20935743153095243"/>
    <n v="0.20910845994949342"/>
    <n v="0.20885948836803436"/>
    <n v="0.20861051678657533"/>
    <n v="0.20836154520511627"/>
    <n v="0.2081125736236572"/>
    <n v="0.2078636020421982"/>
    <n v="0.20761463046073914"/>
    <n v="0.20756643265485766"/>
    <n v="0.20751823484897614"/>
    <n v="0.20747003704309464"/>
    <n v="0.20742183923721316"/>
    <n v="0.20737364143133163"/>
    <n v="0.20732544362545016"/>
    <n v="0.20727724581956863"/>
    <n v="0.20722904801368713"/>
    <n v="0.20718085020780566"/>
    <n v="0.20713265240192413"/>
    <n v="0.20733482837677003"/>
    <n v="0.2075370043516159"/>
    <n v="0.2077391803264618"/>
    <n v="0.20794135630130769"/>
    <n v="0.20814353227615356"/>
    <n v="0.20834570825099946"/>
    <n v="0.20854788422584533"/>
    <n v="0.20875006020069123"/>
    <n v="0.2089522361755371"/>
    <n v="0.209154412150383"/>
    <m/>
    <n v="0.23261516541242599"/>
    <n v="76.670093536376953"/>
    <n v="72.402282465662637"/>
    <n v="-2.7126222848892212E-2"/>
    <n v="-0.17100879804975658"/>
    <n v="-0.18811251668627985"/>
    <n v="0.11506852513925728"/>
    <x v="32"/>
    <x v="517"/>
  </r>
  <r>
    <x v="2"/>
    <n v="-7.2222222222222223"/>
    <n v="-6.6666666666666661"/>
    <s v="P225/60R16"/>
    <x v="1"/>
    <s v="017-0243"/>
    <n v="1171"/>
    <n v="35"/>
    <s v="APX0B2UU3324"/>
    <d v="2025-02-14T00:00:00"/>
    <n v="0.28915241360664368"/>
    <n v="0.29229572415351868"/>
    <n v="100"/>
    <n v="100"/>
    <n v="100"/>
    <n v="100"/>
    <n v="76"/>
    <m/>
    <n v="580"/>
    <n v="100"/>
    <m/>
    <m/>
    <m/>
    <m/>
    <m/>
    <m/>
    <m/>
    <m/>
    <m/>
    <m/>
    <m/>
    <n v="0.25099799036979675"/>
    <n v="0.26814316213130951"/>
    <n v="0.28528833389282227"/>
    <n v="0.29101347923278809"/>
    <n v="0.29673862457275391"/>
    <n v="0.29899434745311737"/>
    <n v="0.30125007033348083"/>
    <n v="0.30250950157642365"/>
    <n v="0.30376893281936646"/>
    <n v="0.30480235815048218"/>
    <n v="0.3058357834815979"/>
    <n v="0.30720354616641998"/>
    <n v="0.30857130885124207"/>
    <n v="0.30906191468238831"/>
    <n v="0.30955252051353455"/>
    <n v="0.30925895273685455"/>
    <n v="0.30896538496017456"/>
    <n v="0.30958282947540283"/>
    <n v="0.3102002739906311"/>
    <n v="0.31098617613315582"/>
    <n v="0.31177207827568054"/>
    <n v="0.31030541658401489"/>
    <n v="0.30883875489234924"/>
    <n v="0.31092323362827301"/>
    <n v="0.31300771236419678"/>
    <n v="0.31421390175819397"/>
    <n v="0.31542009115219116"/>
    <n v="0.31446035206317902"/>
    <n v="0.31350061297416687"/>
    <n v="0.31365581601858139"/>
    <n v="0.31381101906299591"/>
    <n v="0.31396622210741043"/>
    <n v="0.31412142515182495"/>
    <n v="0.31360962241888046"/>
    <n v="0.31309781968593597"/>
    <n v="0.31258601695299149"/>
    <n v="0.312074214220047"/>
    <n v="0.31164561212062836"/>
    <n v="0.31121701002120972"/>
    <n v="0.31078840792179108"/>
    <n v="0.31035980582237244"/>
    <n v="0.31021954864263535"/>
    <n v="0.31007929146289825"/>
    <n v="0.30993903428316116"/>
    <n v="0.30979877710342407"/>
    <n v="0.31022476404905319"/>
    <n v="0.31065075099468231"/>
    <n v="0.31107673794031143"/>
    <n v="0.31150272488594055"/>
    <n v="0.31043083220720291"/>
    <n v="0.30935893952846527"/>
    <n v="0.30828704684972763"/>
    <n v="0.30721515417098999"/>
    <n v="0.30696254968643188"/>
    <n v="0.30670994520187378"/>
    <n v="0.30645734071731567"/>
    <n v="0.30620473623275757"/>
    <n v="0.30658947676420212"/>
    <n v="0.30697421729564667"/>
    <n v="0.30735895782709122"/>
    <n v="0.30774369835853577"/>
    <n v="0.30816072225570679"/>
    <n v="0.30857774615287781"/>
    <n v="0.30899477005004883"/>
    <n v="0.30941179394721985"/>
    <n v="0.30920232087373734"/>
    <n v="0.30899284780025482"/>
    <n v="0.30878337472677231"/>
    <n v="0.30857390165328979"/>
    <n v="0.30879491567611694"/>
    <n v="0.30901592969894409"/>
    <n v="0.30923694372177124"/>
    <n v="0.30945795774459839"/>
    <n v="0.3093297928571701"/>
    <n v="0.30920162796974182"/>
    <n v="0.30907346308231354"/>
    <n v="0.30894529819488525"/>
    <n v="0.30915918201208115"/>
    <n v="0.30937306582927704"/>
    <n v="0.30958694964647293"/>
    <n v="0.30980083346366882"/>
    <n v="0.30805275589227676"/>
    <n v="0.3063046783208847"/>
    <n v="0.30455660074949265"/>
    <n v="0.30280852317810059"/>
    <n v="0.30253420472145082"/>
    <n v="0.30225988626480105"/>
    <n v="0.30198556780815122"/>
    <n v="0.30171124935150145"/>
    <n v="0.30143693089485168"/>
    <n v="0.30116261243820192"/>
    <n v="0.30088829398155215"/>
    <n v="0.30061397552490232"/>
    <n v="0.30033965706825261"/>
    <n v="0.30006533861160278"/>
    <n v="0.29973399341106416"/>
    <n v="0.29940264821052553"/>
    <n v="0.29907130300998686"/>
    <n v="0.29873995780944823"/>
    <n v="0.29840861260890961"/>
    <n v="0.29807726740837098"/>
    <n v="0.29774592220783236"/>
    <n v="0.29741457700729368"/>
    <n v="0.29708323180675511"/>
    <n v="0.29675188660621643"/>
    <n v="0.29620787501335144"/>
    <n v="0.29566386342048645"/>
    <n v="0.29511985182762146"/>
    <n v="0.29457584023475647"/>
    <n v="0.29403182864189148"/>
    <n v="0.29348781704902649"/>
    <n v="0.2929438054561615"/>
    <n v="0.29239979386329651"/>
    <n v="0.29185578227043152"/>
    <n v="0.29131177067756653"/>
    <n v="0.29112446010112764"/>
    <n v="0.29093714952468874"/>
    <n v="0.29074983894824979"/>
    <n v="0.29056252837181096"/>
    <n v="0.29037521779537201"/>
    <n v="0.29018790721893312"/>
    <n v="0.29000059664249422"/>
    <n v="0.28981328606605528"/>
    <n v="0.28962597548961638"/>
    <n v="0.28943866491317749"/>
    <n v="0.28946492671966551"/>
    <n v="0.28949118852615358"/>
    <n v="0.28951745033264159"/>
    <n v="0.28954371213912966"/>
    <n v="0.28956997394561768"/>
    <n v="0.28959623575210575"/>
    <n v="0.28962249755859376"/>
    <n v="0.28964875936508183"/>
    <n v="0.28967502117156985"/>
    <n v="0.28970128297805786"/>
    <n v="0.28959614038467407"/>
    <n v="0.28949099779129028"/>
    <n v="0.28938585519790649"/>
    <n v="0.28928071260452271"/>
    <n v="0.28917557001113892"/>
    <n v="0.28907042741775513"/>
    <n v="0.28896528482437134"/>
    <n v="0.28886014223098755"/>
    <n v="0.28875499963760376"/>
    <n v="0.28864985704421997"/>
    <n v="0.28835550844669344"/>
    <n v="0.28806115984916691"/>
    <n v="0.28776681125164033"/>
    <n v="0.2874724626541138"/>
    <n v="0.28717811405658722"/>
    <n v="0.28688376545906069"/>
    <n v="0.28658941686153411"/>
    <n v="0.28629506826400758"/>
    <n v="0.286000719666481"/>
    <n v="0.28570637106895447"/>
    <n v="0.2857410401105881"/>
    <n v="0.28577570915222167"/>
    <n v="0.28581037819385524"/>
    <n v="0.28584504723548887"/>
    <n v="0.2858797162771225"/>
    <n v="0.28591438531875613"/>
    <n v="0.2859490543603897"/>
    <n v="0.28598372340202333"/>
    <n v="0.28601839244365695"/>
    <n v="0.28605306148529053"/>
    <n v="0.28636423945426942"/>
    <n v="0.28667541742324831"/>
    <n v="0.28698659539222715"/>
    <n v="0.28729777336120604"/>
    <n v="0.28760895133018494"/>
    <n v="0.28792012929916383"/>
    <n v="0.28823130726814272"/>
    <n v="0.28854248523712156"/>
    <n v="0.28885366320610051"/>
    <n v="0.28916484117507935"/>
    <n v="0.28915100991725923"/>
    <n v="0.28913717865943911"/>
    <n v="0.28912334740161894"/>
    <n v="0.28910951614379882"/>
    <n v="0.2890956848859787"/>
    <n v="0.28908185362815858"/>
    <n v="0.28906802237033846"/>
    <n v="0.28905419111251829"/>
    <n v="0.28904035985469823"/>
    <n v="0.28902652859687805"/>
    <n v="0.2886272519826889"/>
    <n v="0.28822797536849976"/>
    <n v="0.28782869875431061"/>
    <n v="0.28742942214012146"/>
    <n v="0.28703014552593231"/>
    <n v="0.28663086891174316"/>
    <n v="0.28623159229755402"/>
    <n v="0.28583231568336487"/>
    <n v="0.28543303906917572"/>
    <n v="0.28503376245498657"/>
    <n v="0.28515677452087407"/>
    <n v="0.28527978658676145"/>
    <n v="0.28540279865264895"/>
    <n v="0.28552581071853639"/>
    <n v="0.28564882278442383"/>
    <n v="0.28577183485031127"/>
    <n v="0.28589484691619871"/>
    <n v="0.2860178589820862"/>
    <n v="0.28614087104797364"/>
    <n v="0.28626388311386108"/>
    <n v="0.28621956706047058"/>
    <n v="0.28617525100708008"/>
    <n v="0.28613093495368958"/>
    <n v="0.28608661890029907"/>
    <n v="0.28604230284690857"/>
    <n v="0.28599798679351807"/>
    <n v="0.28595367074012756"/>
    <n v="0.28590935468673706"/>
    <n v="0.28586503863334656"/>
    <n v="0.28582072257995605"/>
    <n v="0.28554007411003113"/>
    <n v="0.2852594256401062"/>
    <n v="0.28497877717018127"/>
    <n v="0.28469812870025635"/>
    <n v="0.28441748023033142"/>
    <n v="0.28413683176040649"/>
    <n v="0.28385618329048157"/>
    <n v="0.28357553482055664"/>
    <n v="0.28329488635063171"/>
    <n v="0.28301423788070679"/>
    <n v="0.28306179046630864"/>
    <n v="0.28310934305191038"/>
    <n v="0.28315689563751223"/>
    <n v="0.28320444822311402"/>
    <n v="0.28325200080871582"/>
    <n v="0.28329955339431762"/>
    <n v="0.28334710597991941"/>
    <n v="0.28339465856552126"/>
    <n v="0.28344221115112306"/>
    <n v="0.28348976373672485"/>
    <n v="0.28334696292877198"/>
    <n v="0.28320416212081911"/>
    <n v="0.28306136131286619"/>
    <n v="0.28291856050491332"/>
    <n v="0.28277575969696045"/>
    <n v="0.28263295888900758"/>
    <n v="0.28249015808105471"/>
    <n v="0.28234735727310178"/>
    <n v="0.28220455646514897"/>
    <n v="0.28206175565719604"/>
    <n v="0.28190643489360812"/>
    <n v="0.28175111413002019"/>
    <n v="0.2815957933664322"/>
    <n v="0.28144047260284427"/>
    <n v="0.28128515183925629"/>
    <n v="0.28112983107566836"/>
    <n v="0.28097451031208037"/>
    <n v="0.28081918954849244"/>
    <n v="0.28066386878490446"/>
    <n v="0.28050854802131653"/>
    <n v="0.2805969178676605"/>
    <n v="0.28068528771400453"/>
    <n v="0.2807736575603485"/>
    <n v="0.28086202740669253"/>
    <n v="0.2809503972530365"/>
    <n v="0.28103876709938053"/>
    <n v="0.2811271369457245"/>
    <n v="0.28121550679206853"/>
    <n v="0.2813038766384125"/>
    <n v="0.28139224648475647"/>
    <n v="0.28125479221343996"/>
    <n v="0.28111733794212346"/>
    <n v="0.2809798836708069"/>
    <n v="0.28084242939949039"/>
    <n v="0.28070497512817383"/>
    <n v="0.28056752085685732"/>
    <n v="0.28043006658554076"/>
    <n v="0.28029261231422425"/>
    <n v="0.28015515804290769"/>
    <n v="0.28001770377159119"/>
    <n v="0.28017343580722809"/>
    <n v="0.28032916784286499"/>
    <n v="0.28048489987850189"/>
    <n v="0.28064063191413879"/>
    <n v="0.2807963639497757"/>
    <n v="0.2809520959854126"/>
    <n v="0.2811078280210495"/>
    <n v="0.2812635600566864"/>
    <n v="0.2814192920923233"/>
    <n v="0.28157502412796021"/>
    <n v="0.28198369443416593"/>
    <n v="0.28239236474037172"/>
    <n v="0.28280103504657744"/>
    <n v="0.28320970535278323"/>
    <n v="0.28361837565898895"/>
    <n v="0.28402704596519474"/>
    <n v="0.28443571627140046"/>
    <n v="0.28484438657760625"/>
    <n v="0.28525305688381197"/>
    <n v="0.2856617271900177"/>
    <m/>
    <n v="0.29282331731820022"/>
    <n v="100"/>
    <n v="94.433538719123362"/>
    <n v="-3.143310546875E-3"/>
    <n v="-7.0288634989908852E-2"/>
    <n v="-0.12608788565256882"/>
    <n v="5.3043894105546247E-2"/>
    <x v="32"/>
    <x v="518"/>
  </r>
  <r>
    <x v="2"/>
    <n v="-7.2222222222222223"/>
    <n v="-6.6666666666666661"/>
    <s v="LT235/80R17"/>
    <x v="11"/>
    <s v="620-0076"/>
    <n v="1250"/>
    <n v="51"/>
    <s v="1M3LF02JX2724"/>
    <d v="2025-02-14T00:00:00"/>
    <n v="0.2039223313331604"/>
    <n v="0.20470878481864929"/>
    <n v="70.826385498046875"/>
    <n v="70.857070922851563"/>
    <n v="68.9970703125"/>
    <n v="69.4725341796875"/>
    <n v="76"/>
    <m/>
    <n v="60"/>
    <n v="70.038265228271484"/>
    <m/>
    <m/>
    <m/>
    <m/>
    <m/>
    <m/>
    <m/>
    <m/>
    <m/>
    <m/>
    <m/>
    <n v="0.18318146467208862"/>
    <n v="0.19217800348997116"/>
    <n v="0.2011745423078537"/>
    <n v="0.2086152508854866"/>
    <n v="0.21605595946311951"/>
    <n v="0.2204798087477684"/>
    <n v="0.2249036580324173"/>
    <n v="0.22771304845809937"/>
    <n v="0.23052243888378143"/>
    <n v="0.2309572696685791"/>
    <n v="0.23139210045337677"/>
    <n v="0.23144369572401047"/>
    <n v="0.23149529099464417"/>
    <n v="0.23213938623666763"/>
    <n v="0.2327834814786911"/>
    <n v="0.23308461904525757"/>
    <n v="0.23338575661182404"/>
    <n v="0.23461344093084335"/>
    <n v="0.23584112524986267"/>
    <n v="0.23525316268205643"/>
    <n v="0.23466520011425018"/>
    <n v="0.23514699935913086"/>
    <n v="0.23562879860401154"/>
    <n v="0.23601680994033813"/>
    <n v="0.23640482127666473"/>
    <n v="0.23690148442983627"/>
    <n v="0.23739814758300781"/>
    <n v="0.2367020845413208"/>
    <n v="0.23600602149963379"/>
    <n v="0.23569158464670181"/>
    <n v="0.23537714779376984"/>
    <n v="0.23506271094083786"/>
    <n v="0.23474827408790588"/>
    <n v="0.23332047834992409"/>
    <n v="0.23189268261194229"/>
    <n v="0.23046488687396049"/>
    <n v="0.2290370911359787"/>
    <n v="0.22828223556280136"/>
    <n v="0.22752737998962402"/>
    <n v="0.22677252441644669"/>
    <n v="0.22601766884326935"/>
    <n v="0.2247236929833889"/>
    <n v="0.22342971712350845"/>
    <n v="0.22213574126362801"/>
    <n v="0.22084176540374756"/>
    <n v="0.22087745741009712"/>
    <n v="0.22091314941644669"/>
    <n v="0.22094884142279625"/>
    <n v="0.22098453342914581"/>
    <n v="0.21941716969013214"/>
    <n v="0.21784980595111847"/>
    <n v="0.2162824422121048"/>
    <n v="0.21471507847309113"/>
    <n v="0.21531309559941292"/>
    <n v="0.21591111272573471"/>
    <n v="0.2165091298520565"/>
    <n v="0.2171071469783783"/>
    <n v="0.21753214299678802"/>
    <n v="0.21795713901519775"/>
    <n v="0.21838213503360748"/>
    <n v="0.21880713105201721"/>
    <n v="0.21922197937965393"/>
    <n v="0.21963682770729065"/>
    <n v="0.22005167603492737"/>
    <n v="0.22046652436256409"/>
    <n v="0.22008082643151283"/>
    <n v="0.21969512850046158"/>
    <n v="0.21930943056941032"/>
    <n v="0.21892373263835907"/>
    <n v="0.21867679059505463"/>
    <n v="0.21842984855175018"/>
    <n v="0.21818290650844574"/>
    <n v="0.2179359644651413"/>
    <n v="0.21827001497149467"/>
    <n v="0.21860406547784805"/>
    <n v="0.21893811598420143"/>
    <n v="0.21927216649055481"/>
    <n v="0.21878043189644814"/>
    <n v="0.21828869730234146"/>
    <n v="0.21779696270823479"/>
    <n v="0.21730522811412811"/>
    <n v="0.21608825027942657"/>
    <n v="0.21487127244472504"/>
    <n v="0.2136542946100235"/>
    <n v="0.21243731677532196"/>
    <n v="0.21249223947525026"/>
    <n v="0.21254716217517852"/>
    <n v="0.21260208487510682"/>
    <n v="0.21265700757503511"/>
    <n v="0.21271193027496338"/>
    <n v="0.21276685297489167"/>
    <n v="0.21282177567481994"/>
    <n v="0.21287669837474824"/>
    <n v="0.2129316210746765"/>
    <n v="0.2129865437746048"/>
    <n v="0.21267825663089751"/>
    <n v="0.21236996948719025"/>
    <n v="0.21206168234348297"/>
    <n v="0.21175339519977571"/>
    <n v="0.21144510805606842"/>
    <n v="0.21113682091236116"/>
    <n v="0.21082853376865388"/>
    <n v="0.21052024662494659"/>
    <n v="0.21021195948123933"/>
    <n v="0.20990367233753204"/>
    <n v="0.20983928442001346"/>
    <n v="0.20977489650249481"/>
    <n v="0.2097105085849762"/>
    <n v="0.20964612066745761"/>
    <n v="0.20958173274993896"/>
    <n v="0.20951734483242038"/>
    <n v="0.20945295691490173"/>
    <n v="0.20938856899738312"/>
    <n v="0.20932418107986453"/>
    <n v="0.20925979316234589"/>
    <n v="0.20918553024530412"/>
    <n v="0.20911126732826232"/>
    <n v="0.20903700441122056"/>
    <n v="0.20896274149417879"/>
    <n v="0.20888847857713699"/>
    <n v="0.20881421566009523"/>
    <n v="0.20873995274305343"/>
    <n v="0.20866568982601166"/>
    <n v="0.20859142690896987"/>
    <n v="0.2085171639919281"/>
    <n v="0.20828611105680467"/>
    <n v="0.20805505812168124"/>
    <n v="0.20782400518655775"/>
    <n v="0.20759295225143434"/>
    <n v="0.20736189931631088"/>
    <n v="0.20713084638118745"/>
    <n v="0.20689979344606399"/>
    <n v="0.20666874051094056"/>
    <n v="0.20643768757581712"/>
    <n v="0.20620663464069366"/>
    <n v="0.20566328763961794"/>
    <n v="0.20511994063854216"/>
    <n v="0.20457659363746644"/>
    <n v="0.20403324663639069"/>
    <n v="0.20348989963531494"/>
    <n v="0.20294655263423922"/>
    <n v="0.20240320563316344"/>
    <n v="0.20185985863208772"/>
    <n v="0.201316511631012"/>
    <n v="0.20077316462993622"/>
    <n v="0.20077774673700335"/>
    <n v="0.20078232884407043"/>
    <n v="0.20078691095113754"/>
    <n v="0.20079149305820468"/>
    <n v="0.20079607516527176"/>
    <n v="0.20080065727233889"/>
    <n v="0.20080523937940598"/>
    <n v="0.20080982148647308"/>
    <n v="0.20081440359354022"/>
    <n v="0.2008189857006073"/>
    <n v="0.20051051974296571"/>
    <n v="0.20020205378532407"/>
    <n v="0.19989358782768252"/>
    <n v="0.1995851218700409"/>
    <n v="0.19927665591239929"/>
    <n v="0.19896818995475768"/>
    <n v="0.19865972399711609"/>
    <n v="0.19835125803947448"/>
    <n v="0.1980427920818329"/>
    <n v="0.19773432612419128"/>
    <n v="0.1975973978638649"/>
    <n v="0.19746046960353852"/>
    <n v="0.19732354134321212"/>
    <n v="0.19718661308288576"/>
    <n v="0.19704968482255936"/>
    <n v="0.19691275656223298"/>
    <n v="0.1967758283019066"/>
    <n v="0.19663890004158019"/>
    <n v="0.19650197178125381"/>
    <n v="0.19636504352092743"/>
    <n v="0.1965849593281746"/>
    <n v="0.19680487513542178"/>
    <n v="0.19702479094266889"/>
    <n v="0.19724470674991609"/>
    <n v="0.19746462255716324"/>
    <n v="0.19768453836441041"/>
    <n v="0.19790445417165756"/>
    <n v="0.19812436997890473"/>
    <n v="0.1983442857861519"/>
    <n v="0.19856420159339905"/>
    <n v="0.19847112745046616"/>
    <n v="0.19837805330753328"/>
    <n v="0.19828497916460036"/>
    <n v="0.19819190502166747"/>
    <n v="0.19809883087873459"/>
    <n v="0.1980057567358017"/>
    <n v="0.19791268259286882"/>
    <n v="0.1978196084499359"/>
    <n v="0.19772653430700304"/>
    <n v="0.19763346016407013"/>
    <n v="0.19766397625207904"/>
    <n v="0.1976944923400879"/>
    <n v="0.19772500842809676"/>
    <n v="0.19775552451610567"/>
    <n v="0.19778604060411453"/>
    <n v="0.19781655669212345"/>
    <n v="0.1978470727801323"/>
    <n v="0.19787758886814116"/>
    <n v="0.19790810495615008"/>
    <n v="0.19793862104415894"/>
    <n v="0.19807627201080324"/>
    <n v="0.1982139229774475"/>
    <n v="0.19835157394409181"/>
    <n v="0.19848922491073612"/>
    <n v="0.19862687587738037"/>
    <n v="0.19876452684402468"/>
    <n v="0.19890217781066893"/>
    <n v="0.19903982877731324"/>
    <n v="0.19917747974395755"/>
    <n v="0.19931513071060181"/>
    <n v="0.19916674345731739"/>
    <n v="0.19901835620403291"/>
    <n v="0.19886996895074843"/>
    <n v="0.19872158169746401"/>
    <n v="0.19857319444417953"/>
    <n v="0.19842480719089511"/>
    <n v="0.19827641993761064"/>
    <n v="0.19812803268432616"/>
    <n v="0.19797964543104174"/>
    <n v="0.19783125817775726"/>
    <n v="0.19805491268634798"/>
    <n v="0.19827856719493867"/>
    <n v="0.19850222170352935"/>
    <n v="0.19872587621212007"/>
    <n v="0.19894953072071075"/>
    <n v="0.19917318522930147"/>
    <n v="0.19939683973789213"/>
    <n v="0.19962049424648287"/>
    <n v="0.19984414875507356"/>
    <n v="0.20006780326366425"/>
    <n v="0.20016618221998217"/>
    <n v="0.20026456117630004"/>
    <n v="0.20036294013261796"/>
    <n v="0.20046131908893586"/>
    <n v="0.20055969804525375"/>
    <n v="0.20065807700157168"/>
    <n v="0.20075645595788955"/>
    <n v="0.20085483491420747"/>
    <n v="0.20095321387052539"/>
    <n v="0.20105159282684326"/>
    <n v="0.20071277022361758"/>
    <n v="0.20037394762039185"/>
    <n v="0.20003512501716614"/>
    <n v="0.19969630241394046"/>
    <n v="0.19935747981071472"/>
    <n v="0.19901865720748904"/>
    <n v="0.19867983460426331"/>
    <n v="0.1983410120010376"/>
    <n v="0.19800218939781192"/>
    <n v="0.19766336679458618"/>
    <n v="0.19751662909984591"/>
    <n v="0.19736989140510558"/>
    <n v="0.19722315371036531"/>
    <n v="0.19707641601562503"/>
    <n v="0.1969296783208847"/>
    <n v="0.19678294062614443"/>
    <n v="0.1966362029314041"/>
    <n v="0.19648946523666383"/>
    <n v="0.19634272754192353"/>
    <n v="0.19619598984718323"/>
    <n v="0.19619057774543763"/>
    <n v="0.19618516564369204"/>
    <n v="0.19617975354194639"/>
    <n v="0.19617434144020082"/>
    <n v="0.1961689293384552"/>
    <n v="0.19616351723670961"/>
    <n v="0.19615810513496398"/>
    <n v="0.19615269303321839"/>
    <n v="0.19614728093147279"/>
    <n v="0.19614186882972717"/>
    <n v="0.19666294604539872"/>
    <n v="0.19718402326107026"/>
    <n v="0.19770510047674178"/>
    <n v="0.19822617769241332"/>
    <n v="0.19874725490808487"/>
    <n v="0.19926833212375641"/>
    <n v="0.19978940933942796"/>
    <n v="0.20031048655509948"/>
    <n v="0.20083156377077105"/>
    <n v="0.20135264098644257"/>
    <n v="0.20184604823589328"/>
    <n v="0.20233945548534393"/>
    <n v="0.20283286273479462"/>
    <n v="0.20332626998424533"/>
    <n v="0.20381967723369598"/>
    <n v="0.2043130844831467"/>
    <n v="0.20480649173259735"/>
    <n v="0.20529989898204803"/>
    <n v="0.20579330623149875"/>
    <n v="0.2062867134809494"/>
    <m/>
    <n v="0.20737843761664695"/>
    <n v="70.038265228271484"/>
    <n v="66.13961231254207"/>
    <n v="-7.864534854888916E-4"/>
    <n v="-5.1899112797354215E-2"/>
    <n v="-0.12091195990554976"/>
    <n v="4.7867968358527191E-2"/>
    <x v="32"/>
    <x v="519"/>
  </r>
  <r>
    <x v="2"/>
    <n v="-7.2222222222222223"/>
    <n v="-6.6666666666666661"/>
    <s v="P195/75R14"/>
    <x v="0"/>
    <s v="620-0072"/>
    <n v="1031"/>
    <n v="35"/>
    <s v="APKAB3UU0720"/>
    <d v="2025-02-14T00:00:00"/>
    <n v="0.27308130264282227"/>
    <n v="0.28213652968406677"/>
    <n v="94.846702575683594"/>
    <n v="95.337837219238281"/>
    <n v="95.094085693359375"/>
    <n v="94.98675537109375"/>
    <n v="76"/>
    <m/>
    <n v="270"/>
    <n v="95.06634521484375"/>
    <m/>
    <m/>
    <m/>
    <m/>
    <m/>
    <m/>
    <m/>
    <m/>
    <m/>
    <m/>
    <m/>
    <n v="0.23176439106464386"/>
    <n v="0.24368820339441299"/>
    <n v="0.25561201572418213"/>
    <n v="0.26252768933773041"/>
    <n v="0.26944336295127869"/>
    <n v="0.27348083257675171"/>
    <n v="0.27751830220222473"/>
    <n v="0.27860990166664124"/>
    <n v="0.27970150113105774"/>
    <n v="0.28047573566436768"/>
    <n v="0.28124997019767761"/>
    <n v="0.28447134792804718"/>
    <n v="0.28769272565841675"/>
    <n v="0.28764227032661438"/>
    <n v="0.28759181499481201"/>
    <n v="0.28767785429954529"/>
    <n v="0.28776389360427856"/>
    <n v="0.28832912445068359"/>
    <n v="0.28889435529708862"/>
    <n v="0.28845573961734772"/>
    <n v="0.28801712393760681"/>
    <n v="0.28632353246212006"/>
    <n v="0.2846299409866333"/>
    <n v="0.28473660349845886"/>
    <n v="0.28484326601028442"/>
    <n v="0.25686907023191452"/>
    <n v="0.22889487445354462"/>
    <n v="0.25814970582723618"/>
    <n v="0.28740453720092773"/>
    <n v="0.28828918188810349"/>
    <n v="0.28917382657527924"/>
    <n v="0.29005847126245499"/>
    <n v="0.29094311594963074"/>
    <n v="0.29151816666126251"/>
    <n v="0.29209321737289429"/>
    <n v="0.29266826808452606"/>
    <n v="0.29324331879615784"/>
    <n v="0.29353813081979752"/>
    <n v="0.29383294284343719"/>
    <n v="0.29412775486707687"/>
    <n v="0.29442256689071655"/>
    <n v="0.29438892006874084"/>
    <n v="0.29435527324676514"/>
    <n v="0.29432162642478943"/>
    <n v="0.29428797960281372"/>
    <n v="0.29350597411394119"/>
    <n v="0.29272396862506866"/>
    <n v="0.29194196313619614"/>
    <n v="0.29115995764732361"/>
    <n v="0.29099028557538986"/>
    <n v="0.29082061350345612"/>
    <n v="0.29065094143152237"/>
    <n v="0.29048126935958862"/>
    <n v="0.29128363728523254"/>
    <n v="0.29208600521087646"/>
    <n v="0.29288837313652039"/>
    <n v="0.29369074106216431"/>
    <n v="0.29309761524200439"/>
    <n v="0.29250448942184448"/>
    <n v="0.29191136360168457"/>
    <n v="0.29131823778152466"/>
    <n v="0.29097731411457062"/>
    <n v="0.29063639044761658"/>
    <n v="0.29029546678066254"/>
    <n v="0.2899545431137085"/>
    <n v="0.28951983153820038"/>
    <n v="0.28908511996269226"/>
    <n v="0.28865040838718414"/>
    <n v="0.28821569681167603"/>
    <n v="0.28888242691755295"/>
    <n v="0.28954915702342987"/>
    <n v="0.29021588712930679"/>
    <n v="0.29088261723518372"/>
    <n v="0.29115041345357895"/>
    <n v="0.29141820967197418"/>
    <n v="0.29168600589036942"/>
    <n v="0.29195380210876465"/>
    <n v="0.29212110489606857"/>
    <n v="0.2922884076833725"/>
    <n v="0.29245571047067642"/>
    <n v="0.29262301325798035"/>
    <n v="0.29258477687835693"/>
    <n v="0.29254654049873352"/>
    <n v="0.29250830411911011"/>
    <n v="0.29247006773948669"/>
    <n v="0.29231207072734833"/>
    <n v="0.29215407371520996"/>
    <n v="0.29199607670307159"/>
    <n v="0.29183807969093323"/>
    <n v="0.29168008267879486"/>
    <n v="0.29152208566665649"/>
    <n v="0.29136408865451813"/>
    <n v="0.29120609164237976"/>
    <n v="0.29104809463024139"/>
    <n v="0.29089009761810303"/>
    <n v="0.29081425070762634"/>
    <n v="0.29073840379714966"/>
    <n v="0.29066255688667297"/>
    <n v="0.29058670997619629"/>
    <n v="0.2905108630657196"/>
    <n v="0.29043501615524292"/>
    <n v="0.29035916924476624"/>
    <n v="0.29028332233428955"/>
    <n v="0.29020747542381287"/>
    <n v="0.29013162851333618"/>
    <n v="0.29014669358730316"/>
    <n v="0.29016175866127014"/>
    <n v="0.29017682373523712"/>
    <n v="0.2901918888092041"/>
    <n v="0.29020695388317108"/>
    <n v="0.29022201895713806"/>
    <n v="0.29023708403110504"/>
    <n v="0.29025214910507202"/>
    <n v="0.290267214179039"/>
    <n v="0.29028227925300598"/>
    <n v="0.28968102037906651"/>
    <n v="0.28907976150512693"/>
    <n v="0.28847850263118746"/>
    <n v="0.28787724375724794"/>
    <n v="0.28727598488330841"/>
    <n v="0.28667472600936889"/>
    <n v="0.28607346713542936"/>
    <n v="0.28547220826148989"/>
    <n v="0.28487094938755037"/>
    <n v="0.28426969051361084"/>
    <n v="0.28411770164966588"/>
    <n v="0.2839657127857208"/>
    <n v="0.28381372392177584"/>
    <n v="0.28366173505783082"/>
    <n v="0.2835097461938858"/>
    <n v="0.28335775732994084"/>
    <n v="0.28320576846599577"/>
    <n v="0.2830537796020508"/>
    <n v="0.28290179073810579"/>
    <n v="0.28274980187416077"/>
    <n v="0.28254159688949587"/>
    <n v="0.28233339190483092"/>
    <n v="0.28212518692016603"/>
    <n v="0.28191698193550113"/>
    <n v="0.28170877695083618"/>
    <n v="0.28150057196617129"/>
    <n v="0.28129236698150634"/>
    <n v="0.28108416199684144"/>
    <n v="0.28087595701217655"/>
    <n v="0.2806677520275116"/>
    <n v="0.28052420318126681"/>
    <n v="0.28038065433502202"/>
    <n v="0.28023710548877717"/>
    <n v="0.28009355664253238"/>
    <n v="0.27995000779628754"/>
    <n v="0.27980645895004275"/>
    <n v="0.2796629101037979"/>
    <n v="0.27951936125755311"/>
    <n v="0.27937581241130827"/>
    <n v="0.27923226356506348"/>
    <n v="0.27912257909774779"/>
    <n v="0.27901289463043211"/>
    <n v="0.27890321016311648"/>
    <n v="0.27879352569580079"/>
    <n v="0.27868384122848511"/>
    <n v="0.27857415676116948"/>
    <n v="0.27846447229385374"/>
    <n v="0.27835478782653811"/>
    <n v="0.27824510335922242"/>
    <n v="0.27813541889190674"/>
    <n v="0.27833484411239628"/>
    <n v="0.27853426933288572"/>
    <n v="0.27873369455337527"/>
    <n v="0.27893311977386476"/>
    <n v="0.27913254499435425"/>
    <n v="0.27933197021484374"/>
    <n v="0.27953139543533323"/>
    <n v="0.27973082065582278"/>
    <n v="0.27993024587631227"/>
    <n v="0.28012967109680176"/>
    <n v="0.28036297261714938"/>
    <n v="0.28059627413749699"/>
    <n v="0.28082957565784455"/>
    <n v="0.28106287717819217"/>
    <n v="0.28129617869853973"/>
    <n v="0.28152948021888735"/>
    <n v="0.28176278173923491"/>
    <n v="0.28199608325958253"/>
    <n v="0.28222938477993009"/>
    <n v="0.28246268630027771"/>
    <n v="0.28230524659156797"/>
    <n v="0.28214780688285829"/>
    <n v="0.28199036717414855"/>
    <n v="0.28183292746543886"/>
    <n v="0.28167548775672913"/>
    <n v="0.28151804804801944"/>
    <n v="0.2813606083393097"/>
    <n v="0.28120316863060002"/>
    <n v="0.28104572892189028"/>
    <n v="0.28088828921318054"/>
    <n v="0.28080101609230046"/>
    <n v="0.28071374297142027"/>
    <n v="0.28062646985054018"/>
    <n v="0.28053919672966005"/>
    <n v="0.28045192360877991"/>
    <n v="0.28036465048789977"/>
    <n v="0.28027737736701963"/>
    <n v="0.28019010424613955"/>
    <n v="0.28010283112525941"/>
    <n v="0.28001555800437927"/>
    <n v="0.27967272698879242"/>
    <n v="0.27932989597320557"/>
    <n v="0.27898706495761871"/>
    <n v="0.27864423394203186"/>
    <n v="0.27830140292644501"/>
    <n v="0.27795857191085815"/>
    <n v="0.2776157408952713"/>
    <n v="0.27727290987968445"/>
    <n v="0.2769300788640976"/>
    <n v="0.27658724784851074"/>
    <n v="0.27659861445426942"/>
    <n v="0.2766099810600281"/>
    <n v="0.27662134766578672"/>
    <n v="0.2766327142715454"/>
    <n v="0.27664408087730408"/>
    <n v="0.27665544748306276"/>
    <n v="0.27666681408882143"/>
    <n v="0.27667818069458006"/>
    <n v="0.27668954730033879"/>
    <n v="0.27670091390609741"/>
    <n v="0.27647256851196289"/>
    <n v="0.27624422311782837"/>
    <n v="0.27601587772369385"/>
    <n v="0.27578753232955933"/>
    <n v="0.2755591869354248"/>
    <n v="0.27533084154129028"/>
    <n v="0.27510249614715576"/>
    <n v="0.27487415075302124"/>
    <n v="0.27464580535888672"/>
    <n v="0.2744174599647522"/>
    <n v="0.27411656379699711"/>
    <n v="0.27381566762924192"/>
    <n v="0.27351477146148684"/>
    <n v="0.2732138752937317"/>
    <n v="0.27291297912597656"/>
    <n v="0.27261208295822142"/>
    <n v="0.27231118679046629"/>
    <n v="0.2720102906227112"/>
    <n v="0.27170939445495607"/>
    <n v="0.27140849828720093"/>
    <n v="0.27137453556060792"/>
    <n v="0.27134057283401491"/>
    <n v="0.27130661010742185"/>
    <n v="0.27127264738082885"/>
    <n v="0.27123868465423584"/>
    <n v="0.27120472192764283"/>
    <n v="0.27117075920104983"/>
    <n v="0.27113679647445676"/>
    <n v="0.27110283374786381"/>
    <n v="0.27106887102127075"/>
    <n v="0.27072437107563019"/>
    <n v="0.27037987112998962"/>
    <n v="0.27003537118434906"/>
    <n v="0.2696908712387085"/>
    <n v="0.26934637129306793"/>
    <n v="0.26900187134742737"/>
    <n v="0.2686573714017868"/>
    <n v="0.26831287145614624"/>
    <n v="0.26796837151050568"/>
    <n v="0.26762387156486511"/>
    <n v="0.26777818500995637"/>
    <n v="0.26793249845504763"/>
    <n v="0.26808681190013883"/>
    <n v="0.26824112534523009"/>
    <n v="0.26839543879032135"/>
    <n v="0.26854975223541261"/>
    <n v="0.26870406568050387"/>
    <n v="0.26885837912559507"/>
    <n v="0.26901269257068638"/>
    <n v="0.26916700601577759"/>
    <n v="0.26920716762542729"/>
    <n v="0.26924732923507688"/>
    <n v="0.26928749084472658"/>
    <n v="0.26932765245437623"/>
    <n v="0.26936781406402588"/>
    <n v="0.26940797567367553"/>
    <n v="0.26944813728332517"/>
    <n v="0.26948829889297488"/>
    <n v="0.26952846050262452"/>
    <n v="0.26956862211227417"/>
    <n v="0.26882612109184267"/>
    <n v="0.26808362007141118"/>
    <n v="0.26734111905097963"/>
    <n v="0.26659861803054813"/>
    <n v="0.26585611701011658"/>
    <n v="0.26511361598968508"/>
    <n v="0.26437111496925353"/>
    <n v="0.26362861394882203"/>
    <n v="0.26288611292839048"/>
    <n v="0.26214361190795898"/>
    <m/>
    <n v="0.28130054198125926"/>
    <n v="95.06634521484375"/>
    <n v="89.774513917314962"/>
    <n v="-9.0552270412445068E-3"/>
    <n v="-0.1142824051104287"/>
    <n v="-8.8013169484344331E-2"/>
    <n v="1.4969177937321762E-2"/>
    <x v="32"/>
    <x v="520"/>
  </r>
  <r>
    <x v="2"/>
    <n v="-7.2222222222222223"/>
    <n v="-6.6666666666666661"/>
    <s v="P225/60R16"/>
    <x v="1"/>
    <s v="017-0243"/>
    <n v="1171"/>
    <n v="35"/>
    <s v="APX0B2UU3324"/>
    <d v="2025-02-14T00:00:00"/>
    <n v="0.28507685661315918"/>
    <n v="0.29939296841621399"/>
    <n v="100"/>
    <n v="100"/>
    <n v="100"/>
    <n v="100"/>
    <n v="76"/>
    <m/>
    <n v="590"/>
    <n v="100"/>
    <m/>
    <m/>
    <m/>
    <m/>
    <m/>
    <m/>
    <m/>
    <m/>
    <m/>
    <m/>
    <m/>
    <n v="0.23547168076038361"/>
    <n v="0.25446838885545731"/>
    <n v="0.27346509695053101"/>
    <n v="0.28265687823295593"/>
    <n v="0.29184865951538086"/>
    <n v="0.29719924926757813"/>
    <n v="0.30254983901977539"/>
    <n v="0.30554775893688202"/>
    <n v="0.30854567885398865"/>
    <n v="0.30962108075618744"/>
    <n v="0.31069648265838623"/>
    <n v="0.31025275588035583"/>
    <n v="0.30980902910232544"/>
    <n v="0.31145316362380981"/>
    <n v="0.31309729814529419"/>
    <n v="0.31522949039936066"/>
    <n v="0.31736168265342712"/>
    <n v="0.31841357052326202"/>
    <n v="0.31946545839309692"/>
    <n v="0.30183549225330353"/>
    <n v="0.28420552611351013"/>
    <n v="0.30181029438972473"/>
    <n v="0.31941506266593933"/>
    <n v="0.32143650949001312"/>
    <n v="0.32345795631408691"/>
    <n v="0.32291252911090851"/>
    <n v="0.3223671019077301"/>
    <n v="0.32151775062084198"/>
    <n v="0.32066839933395386"/>
    <n v="0.3203631266951561"/>
    <n v="0.32005785405635834"/>
    <n v="0.31975258141756058"/>
    <n v="0.31944730877876282"/>
    <n v="0.31912297755479813"/>
    <n v="0.31879864633083344"/>
    <n v="0.31847431510686874"/>
    <n v="0.31814998388290405"/>
    <n v="0.31807576864957809"/>
    <n v="0.31800155341625214"/>
    <n v="0.31792733818292618"/>
    <n v="0.31785312294960022"/>
    <n v="0.31690121442079544"/>
    <n v="0.31594930589199066"/>
    <n v="0.31499739736318588"/>
    <n v="0.3140454888343811"/>
    <n v="0.31383251398801804"/>
    <n v="0.31361953914165497"/>
    <n v="0.3134065642952919"/>
    <n v="0.31319358944892883"/>
    <n v="0.31404927372932434"/>
    <n v="0.31490495800971985"/>
    <n v="0.31576064229011536"/>
    <n v="0.31661632657051086"/>
    <n v="0.3170572891831398"/>
    <n v="0.31749825179576874"/>
    <n v="0.31793921440839767"/>
    <n v="0.31838017702102661"/>
    <n v="0.31786077469587326"/>
    <n v="0.31734137237071991"/>
    <n v="0.31682197004556656"/>
    <n v="0.31630256772041321"/>
    <n v="0.31558797508478165"/>
    <n v="0.31487338244915009"/>
    <n v="0.31415878981351852"/>
    <n v="0.31344419717788696"/>
    <n v="0.31312208622694016"/>
    <n v="0.31279997527599335"/>
    <n v="0.31247786432504654"/>
    <n v="0.31215575337409973"/>
    <n v="0.31175381690263748"/>
    <n v="0.31135188043117523"/>
    <n v="0.31094994395971298"/>
    <n v="0.31054800748825073"/>
    <n v="0.30989078432321548"/>
    <n v="0.30923356115818024"/>
    <n v="0.30857633799314499"/>
    <n v="0.30791911482810974"/>
    <n v="0.30835418403148651"/>
    <n v="0.30878925323486328"/>
    <n v="0.30922432243824005"/>
    <n v="0.30965939164161682"/>
    <n v="0.30978688597679138"/>
    <n v="0.30991438031196594"/>
    <n v="0.3100418746471405"/>
    <n v="0.31016936898231506"/>
    <n v="0.30979916453361511"/>
    <n v="0.30942896008491516"/>
    <n v="0.30905875563621521"/>
    <n v="0.30868855118751526"/>
    <n v="0.30831834673881531"/>
    <n v="0.30794814229011536"/>
    <n v="0.30757793784141541"/>
    <n v="0.30720773339271545"/>
    <n v="0.3068375289440155"/>
    <n v="0.30646732449531555"/>
    <n v="0.3058492183685303"/>
    <n v="0.30523111224174504"/>
    <n v="0.30461300611495973"/>
    <n v="0.30399489998817447"/>
    <n v="0.30337679386138916"/>
    <n v="0.3027586877346039"/>
    <n v="0.30214058160781859"/>
    <n v="0.30152247548103334"/>
    <n v="0.30090436935424802"/>
    <n v="0.30028626322746277"/>
    <n v="0.29988668859004974"/>
    <n v="0.29948711395263672"/>
    <n v="0.29908753931522369"/>
    <n v="0.29868796467781067"/>
    <n v="0.29828839004039764"/>
    <n v="0.29788881540298462"/>
    <n v="0.29748924076557159"/>
    <n v="0.29708966612815857"/>
    <n v="0.29669009149074554"/>
    <n v="0.29629051685333252"/>
    <n v="0.29617310166358946"/>
    <n v="0.29605568647384645"/>
    <n v="0.29593827128410338"/>
    <n v="0.29582085609436037"/>
    <n v="0.29570344090461731"/>
    <n v="0.2955860257148743"/>
    <n v="0.29546861052513124"/>
    <n v="0.29535119533538823"/>
    <n v="0.29523378014564516"/>
    <n v="0.2951163649559021"/>
    <n v="0.29509689807891848"/>
    <n v="0.29507743120193486"/>
    <n v="0.29505796432495118"/>
    <n v="0.29503849744796756"/>
    <n v="0.29501903057098389"/>
    <n v="0.29499956369400027"/>
    <n v="0.29498009681701659"/>
    <n v="0.29496062994003297"/>
    <n v="0.29494116306304929"/>
    <n v="0.29492169618606567"/>
    <n v="0.29468709826469419"/>
    <n v="0.29445250034332277"/>
    <n v="0.29421790242195128"/>
    <n v="0.29398330450057986"/>
    <n v="0.29374870657920837"/>
    <n v="0.29351410865783695"/>
    <n v="0.29327951073646547"/>
    <n v="0.29304491281509404"/>
    <n v="0.29281031489372256"/>
    <n v="0.29257571697235107"/>
    <n v="0.29278358221054079"/>
    <n v="0.29299144744873051"/>
    <n v="0.29319931268692018"/>
    <n v="0.2934071779251099"/>
    <n v="0.29361504316329956"/>
    <n v="0.29382290840148928"/>
    <n v="0.29403077363967894"/>
    <n v="0.29423863887786866"/>
    <n v="0.29444650411605833"/>
    <n v="0.29465436935424805"/>
    <n v="0.29450603127479552"/>
    <n v="0.294357693195343"/>
    <n v="0.29420935511589053"/>
    <n v="0.294061017036438"/>
    <n v="0.29391267895698547"/>
    <n v="0.293764340877533"/>
    <n v="0.29361600279808042"/>
    <n v="0.29346766471862795"/>
    <n v="0.29331932663917543"/>
    <n v="0.2931709885597229"/>
    <n v="0.29308997094631195"/>
    <n v="0.293008953332901"/>
    <n v="0.29292793571949005"/>
    <n v="0.2928469181060791"/>
    <n v="0.29276590049266815"/>
    <n v="0.2926848828792572"/>
    <n v="0.29260386526584625"/>
    <n v="0.2925228476524353"/>
    <n v="0.29244183003902435"/>
    <n v="0.2923608124256134"/>
    <n v="0.29204312264919285"/>
    <n v="0.29172543287277219"/>
    <n v="0.29140774309635165"/>
    <n v="0.29109005331993104"/>
    <n v="0.29077236354351044"/>
    <n v="0.29045467376708983"/>
    <n v="0.29013698399066923"/>
    <n v="0.28981929421424868"/>
    <n v="0.28950160443782808"/>
    <n v="0.28918391466140747"/>
    <n v="0.28923542201519015"/>
    <n v="0.28928692936897282"/>
    <n v="0.28933843672275544"/>
    <n v="0.28938994407653812"/>
    <n v="0.28944145143032074"/>
    <n v="0.28949295878410342"/>
    <n v="0.28954446613788604"/>
    <n v="0.28959597349166871"/>
    <n v="0.28964748084545133"/>
    <n v="0.28969898819923401"/>
    <n v="0.28984726369380953"/>
    <n v="0.289995539188385"/>
    <n v="0.29014381468296047"/>
    <n v="0.29029209017753599"/>
    <n v="0.29044036567211151"/>
    <n v="0.29058864116668703"/>
    <n v="0.2907369166612625"/>
    <n v="0.29088519215583802"/>
    <n v="0.29103346765041355"/>
    <n v="0.29118174314498901"/>
    <n v="0.29083838462829592"/>
    <n v="0.29049502611160277"/>
    <n v="0.29015166759490968"/>
    <n v="0.28980830907821659"/>
    <n v="0.28946495056152344"/>
    <n v="0.28912159204483034"/>
    <n v="0.28877823352813725"/>
    <n v="0.2884348750114441"/>
    <n v="0.28809151649475101"/>
    <n v="0.28774815797805786"/>
    <n v="0.28760287463665013"/>
    <n v="0.28745759129524229"/>
    <n v="0.28731230795383456"/>
    <n v="0.28716702461242677"/>
    <n v="0.28702174127101898"/>
    <n v="0.28687645792961119"/>
    <n v="0.28673117458820341"/>
    <n v="0.28658589124679568"/>
    <n v="0.28644060790538789"/>
    <n v="0.2862953245639801"/>
    <n v="0.28628685474395754"/>
    <n v="0.28627838492393498"/>
    <n v="0.28626991510391236"/>
    <n v="0.2862614452838898"/>
    <n v="0.28625297546386719"/>
    <n v="0.28624450564384463"/>
    <n v="0.28623603582382201"/>
    <n v="0.28622756600379945"/>
    <n v="0.28621909618377683"/>
    <n v="0.28621062636375427"/>
    <n v="0.28598108589649202"/>
    <n v="0.28575154542922976"/>
    <n v="0.28552200496196745"/>
    <n v="0.28529246449470524"/>
    <n v="0.28506292402744293"/>
    <n v="0.28483338356018068"/>
    <n v="0.28460384309291842"/>
    <n v="0.28437430262565611"/>
    <n v="0.28414476215839385"/>
    <n v="0.28391522169113159"/>
    <n v="0.28377691507339475"/>
    <n v="0.28363860845565791"/>
    <n v="0.28350030183792113"/>
    <n v="0.28336199522018435"/>
    <n v="0.28322368860244751"/>
    <n v="0.28308538198471067"/>
    <n v="0.28294707536697389"/>
    <n v="0.28280876874923705"/>
    <n v="0.28267046213150027"/>
    <n v="0.28253215551376343"/>
    <n v="0.28243549466133122"/>
    <n v="0.2823388338088989"/>
    <n v="0.2822421729564667"/>
    <n v="0.28214551210403443"/>
    <n v="0.28204885125160217"/>
    <n v="0.28195219039916991"/>
    <n v="0.28185552954673765"/>
    <n v="0.28175886869430544"/>
    <n v="0.28166220784187318"/>
    <n v="0.28156554698944092"/>
    <n v="0.28133455216884617"/>
    <n v="0.28110355734825132"/>
    <n v="0.28087256252765658"/>
    <n v="0.28064156770706178"/>
    <n v="0.28041057288646698"/>
    <n v="0.28017957806587218"/>
    <n v="0.27994858324527738"/>
    <n v="0.27971758842468264"/>
    <n v="0.27948659360408784"/>
    <n v="0.27925559878349304"/>
    <n v="0.27867212295532229"/>
    <n v="0.27808864712715148"/>
    <n v="0.27750517129898072"/>
    <n v="0.27692169547080997"/>
    <n v="0.27633821964263916"/>
    <n v="0.27575474381446841"/>
    <n v="0.27517126798629765"/>
    <n v="0.27458779215812684"/>
    <n v="0.27400431632995609"/>
    <n v="0.27342084050178528"/>
    <n v="0.27318087518215184"/>
    <n v="0.27294090986251829"/>
    <n v="0.27270094454288485"/>
    <n v="0.27246097922325135"/>
    <n v="0.27222101390361786"/>
    <n v="0.27198104858398436"/>
    <n v="0.27174108326435087"/>
    <n v="0.27150111794471743"/>
    <n v="0.27126115262508393"/>
    <n v="0.27102118730545044"/>
    <m/>
    <n v="0.29603338315817807"/>
    <n v="100"/>
    <n v="94.433538719123362"/>
    <n v="-1.431611180305481E-2"/>
    <n v="-0.12432365620860297"/>
    <n v="-0.15621525758863919"/>
    <n v="8.3171266041616621E-2"/>
    <x v="32"/>
    <x v="521"/>
  </r>
  <r>
    <x v="2"/>
    <n v="-15"/>
    <n v="-12.777777777777777"/>
    <s v="P225/60R16"/>
    <x v="1"/>
    <s v="017-0243"/>
    <n v="1171"/>
    <n v="35"/>
    <s v="APX0B2UU3324"/>
    <d v="2025-02-17T00:00:00"/>
    <n v="0.27301493287086487"/>
    <n v="0.28961920738220215"/>
    <n v="100"/>
    <n v="100"/>
    <n v="100"/>
    <n v="100"/>
    <n v="78"/>
    <m/>
    <n v="910"/>
    <n v="100"/>
    <m/>
    <m/>
    <m/>
    <m/>
    <m/>
    <m/>
    <m/>
    <m/>
    <m/>
    <m/>
    <m/>
    <n v="0.27733111381530762"/>
    <n v="0.29384103417396545"/>
    <n v="0.31035095453262329"/>
    <n v="0.31590823829174042"/>
    <n v="0.32146552205085754"/>
    <n v="0.32669515907764435"/>
    <n v="0.33192479610443115"/>
    <n v="0.33509048819541931"/>
    <n v="0.33825618028640747"/>
    <n v="0.3373924195766449"/>
    <n v="0.33652865886688232"/>
    <n v="0.33784174919128418"/>
    <n v="0.33915483951568604"/>
    <n v="0.33851121366024017"/>
    <n v="0.33786758780479431"/>
    <n v="0.3384401798248291"/>
    <n v="0.33901277184486389"/>
    <n v="0.33953891694545746"/>
    <n v="0.34006506204605103"/>
    <n v="0.33961349725723267"/>
    <n v="0.33916193246841431"/>
    <n v="0.32204031944274902"/>
    <n v="0.30491870641708374"/>
    <n v="0.32067365944385529"/>
    <n v="0.33642861247062683"/>
    <n v="0.33863861858844757"/>
    <n v="0.34084862470626831"/>
    <n v="0.33739325404167175"/>
    <n v="0.3339378833770752"/>
    <n v="0.33351872861385345"/>
    <n v="0.33309957385063171"/>
    <n v="0.33268041908740997"/>
    <n v="0.33226126432418823"/>
    <n v="0.33247575163841248"/>
    <n v="0.33269023895263672"/>
    <n v="0.33290472626686096"/>
    <n v="0.33311921358108521"/>
    <n v="0.33298811316490173"/>
    <n v="0.33285701274871826"/>
    <n v="0.33272591233253479"/>
    <n v="0.33259481191635132"/>
    <n v="0.33099599182605743"/>
    <n v="0.32939717173576355"/>
    <n v="0.32779835164546967"/>
    <n v="0.32619953155517578"/>
    <n v="0.32547552883625031"/>
    <n v="0.32475152611732483"/>
    <n v="0.32402752339839935"/>
    <n v="0.32330352067947388"/>
    <n v="0.32280401885509491"/>
    <n v="0.32230451703071594"/>
    <n v="0.32180501520633698"/>
    <n v="0.32130551338195801"/>
    <n v="0.32048146426677704"/>
    <n v="0.31965741515159607"/>
    <n v="0.3188333660364151"/>
    <n v="0.31800931692123413"/>
    <n v="0.31756743788719177"/>
    <n v="0.31712555885314941"/>
    <n v="0.31668367981910706"/>
    <n v="0.3162418007850647"/>
    <n v="0.31576812267303467"/>
    <n v="0.31529444456100464"/>
    <n v="0.31482076644897461"/>
    <n v="0.31434708833694458"/>
    <n v="0.31293796002864838"/>
    <n v="0.31152883172035217"/>
    <n v="0.31011970341205597"/>
    <n v="0.30871057510375977"/>
    <n v="0.3083135187625885"/>
    <n v="0.30791646242141724"/>
    <n v="0.30751940608024597"/>
    <n v="0.30712234973907471"/>
    <n v="0.30793880671262741"/>
    <n v="0.30875526368618011"/>
    <n v="0.30957172065973282"/>
    <n v="0.31038817763328552"/>
    <n v="0.30910962074995041"/>
    <n v="0.3078310638666153"/>
    <n v="0.30655250698328018"/>
    <n v="0.30527395009994507"/>
    <n v="0.3040500283241272"/>
    <n v="0.30282610654830933"/>
    <n v="0.30160218477249146"/>
    <n v="0.30037826299667358"/>
    <n v="0.29998336732387543"/>
    <n v="0.29958847165107727"/>
    <n v="0.29919357597827911"/>
    <n v="0.29879868030548096"/>
    <n v="0.2984037846326828"/>
    <n v="0.29800888895988464"/>
    <n v="0.29761399328708649"/>
    <n v="0.29721909761428833"/>
    <n v="0.29682420194149017"/>
    <n v="0.29642930626869202"/>
    <n v="0.29588496685028076"/>
    <n v="0.29534062743186951"/>
    <n v="0.29479628801345825"/>
    <n v="0.294251948595047"/>
    <n v="0.29370760917663574"/>
    <n v="0.29316326975822449"/>
    <n v="0.29261893033981323"/>
    <n v="0.29207459092140198"/>
    <n v="0.29153025150299072"/>
    <n v="0.29098591208457947"/>
    <n v="0.29075170159339908"/>
    <n v="0.29051749110221864"/>
    <n v="0.2902832806110382"/>
    <n v="0.29004907011985781"/>
    <n v="0.28981485962867737"/>
    <n v="0.28958064913749698"/>
    <n v="0.28934643864631654"/>
    <n v="0.2891122281551361"/>
    <n v="0.28887801766395571"/>
    <n v="0.28864380717277527"/>
    <n v="0.28830707967281344"/>
    <n v="0.28797035217285155"/>
    <n v="0.28763362467288972"/>
    <n v="0.28729689717292789"/>
    <n v="0.286960169672966"/>
    <n v="0.28662344217300417"/>
    <n v="0.28628671467304229"/>
    <n v="0.28594998717308046"/>
    <n v="0.28561325967311862"/>
    <n v="0.28527653217315674"/>
    <n v="0.28497131466865544"/>
    <n v="0.28466609716415403"/>
    <n v="0.28436087965965273"/>
    <n v="0.28405566215515138"/>
    <n v="0.28375044465065002"/>
    <n v="0.28344522714614867"/>
    <n v="0.28314000964164732"/>
    <n v="0.28283479213714602"/>
    <n v="0.28252957463264466"/>
    <n v="0.28222435712814331"/>
    <n v="0.28190184533596041"/>
    <n v="0.28157933354377745"/>
    <n v="0.28125682175159455"/>
    <n v="0.28093430995941165"/>
    <n v="0.2806117981672287"/>
    <n v="0.2802892863750458"/>
    <n v="0.2799667745828629"/>
    <n v="0.27964426279067994"/>
    <n v="0.27932175099849704"/>
    <n v="0.27899923920631409"/>
    <n v="0.27851895987987518"/>
    <n v="0.27803868055343628"/>
    <n v="0.27755840122699738"/>
    <n v="0.27707812190055847"/>
    <n v="0.27659784257411957"/>
    <n v="0.27611756324768066"/>
    <n v="0.27563728392124176"/>
    <n v="0.27515700459480286"/>
    <n v="0.27467672526836395"/>
    <n v="0.27419644594192505"/>
    <n v="0.27394086122512817"/>
    <n v="0.2736852765083313"/>
    <n v="0.27342969179153442"/>
    <n v="0.27317410707473755"/>
    <n v="0.27291852235794067"/>
    <n v="0.2726629376411438"/>
    <n v="0.27240735292434692"/>
    <n v="0.27215176820755005"/>
    <n v="0.27189618349075317"/>
    <n v="0.2716405987739563"/>
    <n v="0.27192252278327944"/>
    <n v="0.27220444679260253"/>
    <n v="0.27248637080192567"/>
    <n v="0.27276829481124876"/>
    <n v="0.2730502188205719"/>
    <n v="0.27333214282989504"/>
    <n v="0.27361406683921813"/>
    <n v="0.27389599084854122"/>
    <n v="0.27417791485786436"/>
    <n v="0.2744598388671875"/>
    <n v="0.27464156746864321"/>
    <n v="0.27482329607009887"/>
    <n v="0.27500502467155458"/>
    <n v="0.27518675327301029"/>
    <n v="0.27536848187446594"/>
    <n v="0.27555021047592165"/>
    <n v="0.27573193907737731"/>
    <n v="0.27591366767883302"/>
    <n v="0.27609539628028873"/>
    <n v="0.27627712488174438"/>
    <n v="0.27574164271354679"/>
    <n v="0.27520616054534913"/>
    <n v="0.27467067837715148"/>
    <n v="0.27413519620895388"/>
    <n v="0.27359971404075623"/>
    <n v="0.27306423187255863"/>
    <n v="0.27252874970436097"/>
    <n v="0.27199326753616332"/>
    <n v="0.27145778536796572"/>
    <n v="0.27092230319976807"/>
    <n v="0.2705786317586899"/>
    <n v="0.27023496031761168"/>
    <n v="0.26989128887653352"/>
    <n v="0.26954761743545536"/>
    <n v="0.26920394599437714"/>
    <n v="0.26886027455329897"/>
    <n v="0.26851660311222075"/>
    <n v="0.26817293167114259"/>
    <n v="0.26782926023006443"/>
    <n v="0.26748558878898621"/>
    <n v="0.26690913736820221"/>
    <n v="0.26633268594741821"/>
    <n v="0.26575623452663422"/>
    <n v="0.26517978310585022"/>
    <n v="0.26460333168506622"/>
    <n v="0.26402688026428223"/>
    <n v="0.26345042884349823"/>
    <n v="0.26287397742271423"/>
    <n v="0.26229752600193024"/>
    <n v="0.26172107458114624"/>
    <n v="0.26188851594924928"/>
    <n v="0.26205595731735232"/>
    <n v="0.2622233986854553"/>
    <n v="0.26239084005355834"/>
    <n v="0.26255828142166138"/>
    <n v="0.26272572278976442"/>
    <n v="0.26289316415786745"/>
    <n v="0.26306060552597044"/>
    <n v="0.26322804689407353"/>
    <n v="0.26339548826217651"/>
    <n v="0.26394844651222232"/>
    <n v="0.26450140476226808"/>
    <n v="0.26505436301231389"/>
    <n v="0.26560732126235964"/>
    <n v="0.2661602795124054"/>
    <n v="0.26671323776245121"/>
    <n v="0.26726619601249696"/>
    <n v="0.26781915426254271"/>
    <n v="0.26837211251258852"/>
    <n v="0.26892507076263428"/>
    <n v="0.26840554773807529"/>
    <n v="0.26788602471351625"/>
    <n v="0.2673665016889572"/>
    <n v="0.26684697866439822"/>
    <n v="0.26632745563983917"/>
    <n v="0.26580793261528013"/>
    <n v="0.26528840959072109"/>
    <n v="0.2647688865661621"/>
    <n v="0.26424936354160311"/>
    <n v="0.26372984051704407"/>
    <n v="0.26331663727760313"/>
    <n v="0.26290343403816224"/>
    <n v="0.2624902307987213"/>
    <n v="0.26207702755928042"/>
    <n v="0.26166382431983948"/>
    <n v="0.26125062108039859"/>
    <n v="0.26083741784095765"/>
    <n v="0.26042421460151677"/>
    <n v="0.26001101136207583"/>
    <n v="0.25959780812263489"/>
    <n v="0.25942303836345676"/>
    <n v="0.25924826860427858"/>
    <n v="0.25907349884510039"/>
    <n v="0.25889872908592226"/>
    <n v="0.25872395932674408"/>
    <n v="0.25854918956756595"/>
    <n v="0.25837441980838777"/>
    <n v="0.25819965004920958"/>
    <n v="0.25802488029003146"/>
    <n v="0.25785011053085327"/>
    <n v="0.25787067413330078"/>
    <n v="0.25789123773574829"/>
    <n v="0.2579118013381958"/>
    <n v="0.25793236494064331"/>
    <n v="0.25795292854309082"/>
    <n v="0.25797349214553833"/>
    <n v="0.25799405574798584"/>
    <n v="0.25801461935043335"/>
    <n v="0.25803518295288086"/>
    <n v="0.25805574655532837"/>
    <n v="0.25740137100219729"/>
    <n v="0.25674699544906615"/>
    <n v="0.25609261989593507"/>
    <n v="0.25543824434280399"/>
    <n v="0.25478386878967285"/>
    <n v="0.25412949323654177"/>
    <n v="0.25347511768341063"/>
    <n v="0.25282074213027955"/>
    <n v="0.25216636657714847"/>
    <n v="0.25151199102401733"/>
    <n v="0.25119155049324038"/>
    <n v="0.25087110996246342"/>
    <n v="0.25055066943168641"/>
    <n v="0.25023022890090946"/>
    <n v="0.24990978837013245"/>
    <n v="0.24958934783935549"/>
    <n v="0.24926890730857848"/>
    <n v="0.24894846677780152"/>
    <n v="0.24862802624702454"/>
    <n v="0.24830758571624756"/>
    <m/>
    <n v="0.28468546732676836"/>
    <n v="100"/>
    <n v="88.956211129971308"/>
    <n v="-1.660427451133728E-2"/>
    <n v="-0.19814988762003735"/>
    <n v="-0.29526094736518449"/>
    <n v="-3.0106603892960049E-2"/>
    <x v="33"/>
    <x v="522"/>
  </r>
  <r>
    <x v="2"/>
    <n v="-15"/>
    <n v="-12.777777777777777"/>
    <s v="P195/75R14"/>
    <x v="0"/>
    <s v="620-0072"/>
    <n v="1031"/>
    <n v="35"/>
    <s v="APKAB3UU0720"/>
    <d v="2025-02-17T00:00:00"/>
    <n v="0.27151703834533691"/>
    <n v="0.2850392758846283"/>
    <n v="102.17108154296875"/>
    <n v="99.837646484375"/>
    <n v="100.43313598632813"/>
    <n v="98.384384155273438"/>
    <n v="78"/>
    <m/>
    <n v="280"/>
    <n v="100.20656204223633"/>
    <m/>
    <m/>
    <m/>
    <m/>
    <m/>
    <m/>
    <m/>
    <m/>
    <m/>
    <m/>
    <m/>
    <n v="0.25644215941429138"/>
    <n v="0.27253448963165283"/>
    <n v="0.28862681984901428"/>
    <n v="0.29873372614383698"/>
    <n v="0.30884063243865967"/>
    <n v="0.31509378552436829"/>
    <n v="0.3213469386100769"/>
    <n v="0.32114213705062866"/>
    <n v="0.32093733549118042"/>
    <n v="0.32086198031902313"/>
    <n v="0.32078662514686584"/>
    <n v="0.32224355638027191"/>
    <n v="0.32370048761367798"/>
    <n v="0.32559414207935333"/>
    <n v="0.32748779654502869"/>
    <n v="0.32761724293231964"/>
    <n v="0.3277466893196106"/>
    <n v="0.32734525203704834"/>
    <n v="0.32694381475448608"/>
    <n v="0.32766665518283844"/>
    <n v="0.3283894956111908"/>
    <n v="0.3266306072473526"/>
    <n v="0.3248717188835144"/>
    <n v="0.32683701813220978"/>
    <n v="0.32880231738090515"/>
    <n v="0.33150792121887207"/>
    <n v="0.33421352505683899"/>
    <n v="0.33431807160377502"/>
    <n v="0.33442261815071106"/>
    <n v="0.33324218541383743"/>
    <n v="0.33206175267696381"/>
    <n v="0.33088131994009018"/>
    <n v="0.32970088720321655"/>
    <n v="0.32848465442657471"/>
    <n v="0.32726842164993286"/>
    <n v="0.32605218887329102"/>
    <n v="0.32483595609664917"/>
    <n v="0.32506219297647476"/>
    <n v="0.32528842985630035"/>
    <n v="0.32551466673612595"/>
    <n v="0.32574090361595154"/>
    <n v="0.32461617141962051"/>
    <n v="0.32349143922328949"/>
    <n v="0.32236670702695847"/>
    <n v="0.32124197483062744"/>
    <n v="0.3210817277431488"/>
    <n v="0.32092148065567017"/>
    <n v="0.32076123356819153"/>
    <n v="0.32060098648071289"/>
    <n v="0.32020507007837296"/>
    <n v="0.31980915367603302"/>
    <n v="0.31941323727369308"/>
    <n v="0.31901732087135315"/>
    <n v="0.31735970079898834"/>
    <n v="0.31570208072662354"/>
    <n v="0.31404446065425873"/>
    <n v="0.31238684058189392"/>
    <n v="0.31077039241790771"/>
    <n v="0.30915394425392151"/>
    <n v="0.3075374960899353"/>
    <n v="0.3059210479259491"/>
    <n v="0.30647596716880798"/>
    <n v="0.30703088641166687"/>
    <n v="0.30758580565452576"/>
    <n v="0.30814072489738464"/>
    <n v="0.30834510177373886"/>
    <n v="0.30854947865009308"/>
    <n v="0.3087538555264473"/>
    <n v="0.30895823240280151"/>
    <n v="0.30902751535177231"/>
    <n v="0.3090967983007431"/>
    <n v="0.3091660812497139"/>
    <n v="0.30923536419868469"/>
    <n v="0.30878330022096634"/>
    <n v="0.30833123624324799"/>
    <n v="0.30787917226552963"/>
    <n v="0.30742710828781128"/>
    <n v="0.30596402287483215"/>
    <n v="0.30450093746185303"/>
    <n v="0.3030378520488739"/>
    <n v="0.30157476663589478"/>
    <n v="0.30131218582391739"/>
    <n v="0.30104960501194"/>
    <n v="0.30078702419996262"/>
    <n v="0.30052444338798523"/>
    <n v="0.30012720525264741"/>
    <n v="0.29972996711730959"/>
    <n v="0.29933272898197172"/>
    <n v="0.2989354908466339"/>
    <n v="0.29853825271129608"/>
    <n v="0.29814101457595826"/>
    <n v="0.29774377644062044"/>
    <n v="0.29734653830528257"/>
    <n v="0.29694930016994481"/>
    <n v="0.29655206203460693"/>
    <n v="0.29618936181068423"/>
    <n v="0.29582666158676146"/>
    <n v="0.29546396136283876"/>
    <n v="0.29510126113891599"/>
    <n v="0.29473856091499329"/>
    <n v="0.29437586069107058"/>
    <n v="0.29401316046714782"/>
    <n v="0.29365046024322505"/>
    <n v="0.29328776001930235"/>
    <n v="0.29292505979537964"/>
    <n v="0.29265409111976626"/>
    <n v="0.29238312244415282"/>
    <n v="0.29211215376853944"/>
    <n v="0.29184118509292606"/>
    <n v="0.29157021641731262"/>
    <n v="0.29129924774169924"/>
    <n v="0.2910282790660858"/>
    <n v="0.29075731039047242"/>
    <n v="0.29048634171485904"/>
    <n v="0.29021537303924561"/>
    <n v="0.28981115818023684"/>
    <n v="0.28940694332122807"/>
    <n v="0.28900272846221925"/>
    <n v="0.28859851360321048"/>
    <n v="0.28819429874420166"/>
    <n v="0.28779008388519289"/>
    <n v="0.28738586902618407"/>
    <n v="0.2869816541671753"/>
    <n v="0.28657743930816648"/>
    <n v="0.28617322444915771"/>
    <n v="0.28560948371887207"/>
    <n v="0.28504574298858643"/>
    <n v="0.28448200225830078"/>
    <n v="0.28391826152801514"/>
    <n v="0.28335452079772949"/>
    <n v="0.28279078006744385"/>
    <n v="0.2822270393371582"/>
    <n v="0.28166329860687256"/>
    <n v="0.28109955787658691"/>
    <n v="0.28053581714630127"/>
    <n v="0.28024256527423858"/>
    <n v="0.27994931340217588"/>
    <n v="0.27965606153011324"/>
    <n v="0.27936280965805055"/>
    <n v="0.27906955778598785"/>
    <n v="0.27877630591392522"/>
    <n v="0.27848305404186247"/>
    <n v="0.27818980216979983"/>
    <n v="0.27789655029773713"/>
    <n v="0.27760329842567444"/>
    <n v="0.27712499797344209"/>
    <n v="0.27664669752120974"/>
    <n v="0.27616839706897733"/>
    <n v="0.27569009661674504"/>
    <n v="0.27521179616451263"/>
    <n v="0.27473349571228028"/>
    <n v="0.27425519526004793"/>
    <n v="0.27377689480781553"/>
    <n v="0.27329859435558318"/>
    <n v="0.27282029390335083"/>
    <n v="0.27260080277919768"/>
    <n v="0.27238131165504453"/>
    <n v="0.27216182053089144"/>
    <n v="0.27194232940673829"/>
    <n v="0.27172283828258514"/>
    <n v="0.27150334715843205"/>
    <n v="0.27128385603427885"/>
    <n v="0.27106436491012575"/>
    <n v="0.27084487378597261"/>
    <n v="0.27062538266181946"/>
    <n v="0.27069787979125981"/>
    <n v="0.27077037692070005"/>
    <n v="0.2708428740501404"/>
    <n v="0.2709153711795807"/>
    <n v="0.270987868309021"/>
    <n v="0.27106036543846129"/>
    <n v="0.27113286256790159"/>
    <n v="0.27120535969734194"/>
    <n v="0.27127785682678224"/>
    <n v="0.27135035395622253"/>
    <n v="0.27112655937671665"/>
    <n v="0.2709027647972107"/>
    <n v="0.27067897021770476"/>
    <n v="0.27045517563819887"/>
    <n v="0.27023138105869293"/>
    <n v="0.27000758647918705"/>
    <n v="0.2697837918996811"/>
    <n v="0.26955999732017516"/>
    <n v="0.26933620274066927"/>
    <n v="0.26911240816116333"/>
    <n v="0.26894018650054929"/>
    <n v="0.26876796483993526"/>
    <n v="0.26859574317932128"/>
    <n v="0.2684235215187073"/>
    <n v="0.26825129985809326"/>
    <n v="0.26807907819747923"/>
    <n v="0.26790685653686525"/>
    <n v="0.26773463487625121"/>
    <n v="0.26756241321563723"/>
    <n v="0.26739019155502319"/>
    <n v="0.26773005425930024"/>
    <n v="0.26806991696357729"/>
    <n v="0.26840977966785429"/>
    <n v="0.26874964237213139"/>
    <n v="0.26908950507640839"/>
    <n v="0.26942936778068544"/>
    <n v="0.26976923048496249"/>
    <n v="0.27010909318923948"/>
    <n v="0.27044895589351653"/>
    <n v="0.27078881859779358"/>
    <n v="0.27079150080680847"/>
    <n v="0.27079418301582336"/>
    <n v="0.27079686522483826"/>
    <n v="0.27079954743385315"/>
    <n v="0.27080222964286804"/>
    <n v="0.27080491185188293"/>
    <n v="0.27080759406089783"/>
    <n v="0.27081027626991272"/>
    <n v="0.27081295847892761"/>
    <n v="0.2708156406879425"/>
    <n v="0.27072549164295195"/>
    <n v="0.2706353425979614"/>
    <n v="0.27054519355297091"/>
    <n v="0.27045504450798036"/>
    <n v="0.27036489546298981"/>
    <n v="0.27027474641799931"/>
    <n v="0.27018459737300871"/>
    <n v="0.27009444832801821"/>
    <n v="0.27000429928302766"/>
    <n v="0.26991415023803711"/>
    <n v="0.26939888000488282"/>
    <n v="0.26888360977172854"/>
    <n v="0.2683683395385742"/>
    <n v="0.26785306930541997"/>
    <n v="0.26733779907226563"/>
    <n v="0.26682252883911134"/>
    <n v="0.26630725860595705"/>
    <n v="0.26579198837280271"/>
    <n v="0.26527671813964843"/>
    <n v="0.26476144790649414"/>
    <n v="0.26490131318569182"/>
    <n v="0.2650411784648895"/>
    <n v="0.26518104374408724"/>
    <n v="0.26532090902328492"/>
    <n v="0.2654607743024826"/>
    <n v="0.26560063958168034"/>
    <n v="0.26574050486087797"/>
    <n v="0.26588037014007571"/>
    <n v="0.26602023541927339"/>
    <n v="0.26616010069847107"/>
    <n v="0.26607635915279393"/>
    <n v="0.26599261760711668"/>
    <n v="0.26590887606143954"/>
    <n v="0.26582513451576234"/>
    <n v="0.26574139297008514"/>
    <n v="0.26565765142440795"/>
    <n v="0.26557390987873075"/>
    <n v="0.26549016833305361"/>
    <n v="0.26540642678737641"/>
    <n v="0.26532268524169922"/>
    <n v="0.2644441992044449"/>
    <n v="0.26356571316719057"/>
    <n v="0.2626872271299362"/>
    <n v="0.26180874109268187"/>
    <n v="0.26093025505542755"/>
    <n v="0.26005176901817323"/>
    <n v="0.25917328298091891"/>
    <n v="0.25829479694366453"/>
    <n v="0.25741631090641026"/>
    <n v="0.25653782486915588"/>
    <n v="0.25688746869564061"/>
    <n v="0.25723711252212522"/>
    <n v="0.25758675634860995"/>
    <n v="0.25793640017509462"/>
    <n v="0.25828604400157928"/>
    <n v="0.25863568782806395"/>
    <n v="0.25898533165454862"/>
    <n v="0.25933497548103335"/>
    <n v="0.25968461930751802"/>
    <n v="0.26003426313400269"/>
    <n v="0.26006701290607454"/>
    <n v="0.26009976267814638"/>
    <n v="0.26013251245021818"/>
    <n v="0.26016526222229003"/>
    <n v="0.26019801199436188"/>
    <n v="0.26023076176643373"/>
    <n v="0.26026351153850558"/>
    <n v="0.26029626131057737"/>
    <n v="0.26032901108264928"/>
    <n v="0.26036176085472107"/>
    <n v="0.25941384136676793"/>
    <n v="0.25846592187881468"/>
    <n v="0.25751800239086153"/>
    <n v="0.25657008290290834"/>
    <n v="0.25562216341495514"/>
    <n v="0.25467424392700194"/>
    <n v="0.25372632443904874"/>
    <n v="0.2527784049510956"/>
    <n v="0.25183048546314241"/>
    <n v="0.25088256597518921"/>
    <m/>
    <n v="0.28433839828306245"/>
    <n v="100.20656204223633"/>
    <n v="89.139960896377431"/>
    <n v="-1.3522237539291382E-2"/>
    <n v="-0.17258312482151761"/>
    <n v="-0.26449489843370977"/>
    <n v="-6.087265282443477E-2"/>
    <x v="33"/>
    <x v="523"/>
  </r>
  <r>
    <x v="2"/>
    <n v="-15"/>
    <n v="-12.777777777777777"/>
    <s v="P225/60R16"/>
    <x v="4"/>
    <s v="017-0257"/>
    <n v="1171"/>
    <n v="35"/>
    <s v="APX0B2UU3324"/>
    <d v="2025-02-17T00:00:00"/>
    <n v="0.26491722464561462"/>
    <n v="0.2937488853931427"/>
    <n v="99.687599182128906"/>
    <n v="97.790725708007813"/>
    <n v="103.50196075439453"/>
    <n v="101.35532379150391"/>
    <n v="78"/>
    <m/>
    <n v="100"/>
    <n v="100.58390235900879"/>
    <m/>
    <m/>
    <m/>
    <m/>
    <m/>
    <m/>
    <m/>
    <m/>
    <m/>
    <m/>
    <m/>
    <n v="0.3029848039150238"/>
    <n v="0.31996281445026398"/>
    <n v="0.33694082498550415"/>
    <n v="0.34021903574466705"/>
    <n v="0.34349724650382996"/>
    <n v="0.34692935645580292"/>
    <n v="0.35036146640777588"/>
    <n v="0.35554322600364685"/>
    <n v="0.36072498559951782"/>
    <n v="0.36124172806739807"/>
    <n v="0.36175847053527832"/>
    <n v="0.35913202166557312"/>
    <n v="0.35650557279586792"/>
    <n v="0.35403989255428314"/>
    <n v="0.35157421231269836"/>
    <n v="0.35263606905937195"/>
    <n v="0.35369792580604553"/>
    <n v="0.35564936697483063"/>
    <n v="0.35760080814361572"/>
    <n v="0.35573500394821167"/>
    <n v="0.35386919975280762"/>
    <n v="0.35649392008781433"/>
    <n v="0.35911864042282104"/>
    <n v="0.35876123607158661"/>
    <n v="0.35840383172035217"/>
    <n v="0.35600090026855469"/>
    <n v="0.3535979688167572"/>
    <n v="0.35331077873706818"/>
    <n v="0.35302358865737915"/>
    <n v="0.35168570280075073"/>
    <n v="0.35034781694412231"/>
    <n v="0.3490099310874939"/>
    <n v="0.34767204523086548"/>
    <n v="0.34571850299835205"/>
    <n v="0.34376496076583862"/>
    <n v="0.3418114185333252"/>
    <n v="0.33985787630081177"/>
    <n v="0.34013832360506058"/>
    <n v="0.34041877090930939"/>
    <n v="0.3406992182135582"/>
    <n v="0.34097966551780701"/>
    <n v="0.34008662402629852"/>
    <n v="0.33919358253479004"/>
    <n v="0.33830054104328156"/>
    <n v="0.33740749955177307"/>
    <n v="0.33599323779344559"/>
    <n v="0.3345789760351181"/>
    <n v="0.33316471427679062"/>
    <n v="0.33175045251846313"/>
    <n v="0.33042669296264648"/>
    <n v="0.32910293340682983"/>
    <n v="0.32777917385101318"/>
    <n v="0.32645541429519653"/>
    <n v="0.3257618322968483"/>
    <n v="0.32506825029850006"/>
    <n v="0.32437466830015182"/>
    <n v="0.32368108630180359"/>
    <n v="0.32316479831933975"/>
    <n v="0.32264851033687592"/>
    <n v="0.32213222235441208"/>
    <n v="0.32161593437194824"/>
    <n v="0.32133831083774567"/>
    <n v="0.32106068730354309"/>
    <n v="0.32078306376934052"/>
    <n v="0.32050544023513794"/>
    <n v="0.32017984986305237"/>
    <n v="0.3198542594909668"/>
    <n v="0.31952866911888123"/>
    <n v="0.31920307874679565"/>
    <n v="0.31797637045383453"/>
    <n v="0.31674966216087341"/>
    <n v="0.31552295386791229"/>
    <n v="0.31429624557495117"/>
    <n v="0.31419803202152252"/>
    <n v="0.31409981846809387"/>
    <n v="0.31400160491466522"/>
    <n v="0.31390339136123657"/>
    <n v="0.31424973905086517"/>
    <n v="0.31459608674049377"/>
    <n v="0.31494243443012238"/>
    <n v="0.31528878211975098"/>
    <n v="0.31468717753887177"/>
    <n v="0.31408557295799255"/>
    <n v="0.31348396837711334"/>
    <n v="0.31288236379623413"/>
    <n v="0.31269835829734804"/>
    <n v="0.3125143527984619"/>
    <n v="0.31233034729957576"/>
    <n v="0.31214634180068968"/>
    <n v="0.31196233630180359"/>
    <n v="0.3117783308029175"/>
    <n v="0.31159432530403136"/>
    <n v="0.31141031980514527"/>
    <n v="0.31122631430625919"/>
    <n v="0.31104230880737305"/>
    <n v="0.31049273610115052"/>
    <n v="0.309943163394928"/>
    <n v="0.30939359068870542"/>
    <n v="0.3088440179824829"/>
    <n v="0.30829444527626038"/>
    <n v="0.30774487257003785"/>
    <n v="0.30719529986381533"/>
    <n v="0.30664572715759275"/>
    <n v="0.30609615445137028"/>
    <n v="0.30554658174514771"/>
    <n v="0.30488593280315401"/>
    <n v="0.30422528386116032"/>
    <n v="0.30356463491916658"/>
    <n v="0.30290398597717288"/>
    <n v="0.30224333703517914"/>
    <n v="0.30158268809318545"/>
    <n v="0.3009220391511917"/>
    <n v="0.30026139020919801"/>
    <n v="0.29960074126720426"/>
    <n v="0.29894009232521057"/>
    <n v="0.29866163432598114"/>
    <n v="0.29838317632675171"/>
    <n v="0.29810471832752228"/>
    <n v="0.29782626032829285"/>
    <n v="0.29754780232906342"/>
    <n v="0.29726934432983398"/>
    <n v="0.29699088633060455"/>
    <n v="0.29671242833137512"/>
    <n v="0.29643397033214569"/>
    <n v="0.29615551233291626"/>
    <n v="0.2960217297077179"/>
    <n v="0.29588794708251953"/>
    <n v="0.29575416445732117"/>
    <n v="0.2956203818321228"/>
    <n v="0.29548659920692444"/>
    <n v="0.29535281658172607"/>
    <n v="0.29521903395652771"/>
    <n v="0.29508525133132935"/>
    <n v="0.29495146870613098"/>
    <n v="0.29481768608093262"/>
    <n v="0.29440529942512511"/>
    <n v="0.2939929127693176"/>
    <n v="0.29358052611351015"/>
    <n v="0.29316813945770265"/>
    <n v="0.29275575280189514"/>
    <n v="0.29234336614608769"/>
    <n v="0.29193097949028013"/>
    <n v="0.29151859283447268"/>
    <n v="0.29110620617866517"/>
    <n v="0.29069381952285767"/>
    <n v="0.29017335474491124"/>
    <n v="0.2896528899669647"/>
    <n v="0.28913242518901827"/>
    <n v="0.28861196041107179"/>
    <n v="0.28809149563312531"/>
    <n v="0.28757103085517882"/>
    <n v="0.28705056607723234"/>
    <n v="0.28653010129928591"/>
    <n v="0.28600963652133943"/>
    <n v="0.28548917174339294"/>
    <n v="0.28581332266330722"/>
    <n v="0.28613747358322145"/>
    <n v="0.28646162450313567"/>
    <n v="0.28678577542304995"/>
    <n v="0.28710992634296417"/>
    <n v="0.28743407726287845"/>
    <n v="0.28775822818279267"/>
    <n v="0.2880823791027069"/>
    <n v="0.28840653002262118"/>
    <n v="0.2887306809425354"/>
    <n v="0.28874644637107849"/>
    <n v="0.28876221179962158"/>
    <n v="0.28877797722816467"/>
    <n v="0.28879374265670776"/>
    <n v="0.28880950808525085"/>
    <n v="0.28882527351379395"/>
    <n v="0.28884103894233704"/>
    <n v="0.28885680437088013"/>
    <n v="0.28887256979942322"/>
    <n v="0.28888833522796631"/>
    <n v="0.28819525837898252"/>
    <n v="0.28750218152999873"/>
    <n v="0.286809104681015"/>
    <n v="0.28611602783203127"/>
    <n v="0.28542295098304749"/>
    <n v="0.2847298741340637"/>
    <n v="0.28403679728507997"/>
    <n v="0.28334372043609618"/>
    <n v="0.28265064358711245"/>
    <n v="0.28195756673812866"/>
    <n v="0.28146439194679262"/>
    <n v="0.28097121715545653"/>
    <n v="0.28047804236412049"/>
    <n v="0.2799848675727844"/>
    <n v="0.27949169278144836"/>
    <n v="0.27899851799011233"/>
    <n v="0.27850534319877623"/>
    <n v="0.27801216840744014"/>
    <n v="0.2775189936161041"/>
    <n v="0.27702581882476807"/>
    <n v="0.27679066658020018"/>
    <n v="0.2765555143356323"/>
    <n v="0.27632036209106448"/>
    <n v="0.27608520984649659"/>
    <n v="0.27585005760192871"/>
    <n v="0.27561490535736088"/>
    <n v="0.27537975311279295"/>
    <n v="0.27514460086822512"/>
    <n v="0.27490944862365724"/>
    <n v="0.27467429637908936"/>
    <n v="0.27362444102764127"/>
    <n v="0.27257458567619325"/>
    <n v="0.27152473032474517"/>
    <n v="0.27047487497329714"/>
    <n v="0.26942501962184906"/>
    <n v="0.26837516427040103"/>
    <n v="0.26732530891895295"/>
    <n v="0.26627545356750493"/>
    <n v="0.26522559821605685"/>
    <n v="0.26417574286460876"/>
    <n v="0.26366220414638519"/>
    <n v="0.26314866542816162"/>
    <n v="0.26263512670993805"/>
    <n v="0.26212158799171448"/>
    <n v="0.26160804927349091"/>
    <n v="0.26109451055526733"/>
    <n v="0.26058097183704376"/>
    <n v="0.26006743311882019"/>
    <n v="0.25955389440059662"/>
    <n v="0.25904035568237305"/>
    <n v="0.25912339091300968"/>
    <n v="0.25920642614364625"/>
    <n v="0.25928946137428283"/>
    <n v="0.25937249660491946"/>
    <n v="0.25945553183555603"/>
    <n v="0.25953856706619266"/>
    <n v="0.25962160229682923"/>
    <n v="0.25970463752746581"/>
    <n v="0.25978767275810244"/>
    <n v="0.25987070798873901"/>
    <n v="0.25960097908973695"/>
    <n v="0.25933125019073489"/>
    <n v="0.25906152129173277"/>
    <n v="0.25879179239273076"/>
    <n v="0.25852206349372864"/>
    <n v="0.25825233459472657"/>
    <n v="0.25798260569572451"/>
    <n v="0.25771287679672239"/>
    <n v="0.25744314789772038"/>
    <n v="0.25717341899871826"/>
    <n v="0.25703100562095643"/>
    <n v="0.2568885922431946"/>
    <n v="0.25674617886543272"/>
    <n v="0.25660376548767089"/>
    <n v="0.25646135210990906"/>
    <n v="0.25631893873214723"/>
    <n v="0.2561765253543854"/>
    <n v="0.25603411197662351"/>
    <n v="0.25589169859886174"/>
    <n v="0.25574928522109985"/>
    <n v="0.25553954839706422"/>
    <n v="0.25532981157302859"/>
    <n v="0.2551200747489929"/>
    <n v="0.25491033792495726"/>
    <n v="0.25470060110092163"/>
    <n v="0.254490864276886"/>
    <n v="0.25428112745285036"/>
    <n v="0.25407139062881468"/>
    <n v="0.2538616538047791"/>
    <n v="0.25365191698074341"/>
    <n v="0.25323521792888642"/>
    <n v="0.25281851887702944"/>
    <n v="0.2524018198251724"/>
    <n v="0.25198512077331547"/>
    <n v="0.25156842172145844"/>
    <n v="0.25115172266960145"/>
    <n v="0.25073502361774447"/>
    <n v="0.25031832456588743"/>
    <n v="0.24990162551403045"/>
    <n v="0.24948492646217346"/>
    <n v="0.24947142601013184"/>
    <n v="0.24945792555809021"/>
    <n v="0.24944442510604858"/>
    <n v="0.24943092465400696"/>
    <n v="0.24941742420196533"/>
    <n v="0.24940392374992371"/>
    <n v="0.24939042329788208"/>
    <n v="0.24937692284584045"/>
    <n v="0.24936342239379883"/>
    <n v="0.2493499219417572"/>
    <n v="0.24889929741621017"/>
    <n v="0.24844867289066314"/>
    <n v="0.2479980483651161"/>
    <n v="0.2475474238395691"/>
    <n v="0.24709679931402206"/>
    <n v="0.24664617478847506"/>
    <n v="0.246195550262928"/>
    <n v="0.24574492573738099"/>
    <n v="0.24529430121183396"/>
    <n v="0.24484367668628693"/>
    <m/>
    <n v="0.29121307729083873"/>
    <n v="100.58390235900879"/>
    <n v="89.475628545244049"/>
    <n v="-2.8831660747528076E-2"/>
    <n v="-0.32545763685984441"/>
    <n v="-0.37495344420693622"/>
    <n v="4.9585892948791677E-2"/>
    <x v="33"/>
    <x v="524"/>
  </r>
  <r>
    <x v="2"/>
    <n v="-15"/>
    <n v="-12.777777777777777"/>
    <s v="P225/60R16"/>
    <x v="1"/>
    <s v="017-0243"/>
    <n v="1171"/>
    <n v="35"/>
    <s v="APX0B2UU3324"/>
    <d v="2025-02-17T00:00:00"/>
    <n v="0.26984584331512451"/>
    <n v="0.28992170095443726"/>
    <n v="100"/>
    <n v="100"/>
    <n v="100"/>
    <n v="100"/>
    <n v="78"/>
    <m/>
    <n v="920"/>
    <n v="100"/>
    <m/>
    <m/>
    <m/>
    <m/>
    <m/>
    <m/>
    <m/>
    <m/>
    <m/>
    <m/>
    <m/>
    <n v="0.28042095899581909"/>
    <n v="0.30371838808059692"/>
    <n v="0.32701581716537476"/>
    <n v="0.33565133810043335"/>
    <n v="0.34428685903549194"/>
    <n v="0.34907770156860352"/>
    <n v="0.35386854410171509"/>
    <n v="0.35511566698551178"/>
    <n v="0.35636278986930847"/>
    <n v="0.35770054161548615"/>
    <n v="0.35903829336166382"/>
    <n v="0.36077679693698883"/>
    <n v="0.36251530051231384"/>
    <n v="0.36227208375930786"/>
    <n v="0.36202886700630188"/>
    <n v="0.35836152732372284"/>
    <n v="0.3546941876411438"/>
    <n v="0.35701256990432739"/>
    <n v="0.35933095216751099"/>
    <n v="0.3580896258354187"/>
    <n v="0.35684829950332642"/>
    <n v="0.35411794483661652"/>
    <n v="0.35138759016990662"/>
    <n v="0.35339704155921936"/>
    <n v="0.3554064929485321"/>
    <n v="0.35545893013477325"/>
    <n v="0.3555113673210144"/>
    <n v="0.35496415197849274"/>
    <n v="0.35441693663597107"/>
    <n v="0.35335037112236023"/>
    <n v="0.35228380560874939"/>
    <n v="0.35121724009513855"/>
    <n v="0.35015067458152771"/>
    <n v="0.34884511679410934"/>
    <n v="0.34753955900669098"/>
    <n v="0.34623400121927261"/>
    <n v="0.34492844343185425"/>
    <n v="0.34340688586235046"/>
    <n v="0.34188532829284668"/>
    <n v="0.3403637707233429"/>
    <n v="0.33884221315383911"/>
    <n v="0.3381621390581131"/>
    <n v="0.33748206496238708"/>
    <n v="0.33680199086666107"/>
    <n v="0.33612191677093506"/>
    <n v="0.33494884520769119"/>
    <n v="0.33377577364444733"/>
    <n v="0.33260270208120346"/>
    <n v="0.33142963051795959"/>
    <n v="0.33082550764083862"/>
    <n v="0.33022138476371765"/>
    <n v="0.32961726188659668"/>
    <n v="0.32901313900947571"/>
    <n v="0.32848575711250305"/>
    <n v="0.3279583752155304"/>
    <n v="0.32743099331855774"/>
    <n v="0.32690361142158508"/>
    <n v="0.32648379355669022"/>
    <n v="0.32606397569179535"/>
    <n v="0.32564415782690048"/>
    <n v="0.32522433996200562"/>
    <n v="0.32452798634767532"/>
    <n v="0.32383163273334503"/>
    <n v="0.32313527911901474"/>
    <n v="0.32243892550468445"/>
    <n v="0.32155483961105347"/>
    <n v="0.32067075371742249"/>
    <n v="0.3197866678237915"/>
    <n v="0.31890258193016052"/>
    <n v="0.3175092488527298"/>
    <n v="0.31611591577529907"/>
    <n v="0.31472258269786835"/>
    <n v="0.31332924962043762"/>
    <n v="0.3120868057012558"/>
    <n v="0.31084436178207397"/>
    <n v="0.30960191786289215"/>
    <n v="0.30835947394371033"/>
    <n v="0.30903716385364532"/>
    <n v="0.30971485376358032"/>
    <n v="0.31039254367351532"/>
    <n v="0.31107023358345032"/>
    <n v="0.31017231941223145"/>
    <n v="0.30927440524101257"/>
    <n v="0.3083764910697937"/>
    <n v="0.30747857689857483"/>
    <n v="0.30682618319988253"/>
    <n v="0.30617378950119017"/>
    <n v="0.30552139580249787"/>
    <n v="0.30486900210380558"/>
    <n v="0.30421660840511322"/>
    <n v="0.30356421470642092"/>
    <n v="0.30291182100772857"/>
    <n v="0.30225942730903627"/>
    <n v="0.30160703361034397"/>
    <n v="0.30095463991165161"/>
    <n v="0.30055808126926425"/>
    <n v="0.30016152262687684"/>
    <n v="0.29976496398448943"/>
    <n v="0.29936840534210207"/>
    <n v="0.29897184669971466"/>
    <n v="0.2985752880573273"/>
    <n v="0.29817872941493989"/>
    <n v="0.29778217077255248"/>
    <n v="0.29738561213016512"/>
    <n v="0.29698905348777771"/>
    <n v="0.29679099917411805"/>
    <n v="0.2965929448604584"/>
    <n v="0.29639489054679868"/>
    <n v="0.29619683623313908"/>
    <n v="0.29599878191947937"/>
    <n v="0.29580072760581971"/>
    <n v="0.29560267329216006"/>
    <n v="0.29540461897850034"/>
    <n v="0.29520656466484074"/>
    <n v="0.29500851035118103"/>
    <n v="0.29421197474002841"/>
    <n v="0.29341543912887574"/>
    <n v="0.29261890351772307"/>
    <n v="0.29182236790657046"/>
    <n v="0.29102583229541779"/>
    <n v="0.29022929668426511"/>
    <n v="0.28943276107311244"/>
    <n v="0.28863622546195983"/>
    <n v="0.28783968985080721"/>
    <n v="0.28704315423965454"/>
    <n v="0.28658613562583923"/>
    <n v="0.28612911701202393"/>
    <n v="0.28567209839820862"/>
    <n v="0.28521507978439331"/>
    <n v="0.284758061170578"/>
    <n v="0.2843010425567627"/>
    <n v="0.28384402394294739"/>
    <n v="0.28338700532913208"/>
    <n v="0.28292998671531677"/>
    <n v="0.28247296810150146"/>
    <n v="0.28254994153976443"/>
    <n v="0.28262691497802733"/>
    <n v="0.28270388841629024"/>
    <n v="0.2827808618545532"/>
    <n v="0.28285783529281616"/>
    <n v="0.28293480873107912"/>
    <n v="0.28301178216934203"/>
    <n v="0.28308875560760499"/>
    <n v="0.28316572904586795"/>
    <n v="0.28324270248413086"/>
    <n v="0.28265148997306827"/>
    <n v="0.28206027746200563"/>
    <n v="0.28146906495094298"/>
    <n v="0.28087785243988039"/>
    <n v="0.28028663992881775"/>
    <n v="0.2796954274177551"/>
    <n v="0.27910421490669246"/>
    <n v="0.27851300239562987"/>
    <n v="0.27792178988456728"/>
    <n v="0.27733057737350464"/>
    <n v="0.27691744565963744"/>
    <n v="0.27650431394577024"/>
    <n v="0.2760911822319031"/>
    <n v="0.2756780505180359"/>
    <n v="0.2752649188041687"/>
    <n v="0.27485178709030156"/>
    <n v="0.2744386553764343"/>
    <n v="0.27402552366256716"/>
    <n v="0.27361239194869996"/>
    <n v="0.27319926023483276"/>
    <n v="0.27327899932861333"/>
    <n v="0.27335873842239378"/>
    <n v="0.27343847751617434"/>
    <n v="0.27351821660995485"/>
    <n v="0.27359795570373535"/>
    <n v="0.27367769479751586"/>
    <n v="0.27375743389129636"/>
    <n v="0.27383717298507693"/>
    <n v="0.27391691207885743"/>
    <n v="0.27399665117263794"/>
    <n v="0.27408199310302739"/>
    <n v="0.27416733503341673"/>
    <n v="0.27425267696380617"/>
    <n v="0.27433801889419557"/>
    <n v="0.27442336082458496"/>
    <n v="0.27450870275497435"/>
    <n v="0.27459404468536375"/>
    <n v="0.2746793866157532"/>
    <n v="0.27476472854614259"/>
    <n v="0.27485007047653198"/>
    <n v="0.27456240355968475"/>
    <n v="0.27427473664283752"/>
    <n v="0.2739870697259903"/>
    <n v="0.27369940280914307"/>
    <n v="0.27341173589229584"/>
    <n v="0.27312406897544861"/>
    <n v="0.27283640205860138"/>
    <n v="0.27254873514175415"/>
    <n v="0.27226106822490692"/>
    <n v="0.27197340130805969"/>
    <n v="0.27171401679515839"/>
    <n v="0.27145463228225708"/>
    <n v="0.27119524776935577"/>
    <n v="0.27093586325645447"/>
    <n v="0.27067647874355316"/>
    <n v="0.27041709423065186"/>
    <n v="0.27015770971775055"/>
    <n v="0.26989832520484924"/>
    <n v="0.26963894069194794"/>
    <n v="0.26937955617904663"/>
    <n v="0.26894356906414035"/>
    <n v="0.26850758194923402"/>
    <n v="0.26807159483432769"/>
    <n v="0.26763560771942141"/>
    <n v="0.26719962060451508"/>
    <n v="0.26676363348960874"/>
    <n v="0.26632764637470241"/>
    <n v="0.26589165925979613"/>
    <n v="0.26545567214488985"/>
    <n v="0.26501968502998352"/>
    <n v="0.26457399129867554"/>
    <n v="0.26412829756736755"/>
    <n v="0.26368260383605957"/>
    <n v="0.26323691010475159"/>
    <n v="0.2627912163734436"/>
    <n v="0.26234552264213562"/>
    <n v="0.26189982891082764"/>
    <n v="0.26145413517951965"/>
    <n v="0.26100844144821167"/>
    <n v="0.26056274771690369"/>
    <n v="0.26099905073642732"/>
    <n v="0.26143535375595095"/>
    <n v="0.26187165677547453"/>
    <n v="0.26230795979499821"/>
    <n v="0.26274426281452179"/>
    <n v="0.26318056583404542"/>
    <n v="0.26361686885356905"/>
    <n v="0.26405317187309263"/>
    <n v="0.26448947489261626"/>
    <n v="0.26492577791213989"/>
    <n v="0.26508315205574035"/>
    <n v="0.2652405261993408"/>
    <n v="0.26539790034294131"/>
    <n v="0.26555527448654176"/>
    <n v="0.26571264863014221"/>
    <n v="0.26587002277374272"/>
    <n v="0.26602739691734312"/>
    <n v="0.26618477106094363"/>
    <n v="0.26634214520454408"/>
    <n v="0.26649951934814453"/>
    <n v="0.26580676436424255"/>
    <n v="0.26511400938034058"/>
    <n v="0.2644212543964386"/>
    <n v="0.26372849941253662"/>
    <n v="0.26303574442863464"/>
    <n v="0.26234298944473267"/>
    <n v="0.26165023446083069"/>
    <n v="0.26095747947692871"/>
    <n v="0.26026472449302673"/>
    <n v="0.25957196950912476"/>
    <n v="0.25876638591289519"/>
    <n v="0.25796080231666563"/>
    <n v="0.25715521872043612"/>
    <n v="0.25634963512420655"/>
    <n v="0.25554405152797699"/>
    <n v="0.25473846793174748"/>
    <n v="0.25393288433551786"/>
    <n v="0.25312730073928835"/>
    <n v="0.25232171714305879"/>
    <n v="0.25151613354682922"/>
    <n v="0.2511761695146561"/>
    <n v="0.25083620548248292"/>
    <n v="0.2504962414503098"/>
    <n v="0.25015627741813662"/>
    <n v="0.24981631338596344"/>
    <n v="0.24947634935379032"/>
    <n v="0.24913638532161714"/>
    <n v="0.24879642128944396"/>
    <n v="0.24845645725727084"/>
    <n v="0.24811649322509766"/>
    <n v="0.24791085720062256"/>
    <n v="0.24770522117614746"/>
    <n v="0.24749958515167236"/>
    <n v="0.24729394912719727"/>
    <n v="0.24708831310272217"/>
    <n v="0.24688267707824707"/>
    <n v="0.24667704105377197"/>
    <n v="0.24647140502929688"/>
    <n v="0.24626576900482178"/>
    <n v="0.24606013298034668"/>
    <n v="0.24593801945447924"/>
    <n v="0.24581590592861174"/>
    <n v="0.2456937924027443"/>
    <n v="0.24557167887687686"/>
    <n v="0.24544956535100937"/>
    <n v="0.24532745182514193"/>
    <n v="0.24520533829927446"/>
    <n v="0.24508322477340699"/>
    <n v="0.24496111124753955"/>
    <n v="0.24483899772167206"/>
    <m/>
    <n v="0.28784912525016643"/>
    <n v="100"/>
    <n v="88.956211129971308"/>
    <n v="-2.0075857639312744E-2"/>
    <n v="-0.25323446235039099"/>
    <n v="-0.36746952222758988"/>
    <n v="4.2101970969445346E-2"/>
    <x v="33"/>
    <x v="525"/>
  </r>
  <r>
    <x v="2"/>
    <n v="-15"/>
    <n v="-12.777777777777777"/>
    <s v="P225/60R16"/>
    <x v="5"/>
    <s v="017-0253"/>
    <n v="1171"/>
    <n v="35"/>
    <s v="APX0B2UU3324"/>
    <d v="2025-02-17T00:00:00"/>
    <n v="0.29796299338340759"/>
    <n v="0.32399427890777588"/>
    <n v="112.12262725830078"/>
    <n v="111.89397430419922"/>
    <n v="114.15887451171875"/>
    <n v="111.48396301269531"/>
    <n v="78"/>
    <m/>
    <n v="20"/>
    <n v="112.41485977172852"/>
    <m/>
    <m/>
    <m/>
    <m/>
    <m/>
    <m/>
    <m/>
    <m/>
    <m/>
    <m/>
    <m/>
    <n v="0.29814887046813965"/>
    <n v="0.3102971613407135"/>
    <n v="0.32244545221328735"/>
    <n v="0.32928982377052307"/>
    <n v="0.33613419532775879"/>
    <n v="0.34054708480834961"/>
    <n v="0.34495997428894043"/>
    <n v="0.34706532955169678"/>
    <n v="0.34917068481445313"/>
    <n v="0.35050484538078308"/>
    <n v="0.35183900594711304"/>
    <n v="0.35289432108402252"/>
    <n v="0.35394963622093201"/>
    <n v="0.35363949835300446"/>
    <n v="0.3533293604850769"/>
    <n v="0.35342641174793243"/>
    <n v="0.35352346301078796"/>
    <n v="0.35409624874591827"/>
    <n v="0.35466903448104858"/>
    <n v="0.33909136056900024"/>
    <n v="0.3235136866569519"/>
    <n v="0.33949850499629974"/>
    <n v="0.35548332333564758"/>
    <n v="0.35541738569736481"/>
    <n v="0.35535144805908203"/>
    <n v="0.3553045392036438"/>
    <n v="0.35525763034820557"/>
    <n v="0.35825018584728241"/>
    <n v="0.36124274134635925"/>
    <n v="0.36162567138671875"/>
    <n v="0.36200860142707825"/>
    <n v="0.36239153146743774"/>
    <n v="0.36277446150779724"/>
    <n v="0.36293240636587143"/>
    <n v="0.36309035122394562"/>
    <n v="0.36324829608201981"/>
    <n v="0.36340624094009399"/>
    <n v="0.36292276531457901"/>
    <n v="0.36243928968906403"/>
    <n v="0.36195581406354904"/>
    <n v="0.36147233843803406"/>
    <n v="0.36033476889133453"/>
    <n v="0.35919719934463501"/>
    <n v="0.35805962979793549"/>
    <n v="0.35692206025123596"/>
    <n v="0.35635820031166077"/>
    <n v="0.35579434037208557"/>
    <n v="0.35523048043251038"/>
    <n v="0.35466662049293518"/>
    <n v="0.35500169545412064"/>
    <n v="0.35533677041530609"/>
    <n v="0.35567184537649155"/>
    <n v="0.356006920337677"/>
    <n v="0.35595481097698212"/>
    <n v="0.35590270161628723"/>
    <n v="0.35585059225559235"/>
    <n v="0.35579848289489746"/>
    <n v="0.3560916855931282"/>
    <n v="0.35638488829135895"/>
    <n v="0.35667809098958969"/>
    <n v="0.35697129368782043"/>
    <n v="0.35510265082120895"/>
    <n v="0.35323400795459747"/>
    <n v="0.35136536508798599"/>
    <n v="0.34949672222137451"/>
    <n v="0.34824252873659134"/>
    <n v="0.34698833525180817"/>
    <n v="0.34573414176702499"/>
    <n v="0.34447994828224182"/>
    <n v="0.34383788704872131"/>
    <n v="0.34319582581520081"/>
    <n v="0.3425537645816803"/>
    <n v="0.34191170334815979"/>
    <n v="0.3408849760890007"/>
    <n v="0.33985824882984161"/>
    <n v="0.33883152157068253"/>
    <n v="0.33780479431152344"/>
    <n v="0.33604738116264343"/>
    <n v="0.33428996801376343"/>
    <n v="0.33253255486488342"/>
    <n v="0.33077514171600342"/>
    <n v="0.32975068688392639"/>
    <n v="0.32872623205184937"/>
    <n v="0.32770177721977234"/>
    <n v="0.32667732238769531"/>
    <n v="0.32713108658790591"/>
    <n v="0.3275848507881165"/>
    <n v="0.32803861498832698"/>
    <n v="0.32849237918853763"/>
    <n v="0.32894614338874817"/>
    <n v="0.32939990758895876"/>
    <n v="0.3298536717891693"/>
    <n v="0.33030743598937989"/>
    <n v="0.33076120018959043"/>
    <n v="0.33121496438980103"/>
    <n v="0.33115022182464598"/>
    <n v="0.33108547925949094"/>
    <n v="0.33102073669433596"/>
    <n v="0.33095599412918092"/>
    <n v="0.33089125156402588"/>
    <n v="0.33082650899887089"/>
    <n v="0.3307617664337158"/>
    <n v="0.33069702386856081"/>
    <n v="0.33063228130340577"/>
    <n v="0.33056753873825073"/>
    <n v="0.33055788278579712"/>
    <n v="0.33054822683334351"/>
    <n v="0.33053857088088989"/>
    <n v="0.33052891492843628"/>
    <n v="0.33051925897598267"/>
    <n v="0.33050960302352905"/>
    <n v="0.33049994707107544"/>
    <n v="0.33049029111862183"/>
    <n v="0.33048063516616821"/>
    <n v="0.3304709792137146"/>
    <n v="0.3302512288093567"/>
    <n v="0.3300314784049988"/>
    <n v="0.32981172800064085"/>
    <n v="0.329591977596283"/>
    <n v="0.32937222719192505"/>
    <n v="0.32915247678756715"/>
    <n v="0.32893272638320925"/>
    <n v="0.3287129759788513"/>
    <n v="0.3284932255744934"/>
    <n v="0.3282734751701355"/>
    <n v="0.32775881290435793"/>
    <n v="0.32724415063858037"/>
    <n v="0.32672948837280269"/>
    <n v="0.32621482610702518"/>
    <n v="0.32570016384124756"/>
    <n v="0.32518550157546999"/>
    <n v="0.32467083930969237"/>
    <n v="0.32415617704391481"/>
    <n v="0.32364151477813724"/>
    <n v="0.32312685251235962"/>
    <n v="0.32273408472537995"/>
    <n v="0.32234131693840029"/>
    <n v="0.32194854915142057"/>
    <n v="0.32155578136444091"/>
    <n v="0.32116301357746124"/>
    <n v="0.32077024579048158"/>
    <n v="0.32037747800350191"/>
    <n v="0.31998471021652219"/>
    <n v="0.31959194242954253"/>
    <n v="0.31919917464256287"/>
    <n v="0.31863474249839785"/>
    <n v="0.31807031035423283"/>
    <n v="0.3175058782100677"/>
    <n v="0.31694144606590274"/>
    <n v="0.31637701392173767"/>
    <n v="0.31581258177757265"/>
    <n v="0.31524814963340758"/>
    <n v="0.31468371748924256"/>
    <n v="0.31411928534507749"/>
    <n v="0.31355485320091248"/>
    <n v="0.3137690484523773"/>
    <n v="0.31398324370384217"/>
    <n v="0.314197438955307"/>
    <n v="0.31441163420677187"/>
    <n v="0.31462582945823669"/>
    <n v="0.31484002470970157"/>
    <n v="0.31505421996116634"/>
    <n v="0.31526841521263127"/>
    <n v="0.31548261046409609"/>
    <n v="0.31569680571556091"/>
    <n v="0.31545335054397583"/>
    <n v="0.31520989537239075"/>
    <n v="0.31496644020080566"/>
    <n v="0.31472298502922058"/>
    <n v="0.3144795298576355"/>
    <n v="0.31423607468605042"/>
    <n v="0.31399261951446533"/>
    <n v="0.31374916434288025"/>
    <n v="0.31350570917129517"/>
    <n v="0.31326225399971008"/>
    <n v="0.31251839697360995"/>
    <n v="0.31177453994750981"/>
    <n v="0.31103068292140956"/>
    <n v="0.31028682589530948"/>
    <n v="0.30954296886920929"/>
    <n v="0.30879911184310915"/>
    <n v="0.30805525481700896"/>
    <n v="0.30731139779090882"/>
    <n v="0.30656754076480863"/>
    <n v="0.3058236837387085"/>
    <n v="0.30558269619941714"/>
    <n v="0.30534170866012572"/>
    <n v="0.30510072112083431"/>
    <n v="0.30485973358154295"/>
    <n v="0.30461874604225159"/>
    <n v="0.30437775850296023"/>
    <n v="0.30413677096366881"/>
    <n v="0.30389578342437745"/>
    <n v="0.30365479588508609"/>
    <n v="0.30341380834579468"/>
    <n v="0.30310063362121586"/>
    <n v="0.30278745889663694"/>
    <n v="0.30247428417205813"/>
    <n v="0.30216110944747926"/>
    <n v="0.30184793472290039"/>
    <n v="0.30153475999832158"/>
    <n v="0.30122158527374265"/>
    <n v="0.30090841054916384"/>
    <n v="0.30059523582458497"/>
    <n v="0.3002820611000061"/>
    <n v="0.29984240531921386"/>
    <n v="0.29940274953842161"/>
    <n v="0.29896309375762942"/>
    <n v="0.29852343797683717"/>
    <n v="0.29808378219604492"/>
    <n v="0.29764412641525273"/>
    <n v="0.29720447063446043"/>
    <n v="0.29676481485366824"/>
    <n v="0.29632515907287599"/>
    <n v="0.29588550329208374"/>
    <n v="0.29530390202999113"/>
    <n v="0.29472230076789857"/>
    <n v="0.29414069950580596"/>
    <n v="0.2935590982437134"/>
    <n v="0.29297749698162079"/>
    <n v="0.29239589571952823"/>
    <n v="0.29181429445743562"/>
    <n v="0.29123269319534306"/>
    <n v="0.29065109193325045"/>
    <n v="0.29006949067115784"/>
    <n v="0.2898338407278061"/>
    <n v="0.28959819078445437"/>
    <n v="0.28936254084110258"/>
    <n v="0.28912689089775084"/>
    <n v="0.28889124095439911"/>
    <n v="0.28865559101104737"/>
    <n v="0.28841994106769564"/>
    <n v="0.28818429112434385"/>
    <n v="0.28794864118099217"/>
    <n v="0.28771299123764038"/>
    <n v="0.28771655261516571"/>
    <n v="0.28772011399269104"/>
    <n v="0.28772367537021637"/>
    <n v="0.2877272367477417"/>
    <n v="0.28773079812526703"/>
    <n v="0.28773435950279236"/>
    <n v="0.28773792088031769"/>
    <n v="0.28774148225784302"/>
    <n v="0.28774504363536835"/>
    <n v="0.28774860501289368"/>
    <n v="0.28770440816879272"/>
    <n v="0.28766021132469177"/>
    <n v="0.28761601448059082"/>
    <n v="0.28757181763648987"/>
    <n v="0.28752762079238892"/>
    <n v="0.28748342394828796"/>
    <n v="0.28743922710418701"/>
    <n v="0.28739503026008606"/>
    <n v="0.28735083341598511"/>
    <n v="0.28730663657188416"/>
    <n v="0.28652689456939701"/>
    <n v="0.2857471525669098"/>
    <n v="0.28496741056442265"/>
    <n v="0.28418766856193545"/>
    <n v="0.28340792655944824"/>
    <n v="0.28262818455696109"/>
    <n v="0.28184844255447389"/>
    <n v="0.28106870055198668"/>
    <n v="0.28028895854949953"/>
    <n v="0.27950921654701233"/>
    <n v="0.2793870031833649"/>
    <n v="0.27926478981971742"/>
    <n v="0.27914257645606994"/>
    <n v="0.27902036309242251"/>
    <n v="0.27889814972877502"/>
    <n v="0.27877593636512754"/>
    <n v="0.27865372300148006"/>
    <n v="0.27853150963783263"/>
    <n v="0.2784092962741852"/>
    <n v="0.27828708291053772"/>
    <n v="0.27774725258350375"/>
    <n v="0.27720742225646972"/>
    <n v="0.27666759192943569"/>
    <n v="0.27612776160240171"/>
    <n v="0.27558793127536774"/>
    <n v="0.27504810094833376"/>
    <n v="0.27450827062129973"/>
    <n v="0.27396844029426576"/>
    <n v="0.27342860996723178"/>
    <n v="0.27288877964019775"/>
    <n v="0.27237826883792882"/>
    <n v="0.27186775803565977"/>
    <n v="0.27135724723339083"/>
    <n v="0.27084673643112184"/>
    <n v="0.27033622562885284"/>
    <n v="0.26982571482658391"/>
    <n v="0.26931520402431486"/>
    <n v="0.26880469322204592"/>
    <n v="0.26829418241977693"/>
    <n v="0.26778367161750793"/>
    <s v="WITNESS SRTT FWD-1"/>
    <n v="0.31602051732166808"/>
    <n v="112.41485977172852"/>
    <n v="100"/>
    <n v="-2.6031285524368286E-2"/>
    <n v="-0.32644516335767548"/>
    <n v="-0.32536755125814454"/>
    <n v="0"/>
    <x v="33"/>
    <x v="526"/>
  </r>
  <r>
    <x v="2"/>
    <n v="-15"/>
    <n v="-12.777777777777777"/>
    <s v="225/45R17"/>
    <x v="6"/>
    <s v="620-0071"/>
    <n v="1093"/>
    <n v="42"/>
    <s v="1N48A0A5X3424"/>
    <d v="2025-02-17T00:00:00"/>
    <n v="0.34128379821777344"/>
    <n v="0.36483532190322876"/>
    <n v="128.42411804199219"/>
    <n v="129.89653015136719"/>
    <n v="128.54914855957031"/>
    <n v="125.23629760742188"/>
    <n v="78"/>
    <m/>
    <n v="300"/>
    <n v="128.02652359008789"/>
    <m/>
    <m/>
    <m/>
    <m/>
    <m/>
    <m/>
    <m/>
    <m/>
    <m/>
    <m/>
    <m/>
    <n v="0.22977757453918457"/>
    <n v="0.25674641132354736"/>
    <n v="0.28371524810791016"/>
    <n v="0.29679156839847565"/>
    <n v="0.30986788868904114"/>
    <n v="0.31958170235157013"/>
    <n v="0.32929551601409912"/>
    <n v="0.33380784094333649"/>
    <n v="0.33832016587257385"/>
    <n v="0.34243203699588776"/>
    <n v="0.34654390811920166"/>
    <n v="0.35088643431663513"/>
    <n v="0.3552289605140686"/>
    <n v="0.35695302486419678"/>
    <n v="0.35867708921432495"/>
    <n v="0.36191605031490326"/>
    <n v="0.36515501141548157"/>
    <n v="0.36588369309902191"/>
    <n v="0.36661237478256226"/>
    <n v="0.36819726228713989"/>
    <n v="0.36978214979171753"/>
    <n v="0.37124991416931152"/>
    <n v="0.37271767854690552"/>
    <n v="0.37251743674278259"/>
    <n v="0.37231719493865967"/>
    <n v="0.37478920817375183"/>
    <n v="0.37726122140884399"/>
    <n v="0.3813721239566803"/>
    <n v="0.3854830265045166"/>
    <n v="0.38585300743579865"/>
    <n v="0.38622298836708069"/>
    <n v="0.38659296929836273"/>
    <n v="0.38696295022964478"/>
    <n v="0.38700366020202637"/>
    <n v="0.38704437017440796"/>
    <n v="0.38708508014678955"/>
    <n v="0.38712579011917114"/>
    <n v="0.38673777133226395"/>
    <n v="0.38634975254535675"/>
    <n v="0.38596173375844955"/>
    <n v="0.38557371497154236"/>
    <n v="0.38558151572942734"/>
    <n v="0.38558931648731232"/>
    <n v="0.3855971172451973"/>
    <n v="0.38560491800308228"/>
    <n v="0.38482338935136795"/>
    <n v="0.38404186069965363"/>
    <n v="0.3832603320479393"/>
    <n v="0.38247880339622498"/>
    <n v="0.38141333311796188"/>
    <n v="0.38034786283969879"/>
    <n v="0.3792823925614357"/>
    <n v="0.37821692228317261"/>
    <n v="0.37787939608097076"/>
    <n v="0.37754186987876892"/>
    <n v="0.37720434367656708"/>
    <n v="0.37686681747436523"/>
    <n v="0.37762775272130966"/>
    <n v="0.37838868796825409"/>
    <n v="0.37914962321519852"/>
    <n v="0.37991055846214294"/>
    <n v="0.38051184266805649"/>
    <n v="0.38111312687397003"/>
    <n v="0.38171441107988358"/>
    <n v="0.38231569528579712"/>
    <n v="0.38186498731374741"/>
    <n v="0.38141427934169769"/>
    <n v="0.38096357136964798"/>
    <n v="0.38051286339759827"/>
    <n v="0.38055787980556488"/>
    <n v="0.38060289621353149"/>
    <n v="0.38064791262149811"/>
    <n v="0.38069292902946472"/>
    <n v="0.38019222021102905"/>
    <n v="0.37969151139259338"/>
    <n v="0.37919080257415771"/>
    <n v="0.37869009375572205"/>
    <n v="0.37825736403465271"/>
    <n v="0.37782463431358337"/>
    <n v="0.37739190459251404"/>
    <n v="0.3769591748714447"/>
    <n v="0.37621711939573288"/>
    <n v="0.37547506392002106"/>
    <n v="0.37473300844430923"/>
    <n v="0.37399095296859741"/>
    <n v="0.3740220755338669"/>
    <n v="0.37405319809913634"/>
    <n v="0.37408432066440583"/>
    <n v="0.37411544322967533"/>
    <n v="0.37414656579494476"/>
    <n v="0.37417768836021426"/>
    <n v="0.37420881092548369"/>
    <n v="0.37423993349075318"/>
    <n v="0.37427105605602262"/>
    <n v="0.37430217862129211"/>
    <n v="0.37379414439201353"/>
    <n v="0.373286110162735"/>
    <n v="0.37277807593345641"/>
    <n v="0.37227004170417788"/>
    <n v="0.37176200747489929"/>
    <n v="0.37125397324562076"/>
    <n v="0.37074593901634217"/>
    <n v="0.37023790478706359"/>
    <n v="0.36972987055778506"/>
    <n v="0.36922183632850647"/>
    <n v="0.36903266906738286"/>
    <n v="0.36884350180625913"/>
    <n v="0.36865433454513552"/>
    <n v="0.36846516728401185"/>
    <n v="0.36827600002288818"/>
    <n v="0.36808683276176452"/>
    <n v="0.36789766550064085"/>
    <n v="0.36770849823951723"/>
    <n v="0.36751933097839357"/>
    <n v="0.3673301637172699"/>
    <n v="0.36765694022178652"/>
    <n v="0.36798371672630314"/>
    <n v="0.36831049323081966"/>
    <n v="0.36863726973533634"/>
    <n v="0.36896404623985291"/>
    <n v="0.36929082274436953"/>
    <n v="0.3696175992488861"/>
    <n v="0.36994437575340272"/>
    <n v="0.37027115225791934"/>
    <n v="0.37059792876243591"/>
    <n v="0.37047432363033295"/>
    <n v="0.37035071849822998"/>
    <n v="0.37022711336612701"/>
    <n v="0.37010350823402405"/>
    <n v="0.36997990310192108"/>
    <n v="0.36985629796981812"/>
    <n v="0.36973269283771515"/>
    <n v="0.36960908770561218"/>
    <n v="0.36948548257350922"/>
    <n v="0.36936187744140625"/>
    <n v="0.36935607492923739"/>
    <n v="0.36935027241706847"/>
    <n v="0.36934446990489961"/>
    <n v="0.36933866739273069"/>
    <n v="0.36933286488056183"/>
    <n v="0.36932706236839297"/>
    <n v="0.3693212598562241"/>
    <n v="0.36931545734405513"/>
    <n v="0.36930965483188632"/>
    <n v="0.36930385231971741"/>
    <n v="0.36858217418193817"/>
    <n v="0.36786049604415894"/>
    <n v="0.3671388179063797"/>
    <n v="0.36641713976860046"/>
    <n v="0.36569546163082123"/>
    <n v="0.36497378349304199"/>
    <n v="0.36425210535526276"/>
    <n v="0.36353042721748352"/>
    <n v="0.36280874907970428"/>
    <n v="0.36208707094192505"/>
    <n v="0.36120251417160038"/>
    <n v="0.36031795740127559"/>
    <n v="0.35943340063095097"/>
    <n v="0.35854884386062624"/>
    <n v="0.35766428709030151"/>
    <n v="0.35677973031997678"/>
    <n v="0.35589517354965211"/>
    <n v="0.35501061677932738"/>
    <n v="0.35412606000900271"/>
    <n v="0.35324150323867798"/>
    <n v="0.35284917652606967"/>
    <n v="0.35245684981346131"/>
    <n v="0.35206452310085296"/>
    <n v="0.35167219638824465"/>
    <n v="0.35127986967563629"/>
    <n v="0.35088754296302799"/>
    <n v="0.35049521625041957"/>
    <n v="0.35010288953781132"/>
    <n v="0.34971056282520296"/>
    <n v="0.3493182361125946"/>
    <n v="0.34934177398681643"/>
    <n v="0.34936531186103825"/>
    <n v="0.34938884973525997"/>
    <n v="0.34941238760948184"/>
    <n v="0.34943592548370361"/>
    <n v="0.34945946335792544"/>
    <n v="0.34948300123214721"/>
    <n v="0.34950653910636903"/>
    <n v="0.34953007698059085"/>
    <n v="0.34955361485481262"/>
    <n v="0.34909408688545229"/>
    <n v="0.34863455891609191"/>
    <n v="0.34817503094673158"/>
    <n v="0.34771550297737119"/>
    <n v="0.34725597500801086"/>
    <n v="0.34679644703865053"/>
    <n v="0.34633691906929021"/>
    <n v="0.34587739109992977"/>
    <n v="0.34541786313056949"/>
    <n v="0.34495833516120911"/>
    <n v="0.34491596221923831"/>
    <n v="0.34487358927726741"/>
    <n v="0.34483121633529668"/>
    <n v="0.34478884339332583"/>
    <n v="0.34474647045135498"/>
    <n v="0.34470409750938413"/>
    <n v="0.34466172456741334"/>
    <n v="0.34461935162544249"/>
    <n v="0.3445769786834717"/>
    <n v="0.34453460574150085"/>
    <n v="0.34421253502368931"/>
    <n v="0.34389046430587766"/>
    <n v="0.34356839358806612"/>
    <n v="0.34324632287025453"/>
    <n v="0.34292425215244293"/>
    <n v="0.34260218143463139"/>
    <n v="0.34228011071681974"/>
    <n v="0.3419580399990082"/>
    <n v="0.34163596928119666"/>
    <n v="0.34131389856338501"/>
    <n v="0.34085963964462285"/>
    <n v="0.34040538072586057"/>
    <n v="0.33995112180709841"/>
    <n v="0.33949686288833619"/>
    <n v="0.33904260396957397"/>
    <n v="0.33858834505081176"/>
    <n v="0.33813408613204954"/>
    <n v="0.33767982721328738"/>
    <n v="0.33722556829452516"/>
    <n v="0.33677130937576294"/>
    <n v="0.33646989762783053"/>
    <n v="0.33616848587989812"/>
    <n v="0.33586707413196559"/>
    <n v="0.33556566238403324"/>
    <n v="0.33526425063610077"/>
    <n v="0.33496283888816836"/>
    <n v="0.33466142714023589"/>
    <n v="0.33436001539230348"/>
    <n v="0.33405860364437107"/>
    <n v="0.3337571918964386"/>
    <n v="0.33365534842014316"/>
    <n v="0.33355350494384767"/>
    <n v="0.33345166146755217"/>
    <n v="0.33334981799125674"/>
    <n v="0.33324797451496124"/>
    <n v="0.3331461310386658"/>
    <n v="0.33304428756237026"/>
    <n v="0.33294244408607487"/>
    <n v="0.33284060060977938"/>
    <n v="0.33273875713348389"/>
    <n v="0.33221536874771118"/>
    <n v="0.33169198036193848"/>
    <n v="0.33116859197616577"/>
    <n v="0.33064520359039307"/>
    <n v="0.33012181520462036"/>
    <n v="0.32959842681884766"/>
    <n v="0.32907503843307495"/>
    <n v="0.32855165004730225"/>
    <n v="0.32802826166152954"/>
    <n v="0.32750487327575684"/>
    <n v="0.32721265852451326"/>
    <n v="0.32692044377326968"/>
    <n v="0.32662822902202604"/>
    <n v="0.32633601427078246"/>
    <n v="0.32604379951953888"/>
    <n v="0.3257515847682953"/>
    <n v="0.32545937001705172"/>
    <n v="0.32516715526580808"/>
    <n v="0.32487494051456456"/>
    <n v="0.32458272576332092"/>
    <n v="0.32390165627002721"/>
    <n v="0.32322058677673338"/>
    <n v="0.32253951728343966"/>
    <n v="0.32185844779014589"/>
    <n v="0.32117737829685211"/>
    <n v="0.32049630880355834"/>
    <n v="0.31981523931026457"/>
    <n v="0.31913416981697085"/>
    <n v="0.31845310032367707"/>
    <n v="0.3177720308303833"/>
    <n v="0.31713582575321198"/>
    <n v="0.31649962067604065"/>
    <n v="0.31586341559886932"/>
    <n v="0.315227210521698"/>
    <n v="0.31459100544452667"/>
    <n v="0.31395480036735535"/>
    <n v="0.31331859529018402"/>
    <n v="0.3126823902130127"/>
    <n v="0.31204618513584137"/>
    <n v="0.31140998005867004"/>
    <n v="0.31176941990852358"/>
    <n v="0.31212885975837712"/>
    <n v="0.31248829960823055"/>
    <n v="0.31284773945808414"/>
    <n v="0.31320717930793762"/>
    <n v="0.31356661915779116"/>
    <n v="0.31392605900764464"/>
    <n v="0.31428549885749818"/>
    <n v="0.31464493870735172"/>
    <n v="0.3150043785572052"/>
    <m/>
    <n v="0.35529139272046684"/>
    <n v="128.02652359008789"/>
    <n v="113.88754462716111"/>
    <n v="-2.3551523685455322E-2"/>
    <n v="-0.32111086696716651"/>
    <n v="-0.25931443670481757"/>
    <n v="-6.6053114553326964E-2"/>
    <x v="33"/>
    <x v="527"/>
  </r>
  <r>
    <x v="2"/>
    <n v="-15"/>
    <n v="-12.777777777777777"/>
    <s v="P225/60R16"/>
    <x v="1"/>
    <s v="017-0243"/>
    <n v="1171"/>
    <n v="35"/>
    <s v="APX0B2UU3324"/>
    <d v="2025-02-17T00:00:00"/>
    <n v="0.2591797411441803"/>
    <n v="0.29201549291610718"/>
    <n v="100"/>
    <n v="100"/>
    <n v="100"/>
    <n v="100"/>
    <n v="78"/>
    <m/>
    <n v="930"/>
    <n v="100"/>
    <m/>
    <m/>
    <m/>
    <m/>
    <m/>
    <m/>
    <m/>
    <m/>
    <m/>
    <m/>
    <m/>
    <n v="0.28246021270751953"/>
    <n v="0.30365818738937378"/>
    <n v="0.32485616207122803"/>
    <n v="0.33358727395534515"/>
    <n v="0.34231838583946228"/>
    <n v="0.34724445641040802"/>
    <n v="0.35217052698135376"/>
    <n v="0.35348962247371674"/>
    <n v="0.35480871796607971"/>
    <n v="0.35914112627506256"/>
    <n v="0.36347353458404541"/>
    <n v="0.36059966683387756"/>
    <n v="0.35772579908370972"/>
    <n v="0.35790315270423889"/>
    <n v="0.35808050632476807"/>
    <n v="0.35765346884727478"/>
    <n v="0.35722643136978149"/>
    <n v="0.35732664167881012"/>
    <n v="0.35742685198783875"/>
    <n v="0.35651929676532745"/>
    <n v="0.35561174154281616"/>
    <n v="0.35391366481781006"/>
    <n v="0.35221558809280396"/>
    <n v="0.3345026969909668"/>
    <n v="0.31678980588912964"/>
    <n v="0.33451773226261139"/>
    <n v="0.35224565863609314"/>
    <n v="0.34871722757816315"/>
    <n v="0.34518879652023315"/>
    <n v="0.34576085954904556"/>
    <n v="0.34633292257785797"/>
    <n v="0.34690498560667038"/>
    <n v="0.34747704863548279"/>
    <n v="0.34565728902816772"/>
    <n v="0.34383752942085266"/>
    <n v="0.3420177698135376"/>
    <n v="0.34019801020622253"/>
    <n v="0.3387734442949295"/>
    <n v="0.33734887838363647"/>
    <n v="0.33592431247234344"/>
    <n v="0.33449974656105042"/>
    <n v="0.33380443602800369"/>
    <n v="0.33310912549495697"/>
    <n v="0.33241381496191025"/>
    <n v="0.33171850442886353"/>
    <n v="0.33144538104534149"/>
    <n v="0.33117225766181946"/>
    <n v="0.33089913427829742"/>
    <n v="0.33062601089477539"/>
    <n v="0.33027803152799606"/>
    <n v="0.32993005216121674"/>
    <n v="0.32958207279443741"/>
    <n v="0.32923409342765808"/>
    <n v="0.3278064951300621"/>
    <n v="0.32637889683246613"/>
    <n v="0.32495129853487015"/>
    <n v="0.32352370023727417"/>
    <n v="0.32270903885364532"/>
    <n v="0.32189437747001648"/>
    <n v="0.32107971608638763"/>
    <n v="0.32026505470275879"/>
    <n v="0.31894821673631668"/>
    <n v="0.31763137876987457"/>
    <n v="0.31631454080343246"/>
    <n v="0.31499770283699036"/>
    <n v="0.31496214866638184"/>
    <n v="0.31492659449577332"/>
    <n v="0.31489104032516479"/>
    <n v="0.31485548615455627"/>
    <n v="0.31417378783226013"/>
    <n v="0.31349208950996399"/>
    <n v="0.31281039118766785"/>
    <n v="0.3121286928653717"/>
    <n v="0.3122946172952652"/>
    <n v="0.31246054172515869"/>
    <n v="0.31262646615505219"/>
    <n v="0.31279239058494568"/>
    <n v="0.31208574026823044"/>
    <n v="0.3113790899515152"/>
    <n v="0.31067243963479996"/>
    <n v="0.30996578931808472"/>
    <n v="0.30896922200918198"/>
    <n v="0.30797265470027924"/>
    <n v="0.3069760873913765"/>
    <n v="0.30597952008247375"/>
    <n v="0.30588150322437285"/>
    <n v="0.30578348636627195"/>
    <n v="0.3056854695081711"/>
    <n v="0.3055874526500702"/>
    <n v="0.3054894357919693"/>
    <n v="0.30539141893386845"/>
    <n v="0.30529340207576749"/>
    <n v="0.30519538521766665"/>
    <n v="0.30509736835956575"/>
    <n v="0.30499935150146484"/>
    <n v="0.30455638468265533"/>
    <n v="0.30411341786384583"/>
    <n v="0.30367045104503632"/>
    <n v="0.30322748422622681"/>
    <n v="0.3027845174074173"/>
    <n v="0.30234155058860779"/>
    <n v="0.30189858376979828"/>
    <n v="0.30145561695098877"/>
    <n v="0.30101265013217926"/>
    <n v="0.30056968331336975"/>
    <n v="0.29981573820114138"/>
    <n v="0.29906179308891295"/>
    <n v="0.29830784797668453"/>
    <n v="0.29755390286445615"/>
    <n v="0.29679995775222778"/>
    <n v="0.29604601263999941"/>
    <n v="0.29529206752777098"/>
    <n v="0.29453812241554261"/>
    <n v="0.29378417730331424"/>
    <n v="0.29303023219108582"/>
    <n v="0.29243421256542207"/>
    <n v="0.29183819293975832"/>
    <n v="0.29124217331409452"/>
    <n v="0.29064615368843078"/>
    <n v="0.29005013406276703"/>
    <n v="0.28945411443710328"/>
    <n v="0.28885809481143954"/>
    <n v="0.28826207518577573"/>
    <n v="0.28766605556011204"/>
    <n v="0.28707003593444824"/>
    <n v="0.28663683533668521"/>
    <n v="0.28620363473892213"/>
    <n v="0.28577043414115905"/>
    <n v="0.28533723354339602"/>
    <n v="0.28490403294563293"/>
    <n v="0.28447083234786991"/>
    <n v="0.28403763175010682"/>
    <n v="0.28360443115234374"/>
    <n v="0.28317123055458071"/>
    <n v="0.28273802995681763"/>
    <n v="0.2825643688440323"/>
    <n v="0.28239070773124697"/>
    <n v="0.28221704661846159"/>
    <n v="0.28204338550567631"/>
    <n v="0.28186972439289093"/>
    <n v="0.2816960632801056"/>
    <n v="0.28152240216732027"/>
    <n v="0.28134874105453489"/>
    <n v="0.28117507994174962"/>
    <n v="0.28100141882896423"/>
    <n v="0.28098621368408205"/>
    <n v="0.28097100853919982"/>
    <n v="0.28095580339431764"/>
    <n v="0.28094059824943546"/>
    <n v="0.28092539310455322"/>
    <n v="0.28091018795967104"/>
    <n v="0.28089498281478886"/>
    <n v="0.28087977766990663"/>
    <n v="0.28086457252502445"/>
    <n v="0.28084936738014221"/>
    <n v="0.28075076639652252"/>
    <n v="0.28065216541290283"/>
    <n v="0.28055356442928314"/>
    <n v="0.28045496344566345"/>
    <n v="0.28035636246204376"/>
    <n v="0.28025776147842407"/>
    <n v="0.28015916049480438"/>
    <n v="0.28006055951118469"/>
    <n v="0.279961958527565"/>
    <n v="0.27986335754394531"/>
    <n v="0.2794184267520905"/>
    <n v="0.27897349596023557"/>
    <n v="0.27852856516838076"/>
    <n v="0.27808363437652589"/>
    <n v="0.27763870358467102"/>
    <n v="0.27719377279281615"/>
    <n v="0.27674884200096128"/>
    <n v="0.27630391120910647"/>
    <n v="0.2758589804172516"/>
    <n v="0.27541404962539673"/>
    <n v="0.27448623776435854"/>
    <n v="0.27355842590332036"/>
    <n v="0.27263061404228212"/>
    <n v="0.27170280218124393"/>
    <n v="0.27077499032020569"/>
    <n v="0.2698471784591675"/>
    <n v="0.26891936659812926"/>
    <n v="0.26799155473709108"/>
    <n v="0.26706374287605283"/>
    <n v="0.26613593101501465"/>
    <n v="0.2663892090320587"/>
    <n v="0.26664248704910276"/>
    <n v="0.26689576506614687"/>
    <n v="0.26714904308319093"/>
    <n v="0.26740232110023499"/>
    <n v="0.2676555991172791"/>
    <n v="0.2679088771343231"/>
    <n v="0.26816215515136721"/>
    <n v="0.26841543316841127"/>
    <n v="0.26866871118545532"/>
    <n v="0.26857317388057711"/>
    <n v="0.26847763657569884"/>
    <n v="0.26838209927082063"/>
    <n v="0.26828656196594236"/>
    <n v="0.26819102466106415"/>
    <n v="0.26809548735618594"/>
    <n v="0.26799995005130767"/>
    <n v="0.2679044127464294"/>
    <n v="0.26780887544155119"/>
    <n v="0.26771333813667297"/>
    <n v="0.26763803362846372"/>
    <n v="0.26756272912025447"/>
    <n v="0.26748742461204528"/>
    <n v="0.26741212010383608"/>
    <n v="0.26733681559562683"/>
    <n v="0.26726151108741758"/>
    <n v="0.26718620657920839"/>
    <n v="0.26711090207099913"/>
    <n v="0.26703559756278994"/>
    <n v="0.26696029305458069"/>
    <n v="0.26635631024837497"/>
    <n v="0.2657523274421692"/>
    <n v="0.26514834463596348"/>
    <n v="0.26454436182975771"/>
    <n v="0.26394037902355194"/>
    <n v="0.26333639621734622"/>
    <n v="0.26273241341114045"/>
    <n v="0.26212843060493468"/>
    <n v="0.26152444779872897"/>
    <n v="0.26092046499252319"/>
    <n v="0.2605082601308823"/>
    <n v="0.26009605526924134"/>
    <n v="0.25968385040760039"/>
    <n v="0.25927164554595949"/>
    <n v="0.25885944068431854"/>
    <n v="0.25844723582267759"/>
    <n v="0.25803503096103664"/>
    <n v="0.25762282609939574"/>
    <n v="0.25721062123775484"/>
    <n v="0.25679841637611389"/>
    <n v="0.25680465698242189"/>
    <n v="0.25681089758872988"/>
    <n v="0.25681713819503782"/>
    <n v="0.25682337880134587"/>
    <n v="0.25682961940765381"/>
    <n v="0.2568358600139618"/>
    <n v="0.2568421006202698"/>
    <n v="0.25684834122657774"/>
    <n v="0.25685458183288573"/>
    <n v="0.25686082243919373"/>
    <n v="0.25646805763244629"/>
    <n v="0.25607529282569885"/>
    <n v="0.25568252801895142"/>
    <n v="0.25528976321220398"/>
    <n v="0.25489699840545654"/>
    <n v="0.25450423359870911"/>
    <n v="0.25411146879196167"/>
    <n v="0.25371870398521423"/>
    <n v="0.2533259391784668"/>
    <n v="0.25293317437171936"/>
    <n v="0.25264279842376708"/>
    <n v="0.2523524224758148"/>
    <n v="0.25206204652786257"/>
    <n v="0.25177167057991029"/>
    <n v="0.25148129463195801"/>
    <n v="0.25119091868400578"/>
    <n v="0.25090054273605344"/>
    <n v="0.25061016678810122"/>
    <n v="0.25031979084014894"/>
    <n v="0.25002941489219666"/>
    <n v="0.25012289583683012"/>
    <n v="0.25021637678146363"/>
    <n v="0.2503098577260971"/>
    <n v="0.25040333867073061"/>
    <n v="0.25049681961536407"/>
    <n v="0.25059030055999759"/>
    <n v="0.25068378150463105"/>
    <n v="0.25077726244926457"/>
    <n v="0.25087074339389803"/>
    <n v="0.25096422433853149"/>
    <n v="0.2513564467430115"/>
    <n v="0.2517486691474915"/>
    <n v="0.25214089155197145"/>
    <n v="0.25253311395645145"/>
    <n v="0.2529253363609314"/>
    <n v="0.2533175587654114"/>
    <n v="0.25370978116989135"/>
    <n v="0.25410200357437135"/>
    <n v="0.2544942259788513"/>
    <n v="0.2548864483833313"/>
    <n v="0.25467730760574342"/>
    <n v="0.25446816682815554"/>
    <n v="0.2542590260505676"/>
    <n v="0.25404988527297978"/>
    <n v="0.25384074449539185"/>
    <n v="0.25363160371780397"/>
    <n v="0.25342246294021609"/>
    <n v="0.25321332216262815"/>
    <n v="0.25300418138504027"/>
    <n v="0.25279504060745239"/>
    <m/>
    <n v="0.28669446706771851"/>
    <n v="100"/>
    <n v="88.956211129971308"/>
    <n v="-3.283575177192688E-2"/>
    <n v="-0.2591053977029546"/>
    <n v="-0.35563010783768995"/>
    <n v="3.0262556579545408E-2"/>
    <x v="33"/>
    <x v="528"/>
  </r>
  <r>
    <x v="2"/>
    <n v="-15"/>
    <n v="-12.777777777777777"/>
    <s v="P195/75R14"/>
    <x v="0"/>
    <s v="620-0072"/>
    <n v="1031"/>
    <n v="35"/>
    <s v="APKAB3UU0720"/>
    <d v="2025-02-17T00:00:00"/>
    <n v="0.27040198445320129"/>
    <n v="0.28686153888702393"/>
    <n v="101.75150299072266"/>
    <n v="102.66066741943359"/>
    <n v="101.07521057128906"/>
    <n v="99.481681823730469"/>
    <n v="78"/>
    <m/>
    <n v="290"/>
    <n v="101.24226570129395"/>
    <m/>
    <m/>
    <m/>
    <m/>
    <m/>
    <m/>
    <m/>
    <m/>
    <m/>
    <m/>
    <m/>
    <n v="0.24321046471595764"/>
    <n v="0.268479123711586"/>
    <n v="0.29374778270721436"/>
    <n v="0.29760453104972839"/>
    <n v="0.30146127939224243"/>
    <n v="0.3013976663351059"/>
    <n v="0.30133405327796936"/>
    <n v="0.3065514862537384"/>
    <n v="0.31176891922950745"/>
    <n v="0.31420452892780304"/>
    <n v="0.31664013862609863"/>
    <n v="0.31662695109844208"/>
    <n v="0.31661376357078552"/>
    <n v="0.31628617644309998"/>
    <n v="0.31595858931541443"/>
    <n v="0.31613725423812866"/>
    <n v="0.3163159191608429"/>
    <n v="0.31920309364795685"/>
    <n v="0.3220902681350708"/>
    <n v="0.31783688068389893"/>
    <n v="0.31358349323272705"/>
    <n v="0.30896367132663727"/>
    <n v="0.30434384942054749"/>
    <n v="0.3083951473236084"/>
    <n v="0.31244644522666931"/>
    <n v="0.29947413504123688"/>
    <n v="0.28650182485580444"/>
    <n v="0.29915282130241394"/>
    <n v="0.31180381774902344"/>
    <n v="0.31213145703077316"/>
    <n v="0.31245909631252289"/>
    <n v="0.31278673559427261"/>
    <n v="0.31311437487602234"/>
    <n v="0.31369202584028244"/>
    <n v="0.31426967680454254"/>
    <n v="0.31484732776880264"/>
    <n v="0.31542497873306274"/>
    <n v="0.31464207172393799"/>
    <n v="0.31385916471481323"/>
    <n v="0.31307625770568848"/>
    <n v="0.31229335069656372"/>
    <n v="0.31211861222982407"/>
    <n v="0.31194387376308441"/>
    <n v="0.31176913529634476"/>
    <n v="0.3115943968296051"/>
    <n v="0.31070061028003693"/>
    <n v="0.30980682373046875"/>
    <n v="0.30891303718090057"/>
    <n v="0.3080192506313324"/>
    <n v="0.30700564384460449"/>
    <n v="0.30599203705787659"/>
    <n v="0.30497843027114868"/>
    <n v="0.30396482348442078"/>
    <n v="0.30202779918909073"/>
    <n v="0.30009077489376068"/>
    <n v="0.29815375059843063"/>
    <n v="0.29621672630310059"/>
    <n v="0.29661746323108673"/>
    <n v="0.29701820015907288"/>
    <n v="0.29741893708705902"/>
    <n v="0.29781967401504517"/>
    <n v="0.29944950342178345"/>
    <n v="0.30107933282852173"/>
    <n v="0.30270916223526001"/>
    <n v="0.30433899164199829"/>
    <n v="0.30369672179222107"/>
    <n v="0.30305445194244385"/>
    <n v="0.30241218209266663"/>
    <n v="0.3017699122428894"/>
    <n v="0.30076595395803452"/>
    <n v="0.29976199567317963"/>
    <n v="0.29875803738832474"/>
    <n v="0.29775407910346985"/>
    <n v="0.29779983311891556"/>
    <n v="0.29784558713436127"/>
    <n v="0.29789134114980698"/>
    <n v="0.29793709516525269"/>
    <n v="0.29774366319179535"/>
    <n v="0.29755023121833801"/>
    <n v="0.29735679924488068"/>
    <n v="0.29716336727142334"/>
    <n v="0.29620614647865295"/>
    <n v="0.29524892568588257"/>
    <n v="0.29429170489311218"/>
    <n v="0.2933344841003418"/>
    <n v="0.29303839802742004"/>
    <n v="0.29274231195449829"/>
    <n v="0.29244622588157654"/>
    <n v="0.29215013980865479"/>
    <n v="0.29185405373573303"/>
    <n v="0.29155796766281128"/>
    <n v="0.29126188158988953"/>
    <n v="0.29096579551696777"/>
    <n v="0.29066970944404602"/>
    <n v="0.29037362337112427"/>
    <n v="0.29019672572612765"/>
    <n v="0.29001982808113103"/>
    <n v="0.28984293043613435"/>
    <n v="0.28966603279113773"/>
    <n v="0.28948913514614105"/>
    <n v="0.28931223750114443"/>
    <n v="0.28913533985614776"/>
    <n v="0.28895844221115113"/>
    <n v="0.28878154456615446"/>
    <n v="0.28860464692115784"/>
    <n v="0.28851441442966463"/>
    <n v="0.28842418193817138"/>
    <n v="0.28833394944667812"/>
    <n v="0.28824371695518491"/>
    <n v="0.28815348446369171"/>
    <n v="0.28806325197219851"/>
    <n v="0.28797301948070525"/>
    <n v="0.28788278698921205"/>
    <n v="0.28779255449771884"/>
    <n v="0.28770232200622559"/>
    <n v="0.28725669980049134"/>
    <n v="0.2868110775947571"/>
    <n v="0.2863654553890228"/>
    <n v="0.28591983318328856"/>
    <n v="0.28547421097755432"/>
    <n v="0.28502858877182008"/>
    <n v="0.28458296656608584"/>
    <n v="0.28413734436035154"/>
    <n v="0.28369172215461735"/>
    <n v="0.28324609994888306"/>
    <n v="0.2832245469093323"/>
    <n v="0.28320299386978154"/>
    <n v="0.28318144083023072"/>
    <n v="0.28315988779067996"/>
    <n v="0.28313833475112915"/>
    <n v="0.28311678171157839"/>
    <n v="0.28309522867202758"/>
    <n v="0.28307367563247682"/>
    <n v="0.283052122592926"/>
    <n v="0.28303056955337524"/>
    <n v="0.28302831649780275"/>
    <n v="0.28302606344223025"/>
    <n v="0.28302381038665769"/>
    <n v="0.28302155733108525"/>
    <n v="0.2830193042755127"/>
    <n v="0.2830170512199402"/>
    <n v="0.2830147981643677"/>
    <n v="0.28301254510879514"/>
    <n v="0.28301029205322265"/>
    <n v="0.28300803899765015"/>
    <n v="0.28272244334220886"/>
    <n v="0.28243684768676758"/>
    <n v="0.28215125203132629"/>
    <n v="0.28186565637588501"/>
    <n v="0.28158006072044373"/>
    <n v="0.28129446506500244"/>
    <n v="0.28100886940956116"/>
    <n v="0.28072327375411987"/>
    <n v="0.28043767809867859"/>
    <n v="0.2801520824432373"/>
    <n v="0.27972225844860077"/>
    <n v="0.27929243445396423"/>
    <n v="0.2788626104593277"/>
    <n v="0.27843278646469116"/>
    <n v="0.27800296247005463"/>
    <n v="0.27757313847541809"/>
    <n v="0.27714331448078156"/>
    <n v="0.27671349048614502"/>
    <n v="0.27628366649150848"/>
    <n v="0.27585384249687195"/>
    <n v="0.27565580308437349"/>
    <n v="0.27545776367187502"/>
    <n v="0.2752597242593765"/>
    <n v="0.2750616848468781"/>
    <n v="0.27486364543437958"/>
    <n v="0.27466560602188111"/>
    <n v="0.27446756660938265"/>
    <n v="0.27426952719688413"/>
    <n v="0.27407148778438573"/>
    <n v="0.27387344837188721"/>
    <n v="0.2739311516284943"/>
    <n v="0.27398885488510133"/>
    <n v="0.27404655814170836"/>
    <n v="0.27410426139831545"/>
    <n v="0.27416196465492249"/>
    <n v="0.27421966791152952"/>
    <n v="0.27427737116813655"/>
    <n v="0.27433507442474364"/>
    <n v="0.27439277768135073"/>
    <n v="0.27445048093795776"/>
    <n v="0.27429038286209106"/>
    <n v="0.27413028478622437"/>
    <n v="0.27397018671035767"/>
    <n v="0.27381008863449097"/>
    <n v="0.27364999055862427"/>
    <n v="0.27348989248275757"/>
    <n v="0.27332979440689087"/>
    <n v="0.27316969633102417"/>
    <n v="0.27300959825515747"/>
    <n v="0.27284950017929077"/>
    <n v="0.27259080708026884"/>
    <n v="0.27233211398124696"/>
    <n v="0.27207342088222503"/>
    <n v="0.27181472778320315"/>
    <n v="0.27155603468418121"/>
    <n v="0.27129734158515934"/>
    <n v="0.2710386484861374"/>
    <n v="0.27077995538711552"/>
    <n v="0.27052126228809359"/>
    <n v="0.27026256918907166"/>
    <n v="0.27053869068622594"/>
    <n v="0.2708148121833801"/>
    <n v="0.27109093368053438"/>
    <n v="0.27136705517768861"/>
    <n v="0.27164317667484283"/>
    <n v="0.27191929817199706"/>
    <n v="0.27219541966915128"/>
    <n v="0.27247154116630556"/>
    <n v="0.27274766266345979"/>
    <n v="0.27302378416061401"/>
    <n v="0.27301323711872105"/>
    <n v="0.27300269007682798"/>
    <n v="0.27299214303493502"/>
    <n v="0.272981595993042"/>
    <n v="0.27297104895114899"/>
    <n v="0.27296050190925603"/>
    <n v="0.27294995486736295"/>
    <n v="0.27293940782546999"/>
    <n v="0.27292886078357698"/>
    <n v="0.27291831374168396"/>
    <n v="0.2726727217435837"/>
    <n v="0.27242712974548339"/>
    <n v="0.27218153774738313"/>
    <n v="0.27193594574928287"/>
    <n v="0.27169035375118256"/>
    <n v="0.2714447617530823"/>
    <n v="0.27119916975498198"/>
    <n v="0.27095357775688172"/>
    <n v="0.27070798575878147"/>
    <n v="0.27046239376068115"/>
    <n v="0.27054151296615603"/>
    <n v="0.2706206321716309"/>
    <n v="0.27069975137710572"/>
    <n v="0.2707788705825806"/>
    <n v="0.27085798978805542"/>
    <n v="0.2709371089935303"/>
    <n v="0.27101622819900512"/>
    <n v="0.27109534740447999"/>
    <n v="0.27117446660995481"/>
    <n v="0.27125358581542969"/>
    <n v="0.27129690051078797"/>
    <n v="0.27134021520614626"/>
    <n v="0.27138352990150449"/>
    <n v="0.27142684459686284"/>
    <n v="0.27147015929222107"/>
    <n v="0.27151347398757936"/>
    <n v="0.27155678868293764"/>
    <n v="0.27160010337829588"/>
    <n v="0.27164341807365416"/>
    <n v="0.27168673276901245"/>
    <n v="0.27152893245220183"/>
    <n v="0.27137113213539121"/>
    <n v="0.27121333181858065"/>
    <n v="0.27105553150177003"/>
    <n v="0.27089773118495941"/>
    <n v="0.27073993086814885"/>
    <n v="0.27058213055133817"/>
    <n v="0.27042433023452761"/>
    <n v="0.27026652991771699"/>
    <n v="0.27010872960090637"/>
    <n v="0.27006138265132906"/>
    <n v="0.2700140357017517"/>
    <n v="0.26996668875217433"/>
    <n v="0.26991934180259702"/>
    <n v="0.26987199485301971"/>
    <n v="0.26982464790344241"/>
    <n v="0.26977730095386504"/>
    <n v="0.26972995400428773"/>
    <n v="0.26968260705471042"/>
    <n v="0.26963526010513306"/>
    <n v="0.26945335865020753"/>
    <n v="0.269271457195282"/>
    <n v="0.26908955574035642"/>
    <n v="0.2689076542854309"/>
    <n v="0.26872575283050537"/>
    <n v="0.26854385137557985"/>
    <n v="0.26836194992065432"/>
    <n v="0.26818004846572874"/>
    <n v="0.26799814701080327"/>
    <n v="0.26781624555587769"/>
    <n v="0.26667141914367676"/>
    <n v="0.26552659273147583"/>
    <n v="0.2643817663192749"/>
    <n v="0.26323693990707397"/>
    <n v="0.26209211349487305"/>
    <n v="0.26094728708267212"/>
    <n v="0.25980246067047119"/>
    <n v="0.25865763425827026"/>
    <n v="0.25751280784606934"/>
    <n v="0.25636798143386841"/>
    <m/>
    <n v="0.28368699290786348"/>
    <n v="101.24226570129395"/>
    <n v="90.061283630009569"/>
    <n v="-1.6459554433822632E-2"/>
    <n v="-0.11604871692801218"/>
    <n v="-0.17212486964268642"/>
    <n v="-0.15324268161545812"/>
    <x v="33"/>
    <x v="529"/>
  </r>
  <r>
    <x v="2"/>
    <n v="-15"/>
    <n v="-12.777777777777777"/>
    <s v="205/55R16"/>
    <x v="7"/>
    <s v="620-0074"/>
    <n v="1093"/>
    <n v="42"/>
    <s v="16Y2X7YAA4024"/>
    <d v="2025-02-17T00:00:00"/>
    <n v="0.33233332633972168"/>
    <n v="0.33474981784820557"/>
    <n v="125.05608367919922"/>
    <n v="124.18655395507813"/>
    <n v="117.94857025146484"/>
    <n v="117.58116912841797"/>
    <n v="78"/>
    <m/>
    <n v="100"/>
    <n v="121.19309425354004"/>
    <m/>
    <m/>
    <m/>
    <m/>
    <m/>
    <m/>
    <m/>
    <m/>
    <m/>
    <m/>
    <m/>
    <n v="0.28918439149856567"/>
    <n v="0.30129742622375488"/>
    <n v="0.31341046094894409"/>
    <n v="0.31977097690105438"/>
    <n v="0.32613149285316467"/>
    <n v="0.32761566340923309"/>
    <n v="0.32909983396530151"/>
    <n v="0.33402235805988312"/>
    <n v="0.33894488215446472"/>
    <n v="0.34003360569477081"/>
    <n v="0.3411223292350769"/>
    <n v="0.34083855152130127"/>
    <n v="0.34055477380752563"/>
    <n v="0.34317956864833832"/>
    <n v="0.345804363489151"/>
    <n v="0.34954187273979187"/>
    <n v="0.35327938199043274"/>
    <n v="0.35513053834438324"/>
    <n v="0.35698169469833374"/>
    <n v="0.35348761081695557"/>
    <n v="0.34999352693557739"/>
    <n v="0.34946735203266144"/>
    <n v="0.34894117712974548"/>
    <n v="0.34827195107936859"/>
    <n v="0.3476027250289917"/>
    <n v="0.3516048789024353"/>
    <n v="0.35560703277587891"/>
    <n v="0.35806518793106079"/>
    <n v="0.36052334308624268"/>
    <n v="0.35869161784648895"/>
    <n v="0.35685989260673523"/>
    <n v="0.35502816736698151"/>
    <n v="0.35319644212722778"/>
    <n v="0.35374908894300461"/>
    <n v="0.35430173575878143"/>
    <n v="0.35485438257455826"/>
    <n v="0.35540702939033508"/>
    <n v="0.35641217231750488"/>
    <n v="0.35741731524467468"/>
    <n v="0.35842245817184448"/>
    <n v="0.35942760109901428"/>
    <n v="0.35807708650827408"/>
    <n v="0.35672657191753387"/>
    <n v="0.35537605732679367"/>
    <n v="0.35402554273605347"/>
    <n v="0.35401122272014618"/>
    <n v="0.35399690270423889"/>
    <n v="0.3539825826883316"/>
    <n v="0.35396826267242432"/>
    <n v="0.35358341783285141"/>
    <n v="0.3531985729932785"/>
    <n v="0.3528137281537056"/>
    <n v="0.35242888331413269"/>
    <n v="0.35407262295484543"/>
    <n v="0.35571636259555817"/>
    <n v="0.3573601022362709"/>
    <n v="0.35900384187698364"/>
    <n v="0.3574109748005867"/>
    <n v="0.35581810772418976"/>
    <n v="0.35422524064779282"/>
    <n v="0.35263237357139587"/>
    <n v="0.35181628167629242"/>
    <n v="0.35100018978118896"/>
    <n v="0.35018409788608551"/>
    <n v="0.34936800599098206"/>
    <n v="0.35066605359315872"/>
    <n v="0.35196410119533539"/>
    <n v="0.35326214879751205"/>
    <n v="0.35456019639968872"/>
    <n v="0.35396096855401993"/>
    <n v="0.35336174070835114"/>
    <n v="0.35276251286268234"/>
    <n v="0.35216328501701355"/>
    <n v="0.35133229941129684"/>
    <n v="0.35050131380558014"/>
    <n v="0.34967032819986343"/>
    <n v="0.34883934259414673"/>
    <n v="0.3479066863656044"/>
    <n v="0.34697403013706207"/>
    <n v="0.34604137390851974"/>
    <n v="0.34510871767997742"/>
    <n v="0.34483829885721207"/>
    <n v="0.34456788003444672"/>
    <n v="0.34429746121168137"/>
    <n v="0.34402704238891602"/>
    <n v="0.34362191557884214"/>
    <n v="0.34321678876876832"/>
    <n v="0.34281166195869445"/>
    <n v="0.34240653514862063"/>
    <n v="0.34200140833854675"/>
    <n v="0.34159628152847293"/>
    <n v="0.34119115471839906"/>
    <n v="0.34078602790832518"/>
    <n v="0.34038090109825136"/>
    <n v="0.33997577428817749"/>
    <n v="0.33913584947586062"/>
    <n v="0.33829592466354369"/>
    <n v="0.33745599985122682"/>
    <n v="0.33661607503890995"/>
    <n v="0.33577615022659302"/>
    <n v="0.33493622541427615"/>
    <n v="0.33409630060195922"/>
    <n v="0.33325637578964235"/>
    <n v="0.33241645097732542"/>
    <n v="0.33157652616500854"/>
    <n v="0.33132210969924925"/>
    <n v="0.33106769323349"/>
    <n v="0.3308132767677307"/>
    <n v="0.33055886030197146"/>
    <n v="0.33030444383621216"/>
    <n v="0.33005002737045291"/>
    <n v="0.32979561090469361"/>
    <n v="0.32954119443893432"/>
    <n v="0.32928677797317507"/>
    <n v="0.32903236150741577"/>
    <n v="0.32919432818889621"/>
    <n v="0.32935629487037654"/>
    <n v="0.32951826155185704"/>
    <n v="0.32968022823333742"/>
    <n v="0.32984219491481781"/>
    <n v="0.3300041615962982"/>
    <n v="0.33016612827777864"/>
    <n v="0.33032809495925902"/>
    <n v="0.33049006164073946"/>
    <n v="0.33065202832221985"/>
    <n v="0.33038062751293185"/>
    <n v="0.33010922670364379"/>
    <n v="0.32983782589435579"/>
    <n v="0.32956642508506773"/>
    <n v="0.32929502427577972"/>
    <n v="0.32902362346649172"/>
    <n v="0.32875222265720372"/>
    <n v="0.32848082184791561"/>
    <n v="0.32820942103862766"/>
    <n v="0.3279380202293396"/>
    <n v="0.32758073210716254"/>
    <n v="0.32722344398498537"/>
    <n v="0.32686615586280821"/>
    <n v="0.32650886774063115"/>
    <n v="0.32615157961845398"/>
    <n v="0.32579429149627687"/>
    <n v="0.32543700337409975"/>
    <n v="0.32507971525192259"/>
    <n v="0.32472242712974553"/>
    <n v="0.32436513900756836"/>
    <n v="0.3246935069561005"/>
    <n v="0.32502187490463258"/>
    <n v="0.32535024285316466"/>
    <n v="0.3256786108016968"/>
    <n v="0.32600697875022888"/>
    <n v="0.32633534669876102"/>
    <n v="0.32666371464729305"/>
    <n v="0.32699208259582524"/>
    <n v="0.32732045054435732"/>
    <n v="0.3276488184928894"/>
    <n v="0.32727373242378233"/>
    <n v="0.3268986463546753"/>
    <n v="0.32652356028556823"/>
    <n v="0.3261484742164612"/>
    <n v="0.32577338814735413"/>
    <n v="0.3253983020782471"/>
    <n v="0.32502321600913997"/>
    <n v="0.324648129940033"/>
    <n v="0.32427304387092593"/>
    <n v="0.32389795780181885"/>
    <n v="0.3234324246644974"/>
    <n v="0.32296689152717595"/>
    <n v="0.32250135838985439"/>
    <n v="0.32203582525253299"/>
    <n v="0.32157029211521149"/>
    <n v="0.32110475897789004"/>
    <n v="0.32063922584056853"/>
    <n v="0.32017369270324708"/>
    <n v="0.31970815956592558"/>
    <n v="0.31924262642860413"/>
    <n v="0.31912819743156434"/>
    <n v="0.31901376843452456"/>
    <n v="0.31889933943748472"/>
    <n v="0.31878491044044494"/>
    <n v="0.31867048144340515"/>
    <n v="0.31855605244636537"/>
    <n v="0.31844162344932558"/>
    <n v="0.31832719445228574"/>
    <n v="0.31821276545524602"/>
    <n v="0.31809833645820618"/>
    <n v="0.31808400452136998"/>
    <n v="0.31806967258453367"/>
    <n v="0.31805534064769747"/>
    <n v="0.31804100871086122"/>
    <n v="0.31802667677402496"/>
    <n v="0.31801234483718871"/>
    <n v="0.31799801290035246"/>
    <n v="0.31798368096351626"/>
    <n v="0.31796934902668"/>
    <n v="0.31795501708984375"/>
    <n v="0.31793923079967501"/>
    <n v="0.31792344450950627"/>
    <n v="0.31790765821933742"/>
    <n v="0.31789187192916873"/>
    <n v="0.31787608563899994"/>
    <n v="0.3178602993488312"/>
    <n v="0.3178445130586624"/>
    <n v="0.31782872676849366"/>
    <n v="0.31781294047832492"/>
    <n v="0.31779715418815613"/>
    <n v="0.31809675991535191"/>
    <n v="0.31839636564254759"/>
    <n v="0.31869597136974337"/>
    <n v="0.3189955770969391"/>
    <n v="0.31929518282413483"/>
    <n v="0.31959478855133061"/>
    <n v="0.31989439427852628"/>
    <n v="0.32019400000572207"/>
    <n v="0.32049360573291785"/>
    <n v="0.32079321146011353"/>
    <n v="0.3207867026329041"/>
    <n v="0.32078019380569456"/>
    <n v="0.32077368497848513"/>
    <n v="0.32076717615127565"/>
    <n v="0.32076066732406616"/>
    <n v="0.32075415849685668"/>
    <n v="0.32074764966964719"/>
    <n v="0.32074114084243777"/>
    <n v="0.32073463201522828"/>
    <n v="0.3207281231880188"/>
    <n v="0.32030129134655"/>
    <n v="0.3198744595050812"/>
    <n v="0.31944762766361234"/>
    <n v="0.31902079582214354"/>
    <n v="0.31859396398067474"/>
    <n v="0.31816713213920594"/>
    <n v="0.31774030029773714"/>
    <n v="0.31731346845626829"/>
    <n v="0.31688663661479954"/>
    <n v="0.31645980477333069"/>
    <n v="0.31642971336841585"/>
    <n v="0.31639962196350097"/>
    <n v="0.31636953055858613"/>
    <n v="0.3163394391536713"/>
    <n v="0.31630934774875641"/>
    <n v="0.31627925634384157"/>
    <n v="0.31624916493892669"/>
    <n v="0.31621907353401185"/>
    <n v="0.31618898212909696"/>
    <n v="0.31615889072418213"/>
    <n v="0.31680690944194795"/>
    <n v="0.31745492815971377"/>
    <n v="0.31810294687747953"/>
    <n v="0.31875096559524541"/>
    <n v="0.31939898431301117"/>
    <n v="0.32004700303077704"/>
    <n v="0.32069502174854281"/>
    <n v="0.32134304046630857"/>
    <n v="0.32199105918407445"/>
    <n v="0.32263907790184021"/>
    <n v="0.32311145365238192"/>
    <n v="0.32358382940292357"/>
    <n v="0.32405620515346528"/>
    <n v="0.32452858090400694"/>
    <n v="0.32500095665454865"/>
    <n v="0.32547333240509035"/>
    <n v="0.32594570815563206"/>
    <n v="0.32641808390617366"/>
    <n v="0.32689045965671543"/>
    <n v="0.32736283540725708"/>
    <n v="0.32778114080429083"/>
    <n v="0.32819944620132446"/>
    <n v="0.32861775159835815"/>
    <n v="0.3290360569953919"/>
    <n v="0.32945436239242554"/>
    <n v="0.32987266778945928"/>
    <n v="0.33029097318649292"/>
    <n v="0.33070927858352661"/>
    <n v="0.33112758398056036"/>
    <n v="0.33154588937759399"/>
    <n v="0.33127162754535677"/>
    <n v="0.3309973657131195"/>
    <n v="0.33072310388088227"/>
    <n v="0.33044884204864505"/>
    <n v="0.33017458021640778"/>
    <n v="0.32990031838417055"/>
    <n v="0.32962605655193328"/>
    <n v="0.32935179471969606"/>
    <n v="0.32907753288745878"/>
    <n v="0.32880327105522156"/>
    <n v="0.32857271432876589"/>
    <n v="0.32834215760231023"/>
    <n v="0.32811160087585445"/>
    <n v="0.32788104414939884"/>
    <n v="0.32765048742294312"/>
    <n v="0.32741993069648745"/>
    <n v="0.32718937397003173"/>
    <n v="0.32695881724357606"/>
    <n v="0.32672826051712034"/>
    <n v="0.32649770379066467"/>
    <m/>
    <n v="0.33208626710223133"/>
    <n v="121.19309425354004"/>
    <n v="107.8087847991242"/>
    <n v="-2.4164915084838867E-3"/>
    <n v="-3.3112368234700859E-2"/>
    <n v="-0.13359714643202367"/>
    <n v="-0.19177040482612087"/>
    <x v="33"/>
    <x v="530"/>
  </r>
  <r>
    <x v="2"/>
    <n v="-15"/>
    <n v="-12.777777777777777"/>
    <s v="P225/60R16"/>
    <x v="1"/>
    <s v="017-0243"/>
    <n v="1171"/>
    <n v="35"/>
    <s v="APX0B2UU3324"/>
    <d v="2025-02-17T00:00:00"/>
    <n v="0.27182233333587646"/>
    <n v="0.28103744983673096"/>
    <n v="100"/>
    <n v="100"/>
    <n v="100"/>
    <n v="100"/>
    <n v="78"/>
    <m/>
    <n v="940"/>
    <n v="100"/>
    <m/>
    <m/>
    <m/>
    <m/>
    <m/>
    <m/>
    <m/>
    <m/>
    <m/>
    <m/>
    <m/>
    <n v="0.29710829257965088"/>
    <n v="0.30751337110996246"/>
    <n v="0.31791844964027405"/>
    <n v="0.32325440645217896"/>
    <n v="0.32859036326408386"/>
    <n v="0.3333914577960968"/>
    <n v="0.33819255232810974"/>
    <n v="0.33894714713096619"/>
    <n v="0.33970174193382263"/>
    <n v="0.33937698602676392"/>
    <n v="0.3390522301197052"/>
    <n v="0.34253828227519989"/>
    <n v="0.34602433443069458"/>
    <n v="0.34822440147399902"/>
    <n v="0.35042446851730347"/>
    <n v="0.34766077995300293"/>
    <n v="0.34489709138870239"/>
    <n v="0.33990950882434845"/>
    <n v="0.33492192625999451"/>
    <n v="0.31658728420734406"/>
    <n v="0.2982526421546936"/>
    <n v="0.31502489745616913"/>
    <n v="0.33179715275764465"/>
    <n v="0.33173196017742157"/>
    <n v="0.33166676759719849"/>
    <n v="0.334474116563797"/>
    <n v="0.33728146553039551"/>
    <n v="0.33395171165466309"/>
    <n v="0.33062195777893066"/>
    <n v="0.32978485524654388"/>
    <n v="0.3289477527141571"/>
    <n v="0.32811065018177032"/>
    <n v="0.32727354764938354"/>
    <n v="0.32681682705879211"/>
    <n v="0.32636010646820068"/>
    <n v="0.32590338587760925"/>
    <n v="0.32544666528701782"/>
    <n v="0.32509750127792358"/>
    <n v="0.32474833726882935"/>
    <n v="0.32439917325973511"/>
    <n v="0.32405000925064087"/>
    <n v="0.32345368713140488"/>
    <n v="0.32285736501216888"/>
    <n v="0.32226104289293289"/>
    <n v="0.3216647207736969"/>
    <n v="0.32103980332612991"/>
    <n v="0.32041488587856293"/>
    <n v="0.31978996843099594"/>
    <n v="0.31916505098342896"/>
    <n v="0.31710237264633179"/>
    <n v="0.31503969430923462"/>
    <n v="0.31297701597213745"/>
    <n v="0.31091433763504028"/>
    <n v="0.30994226783514023"/>
    <n v="0.30897019803524017"/>
    <n v="0.30799812823534012"/>
    <n v="0.30702605843544006"/>
    <n v="0.30683918297290802"/>
    <n v="0.30665230751037598"/>
    <n v="0.30646543204784393"/>
    <n v="0.30627855658531189"/>
    <n v="0.30477641522884369"/>
    <n v="0.30327427387237549"/>
    <n v="0.30177213251590729"/>
    <n v="0.30026999115943909"/>
    <n v="0.29985515028238297"/>
    <n v="0.29944030940532684"/>
    <n v="0.29902546852827072"/>
    <n v="0.2986106276512146"/>
    <n v="0.29794853180646896"/>
    <n v="0.29728643596172333"/>
    <n v="0.29662434011697769"/>
    <n v="0.29596224427223206"/>
    <n v="0.2967519611120224"/>
    <n v="0.29754167795181274"/>
    <n v="0.29833139479160309"/>
    <n v="0.29912111163139343"/>
    <n v="0.29876108467578888"/>
    <n v="0.29840105772018433"/>
    <n v="0.29804103076457977"/>
    <n v="0.29768100380897522"/>
    <n v="0.29612972587347031"/>
    <n v="0.29457844793796539"/>
    <n v="0.29302717000246048"/>
    <n v="0.29147589206695557"/>
    <n v="0.29136690497398376"/>
    <n v="0.29125791788101196"/>
    <n v="0.29114893078804016"/>
    <n v="0.29103994369506836"/>
    <n v="0.29093095660209656"/>
    <n v="0.29082196950912476"/>
    <n v="0.29071298241615295"/>
    <n v="0.29060399532318115"/>
    <n v="0.29049500823020935"/>
    <n v="0.29038602113723755"/>
    <n v="0.29012087583541873"/>
    <n v="0.28985573053359986"/>
    <n v="0.28959058523178099"/>
    <n v="0.28932543992996218"/>
    <n v="0.28906029462814331"/>
    <n v="0.28879514932632444"/>
    <n v="0.28853000402450557"/>
    <n v="0.28826485872268676"/>
    <n v="0.28799971342086794"/>
    <n v="0.28773456811904907"/>
    <n v="0.28730847537517545"/>
    <n v="0.28688238263130189"/>
    <n v="0.28645628988742827"/>
    <n v="0.28603019714355471"/>
    <n v="0.28560410439968109"/>
    <n v="0.28517801165580753"/>
    <n v="0.28475191891193391"/>
    <n v="0.28432582616806035"/>
    <n v="0.28389973342418673"/>
    <n v="0.28347364068031311"/>
    <n v="0.28327312469482424"/>
    <n v="0.28307260870933537"/>
    <n v="0.28287209272384645"/>
    <n v="0.28267157673835758"/>
    <n v="0.28247106075286865"/>
    <n v="0.28227054476737978"/>
    <n v="0.28207002878189086"/>
    <n v="0.28186951279640199"/>
    <n v="0.28166899681091306"/>
    <n v="0.28146848082542419"/>
    <n v="0.28084967434406283"/>
    <n v="0.2802308678627014"/>
    <n v="0.27961206138133998"/>
    <n v="0.27899325489997862"/>
    <n v="0.27837444841861725"/>
    <n v="0.27775564193725588"/>
    <n v="0.27713683545589446"/>
    <n v="0.27651802897453309"/>
    <n v="0.27589922249317173"/>
    <n v="0.2752804160118103"/>
    <n v="0.27460860013961796"/>
    <n v="0.27393678426742551"/>
    <n v="0.27326496839523318"/>
    <n v="0.27259315252304078"/>
    <n v="0.27192133665084839"/>
    <n v="0.27124952077865605"/>
    <n v="0.2705777049064636"/>
    <n v="0.26990588903427126"/>
    <n v="0.26923407316207887"/>
    <n v="0.26856225728988647"/>
    <n v="0.26819420456886289"/>
    <n v="0.26782615184783931"/>
    <n v="0.26745809912681578"/>
    <n v="0.26709004640579226"/>
    <n v="0.26672199368476868"/>
    <n v="0.26635394096374509"/>
    <n v="0.26598588824272157"/>
    <n v="0.26561783552169799"/>
    <n v="0.26524978280067446"/>
    <n v="0.26488173007965088"/>
    <n v="0.26494010686874392"/>
    <n v="0.2649984836578369"/>
    <n v="0.26505686044692994"/>
    <n v="0.26511523723602293"/>
    <n v="0.26517361402511597"/>
    <n v="0.26523199081420901"/>
    <n v="0.26529036760330199"/>
    <n v="0.26534874439239498"/>
    <n v="0.26540712118148801"/>
    <n v="0.26546549797058105"/>
    <n v="0.2655904948711395"/>
    <n v="0.26571549177169795"/>
    <n v="0.26584048867225646"/>
    <n v="0.26596548557281496"/>
    <n v="0.26609048247337341"/>
    <n v="0.26621547937393186"/>
    <n v="0.26634047627449037"/>
    <n v="0.26646547317504882"/>
    <n v="0.26659047007560732"/>
    <n v="0.26671546697616577"/>
    <n v="0.26630373299121857"/>
    <n v="0.26589199900627136"/>
    <n v="0.26548026502132416"/>
    <n v="0.26506853103637695"/>
    <n v="0.26465679705142975"/>
    <n v="0.26424506306648254"/>
    <n v="0.26383332908153534"/>
    <n v="0.26342159509658813"/>
    <n v="0.26300986111164093"/>
    <n v="0.26259812712669373"/>
    <n v="0.2627153366804123"/>
    <n v="0.26283254623413088"/>
    <n v="0.2629497557878494"/>
    <n v="0.26306696534156804"/>
    <n v="0.26318417489528656"/>
    <n v="0.26330138444900514"/>
    <n v="0.26341859400272372"/>
    <n v="0.26353580355644224"/>
    <n v="0.26365301311016082"/>
    <n v="0.26377022266387939"/>
    <n v="0.26364531815052034"/>
    <n v="0.26352041363716128"/>
    <n v="0.26339550912380216"/>
    <n v="0.26327060461044316"/>
    <n v="0.26314570009708405"/>
    <n v="0.26302079558372499"/>
    <n v="0.26289589107036593"/>
    <n v="0.26277098655700681"/>
    <n v="0.26264608204364776"/>
    <n v="0.2625211775302887"/>
    <n v="0.26272566616535187"/>
    <n v="0.26293015480041504"/>
    <n v="0.26313464343547821"/>
    <n v="0.26333913207054138"/>
    <n v="0.26354362070560455"/>
    <n v="0.26374810934066772"/>
    <n v="0.2639525979757309"/>
    <n v="0.26415708661079407"/>
    <n v="0.26436157524585724"/>
    <n v="0.26456606388092041"/>
    <n v="0.26447620689868928"/>
    <n v="0.26438634991645815"/>
    <n v="0.26429649293422697"/>
    <n v="0.26420663595199589"/>
    <n v="0.26411677896976471"/>
    <n v="0.26402692198753358"/>
    <n v="0.26393706500530245"/>
    <n v="0.26384720802307127"/>
    <n v="0.26375735104084019"/>
    <n v="0.26366749405860901"/>
    <n v="0.26334970593452456"/>
    <n v="0.26303191781044005"/>
    <n v="0.2627141296863556"/>
    <n v="0.26239634156227115"/>
    <n v="0.26207855343818665"/>
    <n v="0.2617607653141022"/>
    <n v="0.26144297719001774"/>
    <n v="0.26112518906593324"/>
    <n v="0.26080740094184879"/>
    <n v="0.26048961281776428"/>
    <n v="0.26044445335865024"/>
    <n v="0.26039929389953614"/>
    <n v="0.2603541344404221"/>
    <n v="0.26030897498130801"/>
    <n v="0.26026381552219391"/>
    <n v="0.26021865606307987"/>
    <n v="0.26017349660396577"/>
    <n v="0.26012833714485167"/>
    <n v="0.26008317768573763"/>
    <n v="0.26003801822662354"/>
    <n v="0.26059190034866336"/>
    <n v="0.26114578247070314"/>
    <n v="0.26169966459274291"/>
    <n v="0.26225354671478274"/>
    <n v="0.26280742883682251"/>
    <n v="0.26336131095886228"/>
    <n v="0.26391519308090206"/>
    <n v="0.26446907520294188"/>
    <n v="0.26502295732498171"/>
    <n v="0.26557683944702148"/>
    <n v="0.26583958566188814"/>
    <n v="0.26610233187675475"/>
    <n v="0.26636507809162135"/>
    <n v="0.26662782430648801"/>
    <n v="0.26689057052135468"/>
    <n v="0.26715331673622134"/>
    <n v="0.26741606295108794"/>
    <n v="0.2676788091659546"/>
    <n v="0.26794155538082126"/>
    <n v="0.26820430159568787"/>
    <n v="0.26755130589008336"/>
    <n v="0.26689831018447874"/>
    <n v="0.26624531447887423"/>
    <n v="0.26559231877326966"/>
    <n v="0.2649393230676651"/>
    <n v="0.26428632736206059"/>
    <n v="0.26363333165645597"/>
    <n v="0.26298033595085146"/>
    <n v="0.2623273402452469"/>
    <n v="0.26167434453964233"/>
    <n v="0.26160785555839539"/>
    <n v="0.26154136657714844"/>
    <n v="0.26147487759590149"/>
    <n v="0.26140838861465454"/>
    <n v="0.26134189963340759"/>
    <n v="0.26127541065216064"/>
    <n v="0.2612089216709137"/>
    <n v="0.26114243268966675"/>
    <n v="0.2610759437084198"/>
    <n v="0.26100945472717285"/>
    <n v="0.26136229634284974"/>
    <n v="0.26171513795852663"/>
    <n v="0.26206797957420347"/>
    <n v="0.26242082118988042"/>
    <n v="0.26277366280555725"/>
    <n v="0.26312650442123414"/>
    <n v="0.26347934603691103"/>
    <n v="0.26383218765258787"/>
    <n v="0.26418502926826481"/>
    <n v="0.26453787088394165"/>
    <m/>
    <n v="0.28072996177707277"/>
    <n v="100"/>
    <n v="88.956211129971308"/>
    <n v="-9.2151165008544922E-3"/>
    <n v="-0.11435649728641137"/>
    <n v="-0.24658479211929979"/>
    <n v="-7.8782759138844749E-2"/>
    <x v="33"/>
    <x v="531"/>
  </r>
  <r>
    <x v="2"/>
    <n v="-15"/>
    <n v="-12.777777777777777"/>
    <s v="LT245/75R16"/>
    <x v="8"/>
    <s v="620-0073"/>
    <n v="1502"/>
    <n v="45"/>
    <s v="1KABMD39R2924"/>
    <d v="2025-02-17T00:00:00"/>
    <n v="0.23012886941432953"/>
    <n v="0.26095682382583618"/>
    <n v="86.596832275390625"/>
    <n v="86.406684875488281"/>
    <n v="91.947723388671875"/>
    <n v="93.778915405273438"/>
    <n v="78"/>
    <m/>
    <n v="100"/>
    <n v="89.682538986206055"/>
    <m/>
    <m/>
    <m/>
    <m/>
    <m/>
    <m/>
    <m/>
    <m/>
    <m/>
    <m/>
    <m/>
    <n v="0.21907253563404083"/>
    <n v="0.2398974671959877"/>
    <n v="0.26072239875793457"/>
    <n v="0.2696763277053833"/>
    <n v="0.27863025665283203"/>
    <n v="0.2844357043504715"/>
    <n v="0.29024115204811096"/>
    <n v="0.29288443922996521"/>
    <n v="0.29552772641181946"/>
    <n v="0.29587100446224213"/>
    <n v="0.29621428251266479"/>
    <n v="0.29893594980239868"/>
    <n v="0.30165761709213257"/>
    <n v="0.30233182013034821"/>
    <n v="0.30300602316856384"/>
    <n v="0.30172920227050781"/>
    <n v="0.30045238137245178"/>
    <n v="0.29845993220806122"/>
    <n v="0.29646748304367065"/>
    <n v="0.29872508347034454"/>
    <n v="0.30098268389701843"/>
    <n v="0.30168457329273224"/>
    <n v="0.30238646268844604"/>
    <n v="0.30147457122802734"/>
    <n v="0.30056267976760864"/>
    <n v="0.29851686954498291"/>
    <n v="0.29647105932235718"/>
    <n v="0.29528313875198364"/>
    <n v="0.29409521818161011"/>
    <n v="0.2932237982749939"/>
    <n v="0.29235237836837769"/>
    <n v="0.29148095846176147"/>
    <n v="0.29060953855514526"/>
    <n v="0.28823039680719376"/>
    <n v="0.28585125505924225"/>
    <n v="0.28347211331129074"/>
    <n v="0.28109297156333923"/>
    <n v="0.28063933551311493"/>
    <n v="0.28018569946289063"/>
    <n v="0.27973206341266632"/>
    <n v="0.27927842736244202"/>
    <n v="0.279348224401474"/>
    <n v="0.27941802144050598"/>
    <n v="0.27948781847953796"/>
    <n v="0.27955761551856995"/>
    <n v="0.27835014462471008"/>
    <n v="0.27714267373085022"/>
    <n v="0.27593520283699036"/>
    <n v="0.27472773194313049"/>
    <n v="0.27488870173692703"/>
    <n v="0.27504967153072357"/>
    <n v="0.27521064132452011"/>
    <n v="0.27537161111831665"/>
    <n v="0.27575394511222839"/>
    <n v="0.27613627910614014"/>
    <n v="0.27651861310005188"/>
    <n v="0.27690094709396362"/>
    <n v="0.27660299092531204"/>
    <n v="0.27630503475666046"/>
    <n v="0.27600707858800888"/>
    <n v="0.2757091224193573"/>
    <n v="0.27465765923261642"/>
    <n v="0.27360619604587555"/>
    <n v="0.27255473285913467"/>
    <n v="0.2715032696723938"/>
    <n v="0.27094337344169617"/>
    <n v="0.27038347721099854"/>
    <n v="0.2698235809803009"/>
    <n v="0.26926368474960327"/>
    <n v="0.26751264929771423"/>
    <n v="0.2657616138458252"/>
    <n v="0.26401057839393616"/>
    <n v="0.26225954294204712"/>
    <n v="0.26172539591789246"/>
    <n v="0.26119124889373779"/>
    <n v="0.26065710186958313"/>
    <n v="0.26012295484542847"/>
    <n v="0.26090375334024429"/>
    <n v="0.26168455183506012"/>
    <n v="0.26246535032987595"/>
    <n v="0.26324614882469177"/>
    <n v="0.263617143034935"/>
    <n v="0.26398813724517822"/>
    <n v="0.26435913145542145"/>
    <n v="0.26473012566566467"/>
    <n v="0.26470386087894437"/>
    <n v="0.26467759609222408"/>
    <n v="0.26465133130550383"/>
    <n v="0.26462506651878359"/>
    <n v="0.26459880173206329"/>
    <n v="0.264572536945343"/>
    <n v="0.26454627215862275"/>
    <n v="0.26452000737190245"/>
    <n v="0.26449374258518221"/>
    <n v="0.26446747779846191"/>
    <n v="0.26476194858551028"/>
    <n v="0.26505641937255858"/>
    <n v="0.26535089015960694"/>
    <n v="0.26564536094665525"/>
    <n v="0.26593983173370361"/>
    <n v="0.26623430252075198"/>
    <n v="0.26652877330780028"/>
    <n v="0.26682324409484859"/>
    <n v="0.26711771488189695"/>
    <n v="0.26741218566894531"/>
    <n v="0.26736798882484436"/>
    <n v="0.26732379198074341"/>
    <n v="0.26727959513664246"/>
    <n v="0.2672353982925415"/>
    <n v="0.26719120144844055"/>
    <n v="0.2671470046043396"/>
    <n v="0.26710280776023865"/>
    <n v="0.2670586109161377"/>
    <n v="0.26701441407203674"/>
    <n v="0.26697021722793579"/>
    <n v="0.26665278375148771"/>
    <n v="0.26633535027503963"/>
    <n v="0.2660179167985916"/>
    <n v="0.26570048332214358"/>
    <n v="0.2653830498456955"/>
    <n v="0.26506561636924741"/>
    <n v="0.26474818289279939"/>
    <n v="0.26443074941635131"/>
    <n v="0.26411331593990328"/>
    <n v="0.2637958824634552"/>
    <n v="0.26376682817935948"/>
    <n v="0.26373777389526365"/>
    <n v="0.26370871961116793"/>
    <n v="0.26367966532707215"/>
    <n v="0.26365061104297638"/>
    <n v="0.2636215567588806"/>
    <n v="0.26359250247478483"/>
    <n v="0.26356344819068911"/>
    <n v="0.26353439390659333"/>
    <n v="0.26350533962249756"/>
    <n v="0.26273036897182467"/>
    <n v="0.26195539832115178"/>
    <n v="0.26118042767047883"/>
    <n v="0.26040545701980594"/>
    <n v="0.259630486369133"/>
    <n v="0.25885551571846011"/>
    <n v="0.25808054506778716"/>
    <n v="0.25730557441711427"/>
    <n v="0.25653060376644132"/>
    <n v="0.25575563311576843"/>
    <n v="0.25555972754955292"/>
    <n v="0.2553638219833374"/>
    <n v="0.25516791641712189"/>
    <n v="0.25497201085090637"/>
    <n v="0.25477610528469086"/>
    <n v="0.25458019971847534"/>
    <n v="0.25438429415225983"/>
    <n v="0.25418838858604431"/>
    <n v="0.2539924830198288"/>
    <n v="0.25379657745361328"/>
    <n v="0.25375876128673552"/>
    <n v="0.25372094511985777"/>
    <n v="0.25368312895298006"/>
    <n v="0.25364531278610231"/>
    <n v="0.25360749661922455"/>
    <n v="0.25356968045234685"/>
    <n v="0.25353186428546903"/>
    <n v="0.25349404811859133"/>
    <n v="0.25345623195171357"/>
    <n v="0.25341841578483582"/>
    <n v="0.25390471518039703"/>
    <n v="0.25439101457595825"/>
    <n v="0.25487731397151947"/>
    <n v="0.25536361336708069"/>
    <n v="0.25584991276264191"/>
    <n v="0.25633621215820313"/>
    <n v="0.25682251155376434"/>
    <n v="0.25730881094932556"/>
    <n v="0.25779511034488678"/>
    <n v="0.258281409740448"/>
    <n v="0.25805221796035771"/>
    <n v="0.25782302618026731"/>
    <n v="0.25759383440017702"/>
    <n v="0.25736464262008668"/>
    <n v="0.25713545083999634"/>
    <n v="0.25690625905990599"/>
    <n v="0.25667706727981565"/>
    <n v="0.25644787549972536"/>
    <n v="0.25621868371963502"/>
    <n v="0.25598949193954468"/>
    <n v="0.25559644997119907"/>
    <n v="0.2552034080028534"/>
    <n v="0.25481036603450774"/>
    <n v="0.25441732406616213"/>
    <n v="0.25402428209781647"/>
    <n v="0.25363124012947086"/>
    <n v="0.25323819816112519"/>
    <n v="0.25284515619277953"/>
    <n v="0.25245211422443392"/>
    <n v="0.25205907225608826"/>
    <n v="0.25200310647487639"/>
    <n v="0.25194714069366453"/>
    <n v="0.25189117491245272"/>
    <n v="0.25183520913124086"/>
    <n v="0.25177924335002899"/>
    <n v="0.25172327756881718"/>
    <n v="0.25166731178760526"/>
    <n v="0.25161134600639345"/>
    <n v="0.25155538022518159"/>
    <n v="0.25149941444396973"/>
    <n v="0.25141921639442444"/>
    <n v="0.25133901834487915"/>
    <n v="0.25125882029533386"/>
    <n v="0.25117862224578857"/>
    <n v="0.25109842419624329"/>
    <n v="0.251018226146698"/>
    <n v="0.25093802809715271"/>
    <n v="0.25085783004760742"/>
    <n v="0.25077763199806213"/>
    <n v="0.25069743394851685"/>
    <n v="0.2505098283290863"/>
    <n v="0.25032222270965576"/>
    <n v="0.25013461709022522"/>
    <n v="0.24994701147079468"/>
    <n v="0.24975940585136414"/>
    <n v="0.24957180023193359"/>
    <n v="0.24938419461250305"/>
    <n v="0.24919658899307251"/>
    <n v="0.24900898337364197"/>
    <n v="0.24882137775421143"/>
    <n v="0.24853687733411789"/>
    <n v="0.24825237691402435"/>
    <n v="0.24796787649393082"/>
    <n v="0.24768337607383728"/>
    <n v="0.24739887565374374"/>
    <n v="0.24711437523365021"/>
    <n v="0.24682987481355667"/>
    <n v="0.24654537439346313"/>
    <n v="0.2462608739733696"/>
    <n v="0.24597637355327606"/>
    <n v="0.24561536461114883"/>
    <n v="0.2452543556690216"/>
    <n v="0.24489334672689436"/>
    <n v="0.24453233778476716"/>
    <n v="0.24417132884263992"/>
    <n v="0.24381031990051272"/>
    <n v="0.24344931095838546"/>
    <n v="0.24308830201625825"/>
    <n v="0.24272729307413102"/>
    <n v="0.24236628413200378"/>
    <n v="0.2421539440751076"/>
    <n v="0.24194160401821135"/>
    <n v="0.24172926396131517"/>
    <n v="0.24151692390441898"/>
    <n v="0.24130458384752274"/>
    <n v="0.24109224379062655"/>
    <n v="0.24087990373373033"/>
    <n v="0.24066756367683412"/>
    <n v="0.24045522361993793"/>
    <n v="0.24024288356304169"/>
    <n v="0.24018644988536836"/>
    <n v="0.240130016207695"/>
    <n v="0.24007358253002167"/>
    <n v="0.24001714885234834"/>
    <n v="0.23996071517467499"/>
    <n v="0.23990428149700166"/>
    <n v="0.2398478478193283"/>
    <n v="0.23979141414165497"/>
    <n v="0.23973498046398162"/>
    <n v="0.23967854678630829"/>
    <n v="0.23983963876962661"/>
    <n v="0.24000073075294495"/>
    <n v="0.24016182273626327"/>
    <n v="0.24032291471958162"/>
    <n v="0.24048400670289993"/>
    <n v="0.24064509868621828"/>
    <n v="0.2408061906695366"/>
    <n v="0.24096728265285491"/>
    <n v="0.24112837463617326"/>
    <n v="0.24128946661949158"/>
    <n v="0.24060094803571702"/>
    <n v="0.23991242945194244"/>
    <n v="0.23922391086816788"/>
    <n v="0.23853539228439333"/>
    <n v="0.23784687370061874"/>
    <n v="0.23715835511684419"/>
    <n v="0.23646983653306961"/>
    <n v="0.23578131794929505"/>
    <n v="0.23509279936552047"/>
    <n v="0.23440428078174591"/>
    <n v="0.23432847559452058"/>
    <n v="0.23425267040729525"/>
    <n v="0.23417686522006989"/>
    <n v="0.23410106003284456"/>
    <n v="0.2340252548456192"/>
    <n v="0.23394944965839387"/>
    <n v="0.23387364447116854"/>
    <n v="0.23379783928394315"/>
    <n v="0.23372203409671785"/>
    <n v="0.23364622890949249"/>
    <m/>
    <n v="0.25911906491501052"/>
    <n v="89.682538986206055"/>
    <n v="79.778188727288295"/>
    <n v="-3.0827954411506653E-2"/>
    <n v="-0.16359114843553207"/>
    <n v="-0.18498858115564332"/>
    <n v="-0.14037897010250122"/>
    <x v="33"/>
    <x v="532"/>
  </r>
  <r>
    <x v="2"/>
    <n v="-15"/>
    <n v="-12.777777777777777"/>
    <s v="LT245/75R16"/>
    <x v="10"/>
    <s v="620-0075"/>
    <n v="1250"/>
    <n v="51"/>
    <s v="7X1125V4323"/>
    <d v="2025-02-17T00:00:00"/>
    <n v="0.19999098777770996"/>
    <n v="0.23776240646839142"/>
    <n v="75.25604248046875"/>
    <n v="76.671257019042969"/>
    <n v="83.77520751953125"/>
    <n v="86.302528381347656"/>
    <n v="78"/>
    <m/>
    <n v="70"/>
    <n v="80.501258850097656"/>
    <m/>
    <m/>
    <m/>
    <m/>
    <m/>
    <m/>
    <m/>
    <m/>
    <m/>
    <m/>
    <m/>
    <n v="0.22672565281391144"/>
    <n v="0.23916108161211014"/>
    <n v="0.25159651041030884"/>
    <n v="0.25751709938049316"/>
    <n v="0.26343768835067749"/>
    <n v="0.26730293035507202"/>
    <n v="0.27116817235946655"/>
    <n v="0.27234655618667603"/>
    <n v="0.2735249400138855"/>
    <n v="0.27646090090274811"/>
    <n v="0.27939686179161072"/>
    <n v="0.28066864609718323"/>
    <n v="0.28194043040275574"/>
    <n v="0.26846453547477722"/>
    <n v="0.25498864054679871"/>
    <n v="0.26988168060779572"/>
    <n v="0.28477472066879272"/>
    <n v="0.28665296733379364"/>
    <n v="0.28853121399879456"/>
    <n v="0.28692047297954559"/>
    <n v="0.28530973196029663"/>
    <n v="0.28549888730049133"/>
    <n v="0.28568804264068604"/>
    <n v="0.28411832451820374"/>
    <n v="0.28254860639572144"/>
    <n v="0.28050817549228668"/>
    <n v="0.27846774458885193"/>
    <n v="0.27895845472812653"/>
    <n v="0.27944916486740112"/>
    <n v="0.27825728803873062"/>
    <n v="0.27706541121006012"/>
    <n v="0.27587353438138962"/>
    <n v="0.27468165755271912"/>
    <n v="0.27368899434804916"/>
    <n v="0.27269633114337921"/>
    <n v="0.27170366793870926"/>
    <n v="0.27071100473403931"/>
    <n v="0.27005825191736221"/>
    <n v="0.26940549910068512"/>
    <n v="0.26875274628400803"/>
    <n v="0.26809999346733093"/>
    <n v="0.26626476645469666"/>
    <n v="0.26442953944206238"/>
    <n v="0.2625943124294281"/>
    <n v="0.26075908541679382"/>
    <n v="0.25986957550048828"/>
    <n v="0.25898006558418274"/>
    <n v="0.2580905556678772"/>
    <n v="0.25720104575157166"/>
    <n v="0.2573535367846489"/>
    <n v="0.25750602781772614"/>
    <n v="0.25765851885080338"/>
    <n v="0.25781100988388062"/>
    <n v="0.25677095353603363"/>
    <n v="0.25573089718818665"/>
    <n v="0.25469084084033966"/>
    <n v="0.25365078449249268"/>
    <n v="0.25270704180002213"/>
    <n v="0.25176329910755157"/>
    <n v="0.25081955641508102"/>
    <n v="0.24987581372261047"/>
    <n v="0.25070807337760925"/>
    <n v="0.25154033303260803"/>
    <n v="0.25237259268760681"/>
    <n v="0.25320485234260559"/>
    <n v="0.2544427290558815"/>
    <n v="0.25568060576915741"/>
    <n v="0.25691848248243332"/>
    <n v="0.25815635919570923"/>
    <n v="0.25810400396585464"/>
    <n v="0.25805164873600006"/>
    <n v="0.25799929350614548"/>
    <n v="0.25794693827629089"/>
    <n v="0.25622206926345825"/>
    <n v="0.25449720025062561"/>
    <n v="0.25277233123779297"/>
    <n v="0.25104746222496033"/>
    <n v="0.24935485795140266"/>
    <n v="0.247662253677845"/>
    <n v="0.24596964940428734"/>
    <n v="0.24427704513072968"/>
    <n v="0.24314076080918312"/>
    <n v="0.24200447648763657"/>
    <n v="0.24086819216609001"/>
    <n v="0.23973190784454346"/>
    <n v="0.23972427546977998"/>
    <n v="0.23971664309501647"/>
    <n v="0.239709010720253"/>
    <n v="0.23970137834548949"/>
    <n v="0.23969374597072601"/>
    <n v="0.23968611359596254"/>
    <n v="0.23967848122119906"/>
    <n v="0.23967084884643555"/>
    <n v="0.23966321647167207"/>
    <n v="0.23965558409690857"/>
    <n v="0.23929340243339542"/>
    <n v="0.23893122076988221"/>
    <n v="0.23856903910636901"/>
    <n v="0.23820685744285586"/>
    <n v="0.23784467577934265"/>
    <n v="0.23748249411582947"/>
    <n v="0.2371203124523163"/>
    <n v="0.23675813078880309"/>
    <n v="0.23639594912528994"/>
    <n v="0.23603376746177673"/>
    <n v="0.23556774854660034"/>
    <n v="0.23510172963142395"/>
    <n v="0.23463571071624756"/>
    <n v="0.23416969180107117"/>
    <n v="0.23370367288589478"/>
    <n v="0.23323765397071838"/>
    <n v="0.23277163505554199"/>
    <n v="0.2323056161403656"/>
    <n v="0.23183959722518921"/>
    <n v="0.23137357831001282"/>
    <n v="0.23145361244678497"/>
    <n v="0.23153364658355713"/>
    <n v="0.23161368072032928"/>
    <n v="0.23169371485710144"/>
    <n v="0.2317737489938736"/>
    <n v="0.23185378313064575"/>
    <n v="0.23193381726741791"/>
    <n v="0.23201385140419006"/>
    <n v="0.23209388554096222"/>
    <n v="0.23217391967773438"/>
    <n v="0.23140469491481783"/>
    <n v="0.23063547015190122"/>
    <n v="0.2298662453889847"/>
    <n v="0.22909702062606813"/>
    <n v="0.22832779586315155"/>
    <n v="0.227558571100235"/>
    <n v="0.22678934633731843"/>
    <n v="0.22602012157440188"/>
    <n v="0.2252508968114853"/>
    <n v="0.22448167204856873"/>
    <n v="0.22423799186944962"/>
    <n v="0.22399431169033052"/>
    <n v="0.22375063151121138"/>
    <n v="0.22350695133209231"/>
    <n v="0.22326327115297318"/>
    <n v="0.2230195909738541"/>
    <n v="0.22277591079473497"/>
    <n v="0.22253223061561586"/>
    <n v="0.22228855043649676"/>
    <n v="0.22204487025737762"/>
    <n v="0.22178411483764651"/>
    <n v="0.22152335941791534"/>
    <n v="0.2212626039981842"/>
    <n v="0.22100184857845309"/>
    <n v="0.22074109315872192"/>
    <n v="0.22048033773899081"/>
    <n v="0.22021958231925964"/>
    <n v="0.2199588268995285"/>
    <n v="0.21969807147979739"/>
    <n v="0.21943731606006622"/>
    <n v="0.21918983012437823"/>
    <n v="0.21894234418869019"/>
    <n v="0.21869485825300217"/>
    <n v="0.21844737231731418"/>
    <n v="0.21819988638162613"/>
    <n v="0.21795240044593814"/>
    <n v="0.21770491451025009"/>
    <n v="0.21745742857456207"/>
    <n v="0.21720994263887408"/>
    <n v="0.21696245670318604"/>
    <n v="0.21618200838565829"/>
    <n v="0.21540156006813049"/>
    <n v="0.21462111175060272"/>
    <n v="0.21384066343307498"/>
    <n v="0.21306021511554718"/>
    <n v="0.21227976679801944"/>
    <n v="0.21149931848049164"/>
    <n v="0.21071887016296387"/>
    <n v="0.20993842184543612"/>
    <n v="0.20915797352790833"/>
    <n v="0.20947573930025104"/>
    <n v="0.2097935050725937"/>
    <n v="0.21011127084493636"/>
    <n v="0.21042903661727907"/>
    <n v="0.21074680238962173"/>
    <n v="0.21106456816196442"/>
    <n v="0.21138233393430711"/>
    <n v="0.21170009970664977"/>
    <n v="0.21201786547899248"/>
    <n v="0.21233563125133514"/>
    <n v="0.21259709745645525"/>
    <n v="0.2128585636615753"/>
    <n v="0.21312002986669543"/>
    <n v="0.2133814960718155"/>
    <n v="0.21364296227693558"/>
    <n v="0.21390442848205568"/>
    <n v="0.21416589468717576"/>
    <n v="0.21442736089229586"/>
    <n v="0.21468882709741594"/>
    <n v="0.21495029330253601"/>
    <n v="0.21470475196838379"/>
    <n v="0.21445921063423157"/>
    <n v="0.21421366930007935"/>
    <n v="0.21396812796592712"/>
    <n v="0.2137225866317749"/>
    <n v="0.21347704529762268"/>
    <n v="0.21323150396347046"/>
    <n v="0.21298596262931824"/>
    <n v="0.21274042129516602"/>
    <n v="0.21249487996101379"/>
    <n v="0.21221951246261597"/>
    <n v="0.21194414496421815"/>
    <n v="0.2116687774658203"/>
    <n v="0.21139340996742251"/>
    <n v="0.21111804246902466"/>
    <n v="0.21084267497062686"/>
    <n v="0.21056730747222902"/>
    <n v="0.21029193997383119"/>
    <n v="0.21001657247543337"/>
    <n v="0.20974120497703552"/>
    <n v="0.20991793870925907"/>
    <n v="0.21009467244148256"/>
    <n v="0.21027140617370604"/>
    <n v="0.21044813990592959"/>
    <n v="0.21062487363815308"/>
    <n v="0.21080160737037659"/>
    <n v="0.21097834110260011"/>
    <n v="0.2111550748348236"/>
    <n v="0.21133180856704714"/>
    <n v="0.21150854229927063"/>
    <n v="0.21155165433883669"/>
    <n v="0.21159476637840269"/>
    <n v="0.21163787841796877"/>
    <n v="0.2116809904575348"/>
    <n v="0.21172410249710083"/>
    <n v="0.21176721453666689"/>
    <n v="0.21181032657623292"/>
    <n v="0.21185343861579897"/>
    <n v="0.211896550655365"/>
    <n v="0.21193966269493103"/>
    <n v="0.2113792434334755"/>
    <n v="0.21081882417201997"/>
    <n v="0.21025840491056441"/>
    <n v="0.20969798564910891"/>
    <n v="0.20913756638765335"/>
    <n v="0.20857714712619785"/>
    <n v="0.20801672786474229"/>
    <n v="0.20745630860328673"/>
    <n v="0.20689588934183123"/>
    <n v="0.20633547008037567"/>
    <n v="0.20638559609651569"/>
    <n v="0.20643572211265565"/>
    <n v="0.20648584812879561"/>
    <n v="0.20653597414493563"/>
    <n v="0.20658610016107559"/>
    <n v="0.20663622617721558"/>
    <n v="0.20668635219335557"/>
    <n v="0.20673647820949553"/>
    <n v="0.20678660422563555"/>
    <n v="0.20683673024177551"/>
    <n v="0.20709183812141418"/>
    <n v="0.20734694600105286"/>
    <n v="0.20760205388069153"/>
    <n v="0.2078571617603302"/>
    <n v="0.20811226963996887"/>
    <n v="0.20836737751960754"/>
    <n v="0.20862248539924622"/>
    <n v="0.20887759327888489"/>
    <n v="0.20913270115852356"/>
    <n v="0.20938780903816223"/>
    <n v="0.20934313833713533"/>
    <n v="0.20929846763610838"/>
    <n v="0.2092537969350815"/>
    <n v="0.20920912623405458"/>
    <n v="0.20916445553302765"/>
    <n v="0.20911978483200075"/>
    <n v="0.20907511413097382"/>
    <n v="0.20903044342994692"/>
    <n v="0.20898577272891999"/>
    <n v="0.20894110202789307"/>
    <n v="0.20834214389324188"/>
    <n v="0.20774318575859069"/>
    <n v="0.20714422762393953"/>
    <n v="0.20654526948928834"/>
    <n v="0.20594631135463715"/>
    <n v="0.20534735321998598"/>
    <n v="0.20474839508533477"/>
    <n v="0.2041494369506836"/>
    <n v="0.20355047881603242"/>
    <n v="0.20295152068138123"/>
    <n v="0.202132186293602"/>
    <n v="0.20131285190582277"/>
    <n v="0.20049351751804351"/>
    <n v="0.1996741831302643"/>
    <n v="0.19885484874248505"/>
    <n v="0.19803551435470582"/>
    <n v="0.19721617996692659"/>
    <n v="0.19639684557914733"/>
    <n v="0.1955775111913681"/>
    <n v="0.19475817680358887"/>
    <m/>
    <n v="0.22846226319935822"/>
    <n v="80.501258850097656"/>
    <n v="71.610869784977581"/>
    <n v="-3.7771418690681458E-2"/>
    <n v="-0.16339201573186143"/>
    <n v="-0.26607772055536844"/>
    <n v="-5.9289830702776103E-2"/>
    <x v="33"/>
    <x v="533"/>
  </r>
  <r>
    <x v="2"/>
    <n v="-15"/>
    <n v="-12.777777777777777"/>
    <s v="P225/60R16"/>
    <x v="1"/>
    <s v="017-0243"/>
    <n v="1171"/>
    <n v="35"/>
    <s v="APX0B2UU3324"/>
    <d v="2025-02-17T00:00:00"/>
    <n v="0.25535210967063904"/>
    <n v="0.27272942662239075"/>
    <n v="100"/>
    <n v="100"/>
    <n v="100"/>
    <n v="100"/>
    <n v="75"/>
    <m/>
    <n v="950"/>
    <n v="100"/>
    <m/>
    <m/>
    <m/>
    <m/>
    <m/>
    <m/>
    <m/>
    <m/>
    <m/>
    <m/>
    <m/>
    <n v="0.27953392267227173"/>
    <n v="0.30060087144374847"/>
    <n v="0.32166782021522522"/>
    <n v="0.32586479187011719"/>
    <n v="0.33006176352500916"/>
    <n v="0.33340112864971161"/>
    <n v="0.33674049377441406"/>
    <n v="0.33768664300441742"/>
    <n v="0.33863279223442078"/>
    <n v="0.33959530293941498"/>
    <n v="0.34055781364440918"/>
    <n v="0.33962945640087128"/>
    <n v="0.33870109915733337"/>
    <n v="0.33984842896461487"/>
    <n v="0.34099575877189636"/>
    <n v="0.33672000467777252"/>
    <n v="0.33244425058364868"/>
    <n v="0.33113917708396912"/>
    <n v="0.32983410358428955"/>
    <n v="0.31510062515735626"/>
    <n v="0.30036714673042297"/>
    <n v="0.31770326197147369"/>
    <n v="0.33503937721252441"/>
    <n v="0.33279040455818176"/>
    <n v="0.33054143190383911"/>
    <n v="0.32728666067123413"/>
    <n v="0.32403188943862915"/>
    <n v="0.3235747367143631"/>
    <n v="0.32311758399009705"/>
    <n v="0.32239034026861191"/>
    <n v="0.32166309654712677"/>
    <n v="0.32093585282564163"/>
    <n v="0.32020860910415649"/>
    <n v="0.31953328847885132"/>
    <n v="0.31885796785354614"/>
    <n v="0.31818264722824097"/>
    <n v="0.31750732660293579"/>
    <n v="0.31718021631240845"/>
    <n v="0.3168531060218811"/>
    <n v="0.31652599573135376"/>
    <n v="0.31619888544082642"/>
    <n v="0.31485547125339508"/>
    <n v="0.31351205706596375"/>
    <n v="0.31216864287853241"/>
    <n v="0.31082522869110107"/>
    <n v="0.30839388072490692"/>
    <n v="0.30596253275871277"/>
    <n v="0.30353118479251862"/>
    <n v="0.30109983682632446"/>
    <n v="0.3007303774356842"/>
    <n v="0.30036091804504395"/>
    <n v="0.29999145865440369"/>
    <n v="0.29962199926376343"/>
    <n v="0.29858975112438202"/>
    <n v="0.29755750298500061"/>
    <n v="0.2965252548456192"/>
    <n v="0.29549300670623779"/>
    <n v="0.2953856959939003"/>
    <n v="0.29527838528156281"/>
    <n v="0.29517107456922531"/>
    <n v="0.29506376385688782"/>
    <n v="0.29400207102298737"/>
    <n v="0.29294037818908691"/>
    <n v="0.29187868535518646"/>
    <n v="0.29081699252128601"/>
    <n v="0.29020499438047409"/>
    <n v="0.28959299623966217"/>
    <n v="0.28898099809885025"/>
    <n v="0.28836899995803833"/>
    <n v="0.28887280076742172"/>
    <n v="0.28937660157680511"/>
    <n v="0.28988040238618851"/>
    <n v="0.2903842031955719"/>
    <n v="0.29042036831378937"/>
    <n v="0.29045653343200684"/>
    <n v="0.2904926985502243"/>
    <n v="0.29052886366844177"/>
    <n v="0.28959155827760696"/>
    <n v="0.28865425288677216"/>
    <n v="0.28771694749593735"/>
    <n v="0.28677964210510254"/>
    <n v="0.28623688966035843"/>
    <n v="0.28569413721561432"/>
    <n v="0.28515138477087021"/>
    <n v="0.2846086323261261"/>
    <n v="0.28471089005470279"/>
    <n v="0.28481314778327943"/>
    <n v="0.28491540551185612"/>
    <n v="0.28501766324043276"/>
    <n v="0.2851199209690094"/>
    <n v="0.28522217869758609"/>
    <n v="0.28532443642616273"/>
    <n v="0.28542669415473937"/>
    <n v="0.28552895188331606"/>
    <n v="0.2856312096118927"/>
    <n v="0.28552111983299255"/>
    <n v="0.28541103005409241"/>
    <n v="0.28530094027519226"/>
    <n v="0.28519085049629211"/>
    <n v="0.28508076071739197"/>
    <n v="0.28497067093849182"/>
    <n v="0.28486058115959167"/>
    <n v="0.28475049138069153"/>
    <n v="0.28464040160179138"/>
    <n v="0.28453031182289124"/>
    <n v="0.28357343375682831"/>
    <n v="0.28261655569076538"/>
    <n v="0.28165967762470245"/>
    <n v="0.28070279955863953"/>
    <n v="0.2797459214925766"/>
    <n v="0.27878904342651367"/>
    <n v="0.27783216536045074"/>
    <n v="0.27687528729438782"/>
    <n v="0.27591840922832489"/>
    <n v="0.27496153116226196"/>
    <n v="0.27457287907600403"/>
    <n v="0.27418422698974609"/>
    <n v="0.27379557490348816"/>
    <n v="0.27340692281723022"/>
    <n v="0.27301827073097229"/>
    <n v="0.27262961864471436"/>
    <n v="0.27224096655845642"/>
    <n v="0.27185231447219849"/>
    <n v="0.27146366238594055"/>
    <n v="0.27107501029968262"/>
    <n v="0.27075592279434207"/>
    <n v="0.27043683528900148"/>
    <n v="0.27011774778366088"/>
    <n v="0.26979866027832033"/>
    <n v="0.26947957277297974"/>
    <n v="0.26916048526763914"/>
    <n v="0.26884139776229854"/>
    <n v="0.268522310256958"/>
    <n v="0.26820322275161745"/>
    <n v="0.26788413524627686"/>
    <n v="0.26721739172935488"/>
    <n v="0.26655064821243285"/>
    <n v="0.26588390469551082"/>
    <n v="0.26521716117858884"/>
    <n v="0.26455041766166687"/>
    <n v="0.2638836741447449"/>
    <n v="0.26321693062782286"/>
    <n v="0.26255018711090089"/>
    <n v="0.26188344359397892"/>
    <n v="0.26121670007705688"/>
    <n v="0.26113604307174687"/>
    <n v="0.26105538606643675"/>
    <n v="0.26097472906112673"/>
    <n v="0.26089407205581666"/>
    <n v="0.26081341505050659"/>
    <n v="0.26073275804519658"/>
    <n v="0.26065210103988645"/>
    <n v="0.26057144403457644"/>
    <n v="0.26049078702926637"/>
    <n v="0.2604101300239563"/>
    <n v="0.26002071797847748"/>
    <n v="0.25963130593299866"/>
    <n v="0.25924189388751984"/>
    <n v="0.25885248184204102"/>
    <n v="0.25846306979656219"/>
    <n v="0.25807365775108337"/>
    <n v="0.25768424570560455"/>
    <n v="0.25729483366012573"/>
    <n v="0.25690542161464691"/>
    <n v="0.25651600956916809"/>
    <n v="0.25630576312541964"/>
    <n v="0.25609551668167113"/>
    <n v="0.25588527023792268"/>
    <n v="0.25567502379417423"/>
    <n v="0.25546477735042572"/>
    <n v="0.25525453090667727"/>
    <n v="0.25504428446292876"/>
    <n v="0.25483403801918031"/>
    <n v="0.25462379157543186"/>
    <n v="0.25441354513168335"/>
    <n v="0.25446836650371552"/>
    <n v="0.25452318787574768"/>
    <n v="0.25457800924777985"/>
    <n v="0.25463283061981201"/>
    <n v="0.25468765199184418"/>
    <n v="0.25474247336387634"/>
    <n v="0.25479729473590851"/>
    <n v="0.25485211610794067"/>
    <n v="0.25490693747997284"/>
    <n v="0.254961758852005"/>
    <n v="0.25516136884689333"/>
    <n v="0.25536097884178166"/>
    <n v="0.25556058883666993"/>
    <n v="0.25576019883155826"/>
    <n v="0.25595980882644653"/>
    <n v="0.25615941882133486"/>
    <n v="0.25635902881622313"/>
    <n v="0.25655863881111146"/>
    <n v="0.25675824880599973"/>
    <n v="0.25695785880088806"/>
    <n v="0.25700793564319613"/>
    <n v="0.25705801248550414"/>
    <n v="0.25710808932781215"/>
    <n v="0.25715816617012022"/>
    <n v="0.25720824301242828"/>
    <n v="0.25725831985473635"/>
    <n v="0.25730839669704436"/>
    <n v="0.25735847353935243"/>
    <n v="0.25740855038166049"/>
    <n v="0.25745862722396851"/>
    <n v="0.25727607011795045"/>
    <n v="0.2570935130119324"/>
    <n v="0.25691095590591428"/>
    <n v="0.25672839879989623"/>
    <n v="0.25654584169387817"/>
    <n v="0.25636328458786012"/>
    <n v="0.25618072748184206"/>
    <n v="0.25599817037582395"/>
    <n v="0.25581561326980595"/>
    <n v="0.25563305616378784"/>
    <n v="0.25516411364078523"/>
    <n v="0.25469517111778261"/>
    <n v="0.25422622859477995"/>
    <n v="0.25375728607177733"/>
    <n v="0.25328834354877472"/>
    <n v="0.25281940102577211"/>
    <n v="0.25235045850276949"/>
    <n v="0.25188151597976682"/>
    <n v="0.25141257345676427"/>
    <n v="0.2509436309337616"/>
    <n v="0.25117352902889256"/>
    <n v="0.25140342712402342"/>
    <n v="0.25163332521915438"/>
    <n v="0.25186322331428529"/>
    <n v="0.2520931214094162"/>
    <n v="0.25232301950454711"/>
    <n v="0.25255291759967802"/>
    <n v="0.25278281569480898"/>
    <n v="0.25301271378993989"/>
    <n v="0.2532426118850708"/>
    <n v="0.25301513373851781"/>
    <n v="0.2527876555919647"/>
    <n v="0.2525601774454117"/>
    <n v="0.25233269929885865"/>
    <n v="0.2521052211523056"/>
    <n v="0.25187774300575255"/>
    <n v="0.2516502648591995"/>
    <n v="0.25142278671264651"/>
    <n v="0.25119530856609346"/>
    <n v="0.25096783041954041"/>
    <n v="0.25075476765632632"/>
    <n v="0.25054170489311217"/>
    <n v="0.25032864212989808"/>
    <n v="0.25011557936668399"/>
    <n v="0.24990251660346985"/>
    <n v="0.24968945384025576"/>
    <n v="0.24947639107704164"/>
    <n v="0.24926332831382753"/>
    <n v="0.24905026555061344"/>
    <n v="0.24883720278739929"/>
    <n v="0.24857323765754702"/>
    <n v="0.24830927252769469"/>
    <n v="0.24804530739784242"/>
    <n v="0.24778134226799012"/>
    <n v="0.24751737713813782"/>
    <n v="0.24725341200828552"/>
    <n v="0.24698944687843322"/>
    <n v="0.24672548174858092"/>
    <n v="0.24646151661872864"/>
    <n v="0.24619755148887634"/>
    <n v="0.24611080139875413"/>
    <n v="0.24602405130863189"/>
    <n v="0.24593730121850965"/>
    <n v="0.24585055112838747"/>
    <n v="0.24576380103826523"/>
    <n v="0.24567705094814302"/>
    <n v="0.24559030085802078"/>
    <n v="0.24550355076789857"/>
    <n v="0.24541680067777635"/>
    <n v="0.24533005058765411"/>
    <n v="0.2452728107571602"/>
    <n v="0.24521557092666627"/>
    <n v="0.24515833109617233"/>
    <n v="0.24510109126567842"/>
    <n v="0.24504385143518448"/>
    <n v="0.24498661160469057"/>
    <n v="0.2449293717741966"/>
    <n v="0.24487213194370269"/>
    <n v="0.24481489211320878"/>
    <n v="0.24475765228271484"/>
    <n v="0.24471036642789842"/>
    <n v="0.24466308057308195"/>
    <n v="0.24461579471826556"/>
    <n v="0.24456850886344911"/>
    <n v="0.24452122300863266"/>
    <n v="0.24447393715381624"/>
    <n v="0.24442665129899979"/>
    <n v="0.24437936544418337"/>
    <n v="0.24433207958936692"/>
    <n v="0.24428479373455048"/>
    <m/>
    <n v="0.2710037123000919"/>
    <n v="100"/>
    <n v="88.956211129971308"/>
    <n v="-1.7377316951751709E-2"/>
    <n v="-0.17669696791874559"/>
    <n v="-0.27715582049383991"/>
    <n v="-4.8211730764304628E-2"/>
    <x v="33"/>
    <x v="534"/>
  </r>
  <r>
    <x v="2"/>
    <n v="-15"/>
    <n v="-12.777777777777777"/>
    <s v="LT235/80R17"/>
    <x v="11"/>
    <s v="620-0076"/>
    <n v="1250"/>
    <n v="51"/>
    <s v="1M3LF02JX2724"/>
    <d v="2025-02-17T00:00:00"/>
    <n v="0.1994355320930481"/>
    <n v="0.22144210338592529"/>
    <n v="75.047027587890625"/>
    <n v="77.103965759277344"/>
    <n v="78.024772644042969"/>
    <n v="80.72052001953125"/>
    <n v="74"/>
    <m/>
    <n v="70"/>
    <n v="77.724071502685547"/>
    <m/>
    <m/>
    <m/>
    <m/>
    <m/>
    <m/>
    <m/>
    <m/>
    <m/>
    <m/>
    <m/>
    <n v="0.23059825599193573"/>
    <n v="0.24607888609170914"/>
    <n v="0.26155951619148254"/>
    <n v="0.26617693901062012"/>
    <n v="0.27079436182975769"/>
    <n v="0.27570593357086182"/>
    <n v="0.28061750531196594"/>
    <n v="0.28159728646278381"/>
    <n v="0.28257706761360168"/>
    <n v="0.28059069812297821"/>
    <n v="0.27860432863235474"/>
    <n v="0.28135168552398682"/>
    <n v="0.2840990424156189"/>
    <n v="0.28532469272613525"/>
    <n v="0.28655034303665161"/>
    <n v="0.28252735733985901"/>
    <n v="0.27850437164306641"/>
    <n v="0.27935847640037537"/>
    <n v="0.28021258115768433"/>
    <n v="0.28049749135971069"/>
    <n v="0.28078240156173706"/>
    <n v="0.27923703193664551"/>
    <n v="0.27769166231155396"/>
    <n v="0.27306713163852692"/>
    <n v="0.26844260096549988"/>
    <n v="0.25303672254085541"/>
    <n v="0.23763084411621094"/>
    <n v="0.25231978297233582"/>
    <n v="0.26700872182846069"/>
    <n v="0.26499590277671814"/>
    <n v="0.26298308372497559"/>
    <n v="0.26097026467323303"/>
    <n v="0.25895744562149048"/>
    <n v="0.2569168359041214"/>
    <n v="0.25487622618675232"/>
    <n v="0.25283561646938324"/>
    <n v="0.25079500675201416"/>
    <n v="0.24978311732411385"/>
    <n v="0.24877122789621353"/>
    <n v="0.24775933846831322"/>
    <n v="0.2467474490404129"/>
    <n v="0.24514000117778778"/>
    <n v="0.24353255331516266"/>
    <n v="0.24192510545253754"/>
    <n v="0.24031765758991241"/>
    <n v="0.23995428904891014"/>
    <n v="0.23959092050790787"/>
    <n v="0.23922755196690559"/>
    <n v="0.23886418342590332"/>
    <n v="0.23862513154745102"/>
    <n v="0.23838607966899872"/>
    <n v="0.23814702779054642"/>
    <n v="0.23790797591209412"/>
    <n v="0.23802661523222923"/>
    <n v="0.23814525455236435"/>
    <n v="0.23826389387249947"/>
    <n v="0.23838253319263458"/>
    <n v="0.23810828104615211"/>
    <n v="0.23783402889966965"/>
    <n v="0.23755977675318718"/>
    <n v="0.23728552460670471"/>
    <n v="0.23722953721880913"/>
    <n v="0.23717354983091354"/>
    <n v="0.23711756244301796"/>
    <n v="0.23706157505512238"/>
    <n v="0.23646454513072968"/>
    <n v="0.23586751520633698"/>
    <n v="0.23527048528194427"/>
    <n v="0.23467345535755157"/>
    <n v="0.2332543209195137"/>
    <n v="0.23183518648147583"/>
    <n v="0.23041605204343796"/>
    <n v="0.22899691760540009"/>
    <n v="0.22767226025462151"/>
    <n v="0.22634760290384293"/>
    <n v="0.22502294555306435"/>
    <n v="0.22369828820228577"/>
    <n v="0.22307153791189194"/>
    <n v="0.22244478762149811"/>
    <n v="0.22181803733110428"/>
    <n v="0.22119128704071045"/>
    <n v="0.22225994616746902"/>
    <n v="0.2233286052942276"/>
    <n v="0.22439726442098618"/>
    <n v="0.22546592354774475"/>
    <n v="0.22516600489616395"/>
    <n v="0.22486608624458312"/>
    <n v="0.22456616759300232"/>
    <n v="0.22426624894142153"/>
    <n v="0.2239663302898407"/>
    <n v="0.2236664116382599"/>
    <n v="0.22336649298667907"/>
    <n v="0.22306657433509827"/>
    <n v="0.22276665568351744"/>
    <n v="0.22246673703193665"/>
    <n v="0.22200995236635207"/>
    <n v="0.22155316770076752"/>
    <n v="0.22109638303518295"/>
    <n v="0.2206395983695984"/>
    <n v="0.22018281370401382"/>
    <n v="0.21972602903842928"/>
    <n v="0.2192692443728447"/>
    <n v="0.21881245970726013"/>
    <n v="0.21835567504167558"/>
    <n v="0.217898890376091"/>
    <n v="0.21784562617540362"/>
    <n v="0.21779236197471619"/>
    <n v="0.21773909777402878"/>
    <n v="0.2176858335733414"/>
    <n v="0.21763256937265396"/>
    <n v="0.21757930517196658"/>
    <n v="0.21752604097127914"/>
    <n v="0.21747277677059174"/>
    <n v="0.21741951256990436"/>
    <n v="0.21736624836921692"/>
    <n v="0.21733723729848864"/>
    <n v="0.2173082262277603"/>
    <n v="0.21727921515703202"/>
    <n v="0.21725020408630372"/>
    <n v="0.21722119301557541"/>
    <n v="0.2171921819448471"/>
    <n v="0.21716317087411879"/>
    <n v="0.21713415980339049"/>
    <n v="0.21710514873266221"/>
    <n v="0.2170761376619339"/>
    <n v="0.21672707796096802"/>
    <n v="0.21637801826000214"/>
    <n v="0.21602895855903625"/>
    <n v="0.21567989885807037"/>
    <n v="0.21533083915710449"/>
    <n v="0.21498177945613861"/>
    <n v="0.21463271975517273"/>
    <n v="0.21428366005420685"/>
    <n v="0.21393460035324097"/>
    <n v="0.21358554065227509"/>
    <n v="0.21355414092540742"/>
    <n v="0.21352274119853973"/>
    <n v="0.21349134147167204"/>
    <n v="0.2134599417448044"/>
    <n v="0.21342854201793671"/>
    <n v="0.21339714229106904"/>
    <n v="0.21336574256420135"/>
    <n v="0.21333434283733368"/>
    <n v="0.21330294311046602"/>
    <n v="0.21327154338359833"/>
    <n v="0.21330057084560394"/>
    <n v="0.21332959830760956"/>
    <n v="0.21335862576961517"/>
    <n v="0.21338765323162079"/>
    <n v="0.2134166806936264"/>
    <n v="0.21344570815563202"/>
    <n v="0.21347473561763763"/>
    <n v="0.21350376307964325"/>
    <n v="0.21353279054164886"/>
    <n v="0.21356181800365448"/>
    <n v="0.21335705667734148"/>
    <n v="0.21315229535102845"/>
    <n v="0.21294753402471542"/>
    <n v="0.21274277269840242"/>
    <n v="0.21253801137208939"/>
    <n v="0.21233325004577638"/>
    <n v="0.21212848871946333"/>
    <n v="0.21192372739315032"/>
    <n v="0.21171896606683732"/>
    <n v="0.21151420474052429"/>
    <n v="0.21109425425529482"/>
    <n v="0.2106743037700653"/>
    <n v="0.21025435328483583"/>
    <n v="0.20983440279960633"/>
    <n v="0.20941445231437683"/>
    <n v="0.20899450182914736"/>
    <n v="0.20857455134391784"/>
    <n v="0.20815460085868837"/>
    <n v="0.2077346503734589"/>
    <n v="0.20731469988822937"/>
    <n v="0.20713057518005373"/>
    <n v="0.20694645047187804"/>
    <n v="0.2067623257637024"/>
    <n v="0.20657820105552677"/>
    <n v="0.20639407634735107"/>
    <n v="0.20620995163917544"/>
    <n v="0.20602582693099974"/>
    <n v="0.20584170222282411"/>
    <n v="0.20565757751464844"/>
    <n v="0.20547345280647278"/>
    <n v="0.20510073453187944"/>
    <n v="0.20472801625728609"/>
    <n v="0.2043552979826927"/>
    <n v="0.20398257970809938"/>
    <n v="0.20360986143350601"/>
    <n v="0.20323714315891267"/>
    <n v="0.2028644248843193"/>
    <n v="0.20249170660972596"/>
    <n v="0.20211898833513262"/>
    <n v="0.20174627006053925"/>
    <n v="0.20116897225379946"/>
    <n v="0.20059167444705964"/>
    <n v="0.20001437664031982"/>
    <n v="0.19943707883358003"/>
    <n v="0.19885978102684021"/>
    <n v="0.19828248322010042"/>
    <n v="0.19770518541336057"/>
    <n v="0.19712788760662081"/>
    <n v="0.19655058979988099"/>
    <n v="0.19597329199314117"/>
    <n v="0.19570400565862656"/>
    <n v="0.19543471932411194"/>
    <n v="0.19516543298959732"/>
    <n v="0.1948961466550827"/>
    <n v="0.19462686032056808"/>
    <n v="0.19435757398605347"/>
    <n v="0.19408828765153885"/>
    <n v="0.19381900131702423"/>
    <n v="0.19354971498250961"/>
    <n v="0.193280428647995"/>
    <n v="0.19294049888849257"/>
    <n v="0.19260056912899018"/>
    <n v="0.19226063936948776"/>
    <n v="0.19192070960998536"/>
    <n v="0.19158077985048294"/>
    <n v="0.19124085009098055"/>
    <n v="0.19090092033147812"/>
    <n v="0.1905609905719757"/>
    <n v="0.19022106081247331"/>
    <n v="0.18988113105297089"/>
    <n v="0.18972690850496293"/>
    <n v="0.18957268595695495"/>
    <n v="0.189418463408947"/>
    <n v="0.18926424086093904"/>
    <n v="0.18911001831293106"/>
    <n v="0.18895579576492311"/>
    <n v="0.18880157321691513"/>
    <n v="0.18864735066890717"/>
    <n v="0.18849312812089919"/>
    <n v="0.18833890557289124"/>
    <n v="0.18873434960842134"/>
    <n v="0.18912979364395144"/>
    <n v="0.18952523767948148"/>
    <n v="0.18992068171501161"/>
    <n v="0.19031612575054169"/>
    <n v="0.19071156978607179"/>
    <n v="0.19110701382160186"/>
    <n v="0.19150245785713196"/>
    <n v="0.19189790189266206"/>
    <n v="0.19229334592819214"/>
    <n v="0.19264782965183258"/>
    <n v="0.19300231337547302"/>
    <n v="0.19335679709911346"/>
    <n v="0.19371128082275391"/>
    <n v="0.19406576454639435"/>
    <n v="0.19442024827003479"/>
    <n v="0.19477473199367523"/>
    <n v="0.19512921571731567"/>
    <n v="0.19548369944095612"/>
    <n v="0.19583818316459656"/>
    <n v="0.19579672813415527"/>
    <n v="0.19575527310371399"/>
    <n v="0.19571381807327271"/>
    <n v="0.19567236304283142"/>
    <n v="0.19563090801239014"/>
    <n v="0.19558945298194885"/>
    <n v="0.19554799795150757"/>
    <n v="0.19550654292106628"/>
    <n v="0.195465087890625"/>
    <n v="0.19542363286018372"/>
    <n v="0.19492800980806352"/>
    <n v="0.19443238675594332"/>
    <n v="0.19393676370382307"/>
    <n v="0.1934411406517029"/>
    <n v="0.19294551759958267"/>
    <n v="0.19244989454746247"/>
    <n v="0.19195427149534225"/>
    <n v="0.19145864844322205"/>
    <n v="0.19096302539110185"/>
    <n v="0.19046740233898163"/>
    <n v="0.19027929306030275"/>
    <n v="0.19009118378162385"/>
    <n v="0.18990307450294494"/>
    <n v="0.18971496522426606"/>
    <n v="0.18952685594558716"/>
    <n v="0.18933874666690828"/>
    <n v="0.18915063738822935"/>
    <n v="0.1889625281095505"/>
    <n v="0.18877441883087159"/>
    <n v="0.18858630955219269"/>
    <n v="0.18879069089889527"/>
    <n v="0.18899507224559786"/>
    <n v="0.18919945359230039"/>
    <n v="0.18940383493900301"/>
    <n v="0.18960821628570557"/>
    <n v="0.18981259763240815"/>
    <n v="0.19001697897911071"/>
    <n v="0.1902213603258133"/>
    <n v="0.19042574167251589"/>
    <n v="0.19063012301921844"/>
    <m/>
    <n v="0.21422493481657259"/>
    <n v="77.724071502685547"/>
    <n v="69.140389144738819"/>
    <n v="-2.2006571292877197E-2"/>
    <n v="-0.17957064745229578"/>
    <n v="-0.25705962481119626"/>
    <n v="-6.8307926446948275E-2"/>
    <x v="33"/>
    <x v="535"/>
  </r>
  <r>
    <x v="2"/>
    <n v="-15"/>
    <n v="-12.777777777777777"/>
    <s v="P195/75R14"/>
    <x v="0"/>
    <s v="620-0072"/>
    <n v="1031"/>
    <n v="35"/>
    <s v="APKAB3UU0720"/>
    <d v="2025-02-17T00:00:00"/>
    <n v="0.27304989099502563"/>
    <n v="0.27697592973709106"/>
    <n v="102.74789428710938"/>
    <n v="104.23191833496094"/>
    <n v="97.592033386230469"/>
    <n v="100.37750244140625"/>
    <n v="74"/>
    <m/>
    <n v="300"/>
    <n v="101.23733711242676"/>
    <m/>
    <m/>
    <m/>
    <m/>
    <m/>
    <m/>
    <m/>
    <m/>
    <m/>
    <m/>
    <m/>
    <n v="0.17932076752185822"/>
    <n v="0.21926552802324295"/>
    <n v="0.25921028852462769"/>
    <n v="0.27354754507541656"/>
    <n v="0.28788480162620544"/>
    <n v="0.28982289135456085"/>
    <n v="0.29176098108291626"/>
    <n v="0.29185555875301361"/>
    <n v="0.29195013642311096"/>
    <n v="0.29408170282840729"/>
    <n v="0.29621326923370361"/>
    <n v="0.29557332396507263"/>
    <n v="0.29493337869644165"/>
    <n v="0.2973417192697525"/>
    <n v="0.29975005984306335"/>
    <n v="0.30102671682834625"/>
    <n v="0.30230337381362915"/>
    <n v="0.30223351716995239"/>
    <n v="0.30216366052627563"/>
    <n v="0.3022119551897049"/>
    <n v="0.30226024985313416"/>
    <n v="0.30017460882663727"/>
    <n v="0.29808896780014038"/>
    <n v="0.30130523443222046"/>
    <n v="0.30452150106430054"/>
    <n v="0.2903093546628952"/>
    <n v="0.27609720826148987"/>
    <n v="0.28946509957313538"/>
    <n v="0.30283299088478088"/>
    <n v="0.30256462842226028"/>
    <n v="0.30229626595973969"/>
    <n v="0.30202790349721909"/>
    <n v="0.30175954103469849"/>
    <n v="0.29951678961515427"/>
    <n v="0.29727403819561005"/>
    <n v="0.29503128677606583"/>
    <n v="0.29278853535652161"/>
    <n v="0.29262764751911163"/>
    <n v="0.29246675968170166"/>
    <n v="0.29230587184429169"/>
    <n v="0.29214498400688171"/>
    <n v="0.29219328612089157"/>
    <n v="0.29224158823490143"/>
    <n v="0.29228989034891129"/>
    <n v="0.29233819246292114"/>
    <n v="0.29126497358083725"/>
    <n v="0.29019175469875336"/>
    <n v="0.28911853581666946"/>
    <n v="0.28804531693458557"/>
    <n v="0.28819173574447632"/>
    <n v="0.28833815455436707"/>
    <n v="0.28848457336425781"/>
    <n v="0.28863099217414856"/>
    <n v="0.28714901208877563"/>
    <n v="0.28566703200340271"/>
    <n v="0.28418505191802979"/>
    <n v="0.28270307183265686"/>
    <n v="0.28262962400913239"/>
    <n v="0.28255617618560791"/>
    <n v="0.28248272836208344"/>
    <n v="0.28240928053855896"/>
    <n v="0.28281335532665253"/>
    <n v="0.28321743011474609"/>
    <n v="0.28362150490283966"/>
    <n v="0.28402557969093323"/>
    <n v="0.28327635675668716"/>
    <n v="0.2825271338224411"/>
    <n v="0.28177791088819504"/>
    <n v="0.28102868795394897"/>
    <n v="0.2810710221529007"/>
    <n v="0.28111335635185242"/>
    <n v="0.28115569055080414"/>
    <n v="0.28119802474975586"/>
    <n v="0.28176049888134003"/>
    <n v="0.28232297301292419"/>
    <n v="0.28288544714450836"/>
    <n v="0.28344792127609253"/>
    <n v="0.28315160423517227"/>
    <n v="0.28285528719425201"/>
    <n v="0.28255897015333176"/>
    <n v="0.2822626531124115"/>
    <n v="0.28155228495597839"/>
    <n v="0.28084191679954529"/>
    <n v="0.28013154864311218"/>
    <n v="0.27942118048667908"/>
    <n v="0.2793747127056122"/>
    <n v="0.27932824492454528"/>
    <n v="0.2792817771434784"/>
    <n v="0.27923530936241153"/>
    <n v="0.2791888415813446"/>
    <n v="0.27914237380027773"/>
    <n v="0.2790959060192108"/>
    <n v="0.27904943823814393"/>
    <n v="0.27900297045707706"/>
    <n v="0.27895650267601013"/>
    <n v="0.27857286036014561"/>
    <n v="0.27818921804428098"/>
    <n v="0.27780557572841647"/>
    <n v="0.27742193341255189"/>
    <n v="0.27703829109668732"/>
    <n v="0.27665464878082274"/>
    <n v="0.27627100646495817"/>
    <n v="0.27588736414909365"/>
    <n v="0.27550372183322908"/>
    <n v="0.2751200795173645"/>
    <n v="0.27514233291149143"/>
    <n v="0.2751645863056183"/>
    <n v="0.27518683969974517"/>
    <n v="0.27520909309387209"/>
    <n v="0.27523134648799896"/>
    <n v="0.27525359988212583"/>
    <n v="0.2752758532762527"/>
    <n v="0.27529810667037963"/>
    <n v="0.27532036006450655"/>
    <n v="0.27534261345863342"/>
    <n v="0.27540100812911988"/>
    <n v="0.27545940279960635"/>
    <n v="0.27551779747009275"/>
    <n v="0.27557619214057927"/>
    <n v="0.27563458681106567"/>
    <n v="0.27569298148155214"/>
    <n v="0.2757513761520386"/>
    <n v="0.275809770822525"/>
    <n v="0.27586816549301146"/>
    <n v="0.27592656016349792"/>
    <n v="0.27563966512680055"/>
    <n v="0.27535277009010317"/>
    <n v="0.27506587505340574"/>
    <n v="0.27477898001670842"/>
    <n v="0.27449208498001099"/>
    <n v="0.27420518994331361"/>
    <n v="0.27391829490661623"/>
    <n v="0.2736313998699188"/>
    <n v="0.27334450483322148"/>
    <n v="0.27305760979652405"/>
    <n v="0.2728934764862061"/>
    <n v="0.27272934317588804"/>
    <n v="0.27256520986557009"/>
    <n v="0.27240107655525209"/>
    <n v="0.27223694324493408"/>
    <n v="0.27207280993461613"/>
    <n v="0.27190867662429807"/>
    <n v="0.27174454331398012"/>
    <n v="0.27158041000366212"/>
    <n v="0.27141627669334412"/>
    <n v="0.27147312164306642"/>
    <n v="0.27152996659278872"/>
    <n v="0.27158681154251096"/>
    <n v="0.27164365649223332"/>
    <n v="0.27170050144195557"/>
    <n v="0.27175734639167787"/>
    <n v="0.27181419134140017"/>
    <n v="0.27187103629112241"/>
    <n v="0.27192788124084477"/>
    <n v="0.27198472619056702"/>
    <n v="0.27199247181415559"/>
    <n v="0.27200021743774416"/>
    <n v="0.27200796306133268"/>
    <n v="0.27201570868492125"/>
    <n v="0.27202345430850983"/>
    <n v="0.2720311999320984"/>
    <n v="0.27203894555568697"/>
    <n v="0.27204669117927549"/>
    <n v="0.27205443680286412"/>
    <n v="0.27206218242645264"/>
    <n v="0.27185250520706178"/>
    <n v="0.27164282798767092"/>
    <n v="0.27143315076828001"/>
    <n v="0.27122347354888915"/>
    <n v="0.27101379632949829"/>
    <n v="0.27080411911010743"/>
    <n v="0.27059444189071657"/>
    <n v="0.27038476467132566"/>
    <n v="0.27017508745193486"/>
    <n v="0.26996541023254395"/>
    <n v="0.26973453164100647"/>
    <n v="0.26950365304946899"/>
    <n v="0.26927277445793152"/>
    <n v="0.26904189586639404"/>
    <n v="0.26881101727485657"/>
    <n v="0.26858013868331909"/>
    <n v="0.26834926009178162"/>
    <n v="0.26811838150024414"/>
    <n v="0.26788750290870667"/>
    <n v="0.26765662431716919"/>
    <n v="0.2675546407699585"/>
    <n v="0.2674526572227478"/>
    <n v="0.26735067367553711"/>
    <n v="0.26724869012832642"/>
    <n v="0.26714670658111572"/>
    <n v="0.26704472303390503"/>
    <n v="0.26694273948669434"/>
    <n v="0.26684075593948364"/>
    <n v="0.26673877239227295"/>
    <n v="0.26663678884506226"/>
    <n v="0.26681566536426549"/>
    <n v="0.26699454188346861"/>
    <n v="0.26717341840267184"/>
    <n v="0.26735229492187501"/>
    <n v="0.26753117144107819"/>
    <n v="0.26771004796028136"/>
    <n v="0.26788892447948454"/>
    <n v="0.26806780099868777"/>
    <n v="0.26824667751789094"/>
    <n v="0.26842555403709412"/>
    <n v="0.26878045499324799"/>
    <n v="0.26913535594940186"/>
    <n v="0.26949025690555573"/>
    <n v="0.26984515786170959"/>
    <n v="0.27020005881786346"/>
    <n v="0.27055495977401733"/>
    <n v="0.2709098607301712"/>
    <n v="0.27126476168632507"/>
    <n v="0.27161966264247894"/>
    <n v="0.27197456359863281"/>
    <n v="0.27202676534652714"/>
    <n v="0.27207896709442136"/>
    <n v="0.2721311688423157"/>
    <n v="0.27218337059020997"/>
    <n v="0.27223557233810425"/>
    <n v="0.27228777408599852"/>
    <n v="0.2723399758338928"/>
    <n v="0.27239217758178713"/>
    <n v="0.27244437932968141"/>
    <n v="0.27249658107757568"/>
    <n v="0.27286173403263092"/>
    <n v="0.27322688698768616"/>
    <n v="0.27359203994274139"/>
    <n v="0.27395719289779663"/>
    <n v="0.27432234585285187"/>
    <n v="0.2746874988079071"/>
    <n v="0.27505265176296234"/>
    <n v="0.27541780471801758"/>
    <n v="0.27578295767307281"/>
    <n v="0.27614811062812805"/>
    <n v="0.27621969878673558"/>
    <n v="0.276291286945343"/>
    <n v="0.27636287510395052"/>
    <n v="0.27643446326255799"/>
    <n v="0.27650605142116547"/>
    <n v="0.27657763957977299"/>
    <n v="0.27664922773838041"/>
    <n v="0.27672081589698794"/>
    <n v="0.27679240405559541"/>
    <n v="0.27686399221420288"/>
    <n v="0.27589181661605833"/>
    <n v="0.27491964101791377"/>
    <n v="0.27394746541976928"/>
    <n v="0.27297528982162478"/>
    <n v="0.27200311422348022"/>
    <n v="0.27103093862533567"/>
    <n v="0.27005876302719117"/>
    <n v="0.26908658742904662"/>
    <n v="0.26811441183090212"/>
    <n v="0.26714223623275757"/>
    <n v="0.26690523922443393"/>
    <n v="0.26666824221611024"/>
    <n v="0.2664312452077866"/>
    <n v="0.26619424819946291"/>
    <n v="0.26595725119113922"/>
    <n v="0.26572025418281559"/>
    <n v="0.26548325717449189"/>
    <n v="0.2652462601661682"/>
    <n v="0.26500926315784457"/>
    <n v="0.26477226614952087"/>
    <n v="0.26488445699214935"/>
    <n v="0.26499664783477783"/>
    <n v="0.26510883867740631"/>
    <n v="0.26522102952003479"/>
    <n v="0.26533322036266327"/>
    <n v="0.26544541120529175"/>
    <n v="0.26555760204792023"/>
    <n v="0.26566979289054871"/>
    <n v="0.26578198373317719"/>
    <n v="0.26589417457580566"/>
    <n v="0.26639671921730046"/>
    <n v="0.26689926385879514"/>
    <n v="0.26740180850028994"/>
    <n v="0.26790435314178468"/>
    <n v="0.26840689778327942"/>
    <n v="0.26890944242477421"/>
    <n v="0.2694119870662689"/>
    <n v="0.26991453170776369"/>
    <n v="0.27041707634925843"/>
    <n v="0.27091962099075317"/>
    <n v="0.27088503837585448"/>
    <n v="0.27085045576095579"/>
    <n v="0.27081587314605715"/>
    <n v="0.27078129053115846"/>
    <n v="0.27074670791625977"/>
    <n v="0.27071212530136113"/>
    <n v="0.27067754268646238"/>
    <n v="0.27064296007156374"/>
    <n v="0.27060837745666505"/>
    <n v="0.27057379484176636"/>
    <m/>
    <n v="0.27626994299931035"/>
    <n v="101.23733711242676"/>
    <n v="90.05689934409115"/>
    <n v="-3.9260387420654297E-3"/>
    <n v="-3.2762396308296589E-2"/>
    <n v="-9.2950177800474959E-2"/>
    <n v="-0.23241737345766958"/>
    <x v="33"/>
    <x v="536"/>
  </r>
  <r>
    <x v="2"/>
    <n v="-15"/>
    <n v="-12.777777777777777"/>
    <s v="P225/60R16"/>
    <x v="1"/>
    <s v="017-0243"/>
    <n v="1171"/>
    <n v="35"/>
    <s v="APX0B2UU3324"/>
    <d v="2025-02-17T00:00:00"/>
    <n v="0.26526963710784912"/>
    <n v="0.27753669023513794"/>
    <n v="100"/>
    <n v="100"/>
    <n v="100"/>
    <n v="100"/>
    <n v="74"/>
    <m/>
    <n v="960"/>
    <n v="100"/>
    <m/>
    <m/>
    <m/>
    <m/>
    <m/>
    <m/>
    <m/>
    <m/>
    <m/>
    <m/>
    <m/>
    <n v="0.25842517614364624"/>
    <n v="0.27721172571182251"/>
    <n v="0.29599827527999878"/>
    <n v="0.30584591627120972"/>
    <n v="0.31569355726242065"/>
    <n v="0.31951023638248444"/>
    <n v="0.32332691550254822"/>
    <n v="0.32569232583045959"/>
    <n v="0.32805773615837097"/>
    <n v="0.3274829089641571"/>
    <n v="0.32690808176994324"/>
    <n v="0.32511866092681885"/>
    <n v="0.32332924008369446"/>
    <n v="0.31118276715278625"/>
    <n v="0.29903629422187805"/>
    <n v="0.31587742269039154"/>
    <n v="0.33271855115890503"/>
    <n v="0.31212639808654785"/>
    <n v="0.29153424501419067"/>
    <n v="0.30592846870422363"/>
    <n v="0.32032269239425659"/>
    <n v="0.32279025018215179"/>
    <n v="0.325257807970047"/>
    <n v="0.32637906074523926"/>
    <n v="0.32750031352043152"/>
    <n v="0.32732869684696198"/>
    <n v="0.32715708017349243"/>
    <n v="0.32625456154346466"/>
    <n v="0.32535204291343689"/>
    <n v="0.32391195744276047"/>
    <n v="0.32247187197208405"/>
    <n v="0.32103178650140762"/>
    <n v="0.3195917010307312"/>
    <n v="0.31890136748552322"/>
    <n v="0.31821103394031525"/>
    <n v="0.31752070039510727"/>
    <n v="0.31683036684989929"/>
    <n v="0.31689691543579102"/>
    <n v="0.31696346402168274"/>
    <n v="0.31703001260757446"/>
    <n v="0.31709656119346619"/>
    <n v="0.31608409434556961"/>
    <n v="0.31507162749767303"/>
    <n v="0.31405916064977646"/>
    <n v="0.31304669380187988"/>
    <n v="0.31211854517459869"/>
    <n v="0.3111903965473175"/>
    <n v="0.31026224792003632"/>
    <n v="0.30933409929275513"/>
    <n v="0.30883535742759705"/>
    <n v="0.30833661556243896"/>
    <n v="0.30783787369728088"/>
    <n v="0.3073391318321228"/>
    <n v="0.30665958672761917"/>
    <n v="0.30598004162311554"/>
    <n v="0.30530049651861191"/>
    <n v="0.30462095141410828"/>
    <n v="0.30413857102394104"/>
    <n v="0.3036561906337738"/>
    <n v="0.30317381024360657"/>
    <n v="0.30269142985343933"/>
    <n v="0.30227668583393097"/>
    <n v="0.30186194181442261"/>
    <n v="0.30144719779491425"/>
    <n v="0.30103245377540588"/>
    <n v="0.30041974037885666"/>
    <n v="0.29980702698230743"/>
    <n v="0.29919431358575821"/>
    <n v="0.29858160018920898"/>
    <n v="0.29796863347291946"/>
    <n v="0.29735566675662994"/>
    <n v="0.29674270004034042"/>
    <n v="0.2961297333240509"/>
    <n v="0.29613505303859711"/>
    <n v="0.29614037275314331"/>
    <n v="0.29614569246768951"/>
    <n v="0.29615101218223572"/>
    <n v="0.29659789055585861"/>
    <n v="0.29704476892948151"/>
    <n v="0.2974916473031044"/>
    <n v="0.29793852567672729"/>
    <n v="0.29640150815248489"/>
    <n v="0.29486449062824249"/>
    <n v="0.29332747310400009"/>
    <n v="0.29179045557975769"/>
    <n v="0.29137306511402133"/>
    <n v="0.29095567464828492"/>
    <n v="0.29053828418254851"/>
    <n v="0.29012089371681216"/>
    <n v="0.28970350325107574"/>
    <n v="0.28928611278533933"/>
    <n v="0.28886872231960292"/>
    <n v="0.28845133185386657"/>
    <n v="0.28803394138813021"/>
    <n v="0.2876165509223938"/>
    <n v="0.28689858913421629"/>
    <n v="0.28618062734603883"/>
    <n v="0.28546266555786132"/>
    <n v="0.28474470376968386"/>
    <n v="0.28402674198150635"/>
    <n v="0.28330878019332889"/>
    <n v="0.28259081840515138"/>
    <n v="0.28187285661697392"/>
    <n v="0.28115489482879641"/>
    <n v="0.2804369330406189"/>
    <n v="0.27996903061866762"/>
    <n v="0.27950112819671635"/>
    <n v="0.27903322577476503"/>
    <n v="0.27856532335281375"/>
    <n v="0.27809742093086243"/>
    <n v="0.27762951850891116"/>
    <n v="0.27716161608695983"/>
    <n v="0.27669371366500856"/>
    <n v="0.27622581124305723"/>
    <n v="0.27575790882110596"/>
    <n v="0.27560886144638064"/>
    <n v="0.27545981407165526"/>
    <n v="0.27531076669692989"/>
    <n v="0.27516171932220457"/>
    <n v="0.27501267194747925"/>
    <n v="0.27486362457275393"/>
    <n v="0.27471457719802855"/>
    <n v="0.27456552982330323"/>
    <n v="0.27441648244857791"/>
    <n v="0.27426743507385254"/>
    <n v="0.2739935338497162"/>
    <n v="0.27371963262557986"/>
    <n v="0.27344573140144346"/>
    <n v="0.27317183017730712"/>
    <n v="0.27289792895317078"/>
    <n v="0.27262402772903443"/>
    <n v="0.27235012650489809"/>
    <n v="0.2720762252807617"/>
    <n v="0.27180232405662541"/>
    <n v="0.27152842283248901"/>
    <n v="0.27122360467910767"/>
    <n v="0.27091878652572632"/>
    <n v="0.27061396837234497"/>
    <n v="0.27030915021896362"/>
    <n v="0.27000433206558228"/>
    <n v="0.26969951391220093"/>
    <n v="0.26939469575881958"/>
    <n v="0.26908987760543823"/>
    <n v="0.26878505945205688"/>
    <n v="0.26848024129867554"/>
    <n v="0.26826857030391693"/>
    <n v="0.26805689930915833"/>
    <n v="0.26784522831439972"/>
    <n v="0.26763355731964111"/>
    <n v="0.26742188632488251"/>
    <n v="0.2672102153301239"/>
    <n v="0.2669985443353653"/>
    <n v="0.26678687334060669"/>
    <n v="0.26657520234584808"/>
    <n v="0.26636353135108948"/>
    <n v="0.2660568714141846"/>
    <n v="0.26575021147727967"/>
    <n v="0.26544355154037474"/>
    <n v="0.26513689160346987"/>
    <n v="0.26483023166656494"/>
    <n v="0.26452357172966007"/>
    <n v="0.26421691179275514"/>
    <n v="0.26391025185585021"/>
    <n v="0.26360359191894533"/>
    <n v="0.26329693198204041"/>
    <n v="0.26301861107349395"/>
    <n v="0.26274029016494749"/>
    <n v="0.26246196925640108"/>
    <n v="0.26218364834785463"/>
    <n v="0.26190532743930817"/>
    <n v="0.26162700653076176"/>
    <n v="0.26134868562221525"/>
    <n v="0.26107036471366885"/>
    <n v="0.26079204380512239"/>
    <n v="0.26051372289657593"/>
    <n v="0.26049537658691407"/>
    <n v="0.26047703027725222"/>
    <n v="0.26045868396759031"/>
    <n v="0.26044033765792851"/>
    <n v="0.2604219913482666"/>
    <n v="0.26040364503860475"/>
    <n v="0.26038529872894289"/>
    <n v="0.26036695241928098"/>
    <n v="0.26034860610961913"/>
    <n v="0.26033025979995728"/>
    <n v="0.26043035089969635"/>
    <n v="0.26053044199943542"/>
    <n v="0.2606305330991745"/>
    <n v="0.26073062419891357"/>
    <n v="0.26083071529865265"/>
    <n v="0.26093080639839172"/>
    <n v="0.2610308974981308"/>
    <n v="0.26113098859786987"/>
    <n v="0.26123107969760895"/>
    <n v="0.26133117079734802"/>
    <n v="0.26156470775604246"/>
    <n v="0.26179824471473689"/>
    <n v="0.26203178167343139"/>
    <n v="0.26226531863212588"/>
    <n v="0.26249885559082031"/>
    <n v="0.26273239254951475"/>
    <n v="0.26296592950820924"/>
    <n v="0.26319946646690368"/>
    <n v="0.26343300342559817"/>
    <n v="0.2636665403842926"/>
    <n v="0.26359932124614716"/>
    <n v="0.26353210210800171"/>
    <n v="0.26346488296985626"/>
    <n v="0.26339766383171082"/>
    <n v="0.26333044469356537"/>
    <n v="0.26326322555541992"/>
    <n v="0.26319600641727448"/>
    <n v="0.26312878727912903"/>
    <n v="0.26306156814098358"/>
    <n v="0.26299434900283813"/>
    <n v="0.2627169728279114"/>
    <n v="0.26243959665298461"/>
    <n v="0.26216222047805787"/>
    <n v="0.26188484430313108"/>
    <n v="0.26160746812820435"/>
    <n v="0.26133009195327761"/>
    <n v="0.26105271577835082"/>
    <n v="0.26077533960342403"/>
    <n v="0.26049796342849729"/>
    <n v="0.26022058725357056"/>
    <n v="0.26022117435932157"/>
    <n v="0.26022176146507259"/>
    <n v="0.26022234857082366"/>
    <n v="0.26022293567657473"/>
    <n v="0.26022352278232574"/>
    <n v="0.26022410988807676"/>
    <n v="0.26022469699382783"/>
    <n v="0.26022528409957885"/>
    <n v="0.26022587120532992"/>
    <n v="0.26022645831108093"/>
    <n v="0.26031149029731754"/>
    <n v="0.26039652228355409"/>
    <n v="0.26048155426979069"/>
    <n v="0.26056658625602724"/>
    <n v="0.26065161824226379"/>
    <n v="0.2607366502285004"/>
    <n v="0.26082168221473695"/>
    <n v="0.2609067142009735"/>
    <n v="0.26099174618721011"/>
    <n v="0.26107677817344666"/>
    <n v="0.26117810308933259"/>
    <n v="0.26127942800521853"/>
    <n v="0.26138075292110441"/>
    <n v="0.26148207783699035"/>
    <n v="0.26158340275287628"/>
    <n v="0.26168472766876222"/>
    <n v="0.26178605258464815"/>
    <n v="0.26188737750053404"/>
    <n v="0.26198870241642003"/>
    <n v="0.26209002733230591"/>
    <n v="0.26191306710243228"/>
    <n v="0.2617361068725586"/>
    <n v="0.26155914664268493"/>
    <n v="0.2613821864128113"/>
    <n v="0.26120522618293762"/>
    <n v="0.261028265953064"/>
    <n v="0.26085130572319032"/>
    <n v="0.26067434549331664"/>
    <n v="0.26049738526344302"/>
    <n v="0.26032042503356934"/>
    <n v="0.2603527933359146"/>
    <n v="0.26038516163825987"/>
    <n v="0.26041752994060519"/>
    <n v="0.26044989824295045"/>
    <n v="0.26048226654529572"/>
    <n v="0.26051463484764104"/>
    <n v="0.26054700314998624"/>
    <n v="0.26057937145233157"/>
    <n v="0.26061173975467683"/>
    <n v="0.26064410805702209"/>
    <n v="0.26059371829032896"/>
    <n v="0.26054332852363588"/>
    <n v="0.26049293875694274"/>
    <n v="0.26044254899024966"/>
    <n v="0.26039215922355652"/>
    <n v="0.26034176945686344"/>
    <n v="0.2602913796901703"/>
    <n v="0.26024098992347722"/>
    <n v="0.26019060015678408"/>
    <n v="0.26014021039009094"/>
    <n v="0.2603700876235962"/>
    <n v="0.26059996485710146"/>
    <n v="0.26082984209060667"/>
    <n v="0.26105971932411193"/>
    <n v="0.26128959655761719"/>
    <n v="0.26151947379112245"/>
    <n v="0.26174935102462771"/>
    <n v="0.26197922825813291"/>
    <n v="0.26220910549163823"/>
    <n v="0.26243898272514343"/>
    <m/>
    <n v="0.27720321179284746"/>
    <n v="100"/>
    <n v="88.956211129971308"/>
    <n v="-1.2267053127288818E-2"/>
    <n v="-9.6742986368784173E-2"/>
    <n v="-0.22467446242556424"/>
    <n v="-0.1006930888325803"/>
    <x v="33"/>
    <x v="537"/>
  </r>
  <r>
    <x v="2"/>
    <n v="-11.111111111111111"/>
    <n v="-8.3333333333333339"/>
    <s v="P225/60R16"/>
    <x v="1"/>
    <s v="017-0244"/>
    <n v="1171"/>
    <n v="35"/>
    <s v="APX0B2UU3324"/>
    <d v="2025-03-22T00:00:00"/>
    <n v="0.35262218117713928"/>
    <n v="0.37898170948028564"/>
    <n v="100"/>
    <n v="100"/>
    <n v="100"/>
    <n v="100"/>
    <n v="79"/>
    <m/>
    <n v="1710"/>
    <n v="100"/>
    <m/>
    <m/>
    <m/>
    <m/>
    <m/>
    <m/>
    <m/>
    <m/>
    <m/>
    <m/>
    <m/>
    <n v="0.22735962271690369"/>
    <n v="0.26473207771778107"/>
    <n v="0.30210453271865845"/>
    <n v="0.3211485743522644"/>
    <n v="0.34019261598587036"/>
    <n v="0.3489985316991806"/>
    <n v="0.35780444741249084"/>
    <n v="0.36343972384929657"/>
    <n v="0.36907500028610229"/>
    <n v="0.37387381494045258"/>
    <n v="0.37867262959480286"/>
    <n v="0.38167299330234528"/>
    <n v="0.3846733570098877"/>
    <n v="0.3884945809841156"/>
    <n v="0.39231580495834351"/>
    <n v="0.39529964327812195"/>
    <n v="0.39828348159790039"/>
    <n v="0.40064051747322083"/>
    <n v="0.40299755334854126"/>
    <n v="0.4049469530582428"/>
    <n v="0.40689635276794434"/>
    <n v="0.40866652131080627"/>
    <n v="0.41043668985366821"/>
    <n v="0.3899800181388855"/>
    <n v="0.36952334642410278"/>
    <n v="0.39442403614521027"/>
    <n v="0.41932472586631775"/>
    <n v="0.41897083818912506"/>
    <n v="0.41861695051193237"/>
    <n v="0.41870434582233429"/>
    <n v="0.41879174113273621"/>
    <n v="0.41887913644313812"/>
    <n v="0.41896653175354004"/>
    <n v="0.41956424713134766"/>
    <n v="0.42016196250915527"/>
    <n v="0.42075967788696289"/>
    <n v="0.42135739326477051"/>
    <n v="0.42134340107440948"/>
    <n v="0.42132940888404846"/>
    <n v="0.42131541669368744"/>
    <n v="0.42130142450332642"/>
    <n v="0.4201057031750679"/>
    <n v="0.41890998184680939"/>
    <n v="0.41771426051855087"/>
    <n v="0.41651853919029236"/>
    <n v="0.41632243245840073"/>
    <n v="0.41612632572650909"/>
    <n v="0.41593021899461746"/>
    <n v="0.41573411226272583"/>
    <n v="0.41586627811193466"/>
    <n v="0.41599844396114349"/>
    <n v="0.41613060981035233"/>
    <n v="0.41626277565956116"/>
    <n v="0.41603789478540421"/>
    <n v="0.41581301391124725"/>
    <n v="0.4155881330370903"/>
    <n v="0.41536325216293335"/>
    <n v="0.41538398712873459"/>
    <n v="0.41540472209453583"/>
    <n v="0.41542545706033707"/>
    <n v="0.41544619202613831"/>
    <n v="0.41477250307798386"/>
    <n v="0.41409881412982941"/>
    <n v="0.41342512518167496"/>
    <n v="0.41275143623352051"/>
    <n v="0.41221489757299423"/>
    <n v="0.41167835891246796"/>
    <n v="0.41114182025194168"/>
    <n v="0.41060528159141541"/>
    <n v="0.41110969334840775"/>
    <n v="0.41161410510540009"/>
    <n v="0.41211851686239243"/>
    <n v="0.41262292861938477"/>
    <n v="0.41245637089014053"/>
    <n v="0.4122898131608963"/>
    <n v="0.41212325543165207"/>
    <n v="0.41195669770240784"/>
    <n v="0.40975678712129593"/>
    <n v="0.40755687654018402"/>
    <n v="0.40535696595907211"/>
    <n v="0.40315705537796021"/>
    <n v="0.40318533033132553"/>
    <n v="0.40321360528469086"/>
    <n v="0.40324188023805618"/>
    <n v="0.40327015519142151"/>
    <n v="0.40296767354011537"/>
    <n v="0.40266519188880923"/>
    <n v="0.40236271023750303"/>
    <n v="0.40206022858619694"/>
    <n v="0.40175774693489075"/>
    <n v="0.40145526528358461"/>
    <n v="0.40115278363227846"/>
    <n v="0.40085030198097227"/>
    <n v="0.40054782032966613"/>
    <n v="0.40024533867835999"/>
    <n v="0.39958068132400515"/>
    <n v="0.39891602396965031"/>
    <n v="0.39825136661529537"/>
    <n v="0.39758670926094059"/>
    <n v="0.39692205190658569"/>
    <n v="0.39625739455223086"/>
    <n v="0.39559273719787597"/>
    <n v="0.39492807984352113"/>
    <n v="0.39426342248916629"/>
    <n v="0.3935987651348114"/>
    <n v="0.39300729334354401"/>
    <n v="0.39241582155227661"/>
    <n v="0.39182434976100922"/>
    <n v="0.39123287796974182"/>
    <n v="0.39064140617847443"/>
    <n v="0.39004993438720703"/>
    <n v="0.38945846259593964"/>
    <n v="0.38886699080467224"/>
    <n v="0.38827551901340485"/>
    <n v="0.38768404722213745"/>
    <n v="0.38719656169414524"/>
    <n v="0.38670907616615297"/>
    <n v="0.38622159063816069"/>
    <n v="0.38573410511016848"/>
    <n v="0.38524661958217621"/>
    <n v="0.38475913405418399"/>
    <n v="0.38427164852619167"/>
    <n v="0.38378416299819951"/>
    <n v="0.38329667747020724"/>
    <n v="0.38280919194221497"/>
    <n v="0.38220035731792451"/>
    <n v="0.38159152269363406"/>
    <n v="0.38098268806934354"/>
    <n v="0.38037385344505314"/>
    <n v="0.37976501882076263"/>
    <n v="0.37915618419647223"/>
    <n v="0.37854734957218172"/>
    <n v="0.37793851494789121"/>
    <n v="0.37732968032360081"/>
    <n v="0.3767208456993103"/>
    <n v="0.37666167616844182"/>
    <n v="0.37660250663757322"/>
    <n v="0.37654333710670473"/>
    <n v="0.37648416757583625"/>
    <n v="0.37642499804496765"/>
    <n v="0.37636582851409917"/>
    <n v="0.37630665898323057"/>
    <n v="0.37624748945236208"/>
    <n v="0.37618831992149354"/>
    <n v="0.376129150390625"/>
    <n v="0.37582633197307586"/>
    <n v="0.37552351355552671"/>
    <n v="0.37522069513797762"/>
    <n v="0.37491787672042848"/>
    <n v="0.37461505830287933"/>
    <n v="0.37431223988533024"/>
    <n v="0.37400942146778104"/>
    <n v="0.37370660305023196"/>
    <n v="0.37340378463268281"/>
    <n v="0.37310096621513367"/>
    <n v="0.37216351628303529"/>
    <n v="0.37122606635093691"/>
    <n v="0.37028861641883848"/>
    <n v="0.36935116648674016"/>
    <n v="0.36841371655464172"/>
    <n v="0.36747626662254335"/>
    <n v="0.36653881669044497"/>
    <n v="0.36560136675834654"/>
    <n v="0.36466391682624816"/>
    <n v="0.36372646689414978"/>
    <n v="0.36242521703243258"/>
    <n v="0.36112396717071538"/>
    <n v="0.35982271730899806"/>
    <n v="0.35852146744728092"/>
    <n v="0.35722021758556366"/>
    <n v="0.35591896772384646"/>
    <n v="0.3546177178621292"/>
    <n v="0.353316468000412"/>
    <n v="0.3520152181386948"/>
    <n v="0.35071396827697754"/>
    <n v="0.35050348341464999"/>
    <n v="0.35029299855232238"/>
    <n v="0.35008251368999482"/>
    <n v="0.34987202882766721"/>
    <n v="0.34966154396533966"/>
    <n v="0.34945105910301211"/>
    <n v="0.34924057424068455"/>
    <n v="0.34903008937835689"/>
    <n v="0.34881960451602939"/>
    <n v="0.34860911965370178"/>
    <n v="0.34776912331581117"/>
    <n v="0.34692912697792055"/>
    <n v="0.34608913064002989"/>
    <n v="0.34524913430213933"/>
    <n v="0.34440913796424866"/>
    <n v="0.34356914162635804"/>
    <n v="0.34272914528846743"/>
    <n v="0.34188914895057676"/>
    <n v="0.34104915261268615"/>
    <n v="0.34020915627479553"/>
    <n v="0.33993967473506925"/>
    <n v="0.33967019319534303"/>
    <n v="0.33940071165561675"/>
    <n v="0.33913123011589053"/>
    <n v="0.33886174857616425"/>
    <n v="0.33859226703643802"/>
    <n v="0.33832278549671169"/>
    <n v="0.33805330395698552"/>
    <n v="0.33778382241725924"/>
    <n v="0.33751434087753296"/>
    <n v="0.33769453763961793"/>
    <n v="0.3378747344017029"/>
    <n v="0.33805493116378782"/>
    <n v="0.33823512792587285"/>
    <n v="0.33841532468795776"/>
    <n v="0.33859552145004279"/>
    <n v="0.33877571821212771"/>
    <n v="0.33895591497421262"/>
    <n v="0.33913611173629765"/>
    <n v="0.33931630849838257"/>
    <n v="0.33860825896263125"/>
    <n v="0.33790020942687987"/>
    <n v="0.33719215989112855"/>
    <n v="0.33648411035537718"/>
    <n v="0.33577606081962585"/>
    <n v="0.33506801128387453"/>
    <n v="0.33435996174812321"/>
    <n v="0.33365191221237178"/>
    <n v="0.33294386267662052"/>
    <n v="0.33223581314086914"/>
    <n v="0.33109165728092199"/>
    <n v="0.32994750142097473"/>
    <n v="0.32880334556102753"/>
    <n v="0.32765918970108038"/>
    <n v="0.32651503384113312"/>
    <n v="0.32537087798118597"/>
    <n v="0.32422672212123871"/>
    <n v="0.3230825662612915"/>
    <n v="0.32193841040134435"/>
    <n v="0.32079425454139709"/>
    <n v="0.31999774873256687"/>
    <n v="0.31920124292373653"/>
    <n v="0.31840473711490636"/>
    <n v="0.31760823130607607"/>
    <n v="0.31681172549724579"/>
    <n v="0.31601521968841551"/>
    <n v="0.31521871387958528"/>
    <n v="0.31442220807075499"/>
    <n v="0.31362570226192477"/>
    <n v="0.31282919645309448"/>
    <n v="0.31235490739345551"/>
    <n v="0.31188061833381653"/>
    <n v="0.31140632927417755"/>
    <n v="0.31093204021453857"/>
    <n v="0.3104577511548996"/>
    <n v="0.30998346209526062"/>
    <n v="0.30950917303562164"/>
    <n v="0.30903488397598267"/>
    <n v="0.30856059491634369"/>
    <n v="0.30808630585670471"/>
    <n v="0.30820770263671876"/>
    <n v="0.30832909941673281"/>
    <n v="0.3084504961967468"/>
    <n v="0.30857189297676091"/>
    <n v="0.3086932897567749"/>
    <n v="0.30881468653678895"/>
    <n v="0.308936083316803"/>
    <n v="0.30905748009681699"/>
    <n v="0.30917887687683104"/>
    <n v="0.30930027365684509"/>
    <n v="0.30870942175388338"/>
    <n v="0.30811856985092162"/>
    <n v="0.30752771794795986"/>
    <n v="0.30693686604499815"/>
    <n v="0.30634601414203644"/>
    <n v="0.30575516223907473"/>
    <n v="0.30516431033611296"/>
    <n v="0.30457345843315126"/>
    <n v="0.30398260653018955"/>
    <n v="0.30339175462722778"/>
    <n v="0.30206421613693241"/>
    <n v="0.30073667764663697"/>
    <n v="0.29940913915634154"/>
    <n v="0.29808160066604616"/>
    <n v="0.29675406217575073"/>
    <n v="0.2954265236854553"/>
    <n v="0.29409898519515987"/>
    <n v="0.29277144670486449"/>
    <n v="0.29144390821456911"/>
    <n v="0.29011636972427368"/>
    <n v="0.29071036577224729"/>
    <n v="0.29130436182022096"/>
    <n v="0.29189835786819457"/>
    <n v="0.29249235391616824"/>
    <n v="0.29308634996414185"/>
    <n v="0.29368034601211551"/>
    <n v="0.29427434206008912"/>
    <n v="0.29486833810806279"/>
    <n v="0.2954623341560364"/>
    <n v="0.29605633020401001"/>
    <m/>
    <n v="0.36352292021398441"/>
    <n v="100"/>
    <n v="102.58077055868023"/>
    <n v="-2.6359528303146362E-2"/>
    <n v="-0.55297570602834301"/>
    <n v="-0.48986020001827751"/>
    <n v="0.10469203752426065"/>
    <x v="34"/>
    <x v="538"/>
  </r>
  <r>
    <x v="2"/>
    <n v="-11.111111111111111"/>
    <n v="-8.3333333333333339"/>
    <s v="P195/75R14"/>
    <x v="0"/>
    <s v="620-0072"/>
    <n v="1031"/>
    <n v="35"/>
    <s v="APKAB3UU0720"/>
    <d v="2025-03-23T00:00:00"/>
    <n v="0.2882157564163208"/>
    <n v="0.31146258115768433"/>
    <n v="83.848136901855469"/>
    <n v="81.928962707519531"/>
    <n v="83.714897155761719"/>
    <n v="83.477958679199219"/>
    <n v="79"/>
    <m/>
    <n v="310"/>
    <n v="83.242488861083984"/>
    <m/>
    <m/>
    <m/>
    <m/>
    <m/>
    <m/>
    <m/>
    <m/>
    <m/>
    <m/>
    <m/>
    <n v="0.23688685894012451"/>
    <n v="0.26636688411235809"/>
    <n v="0.29584690928459167"/>
    <n v="0.30810472369194031"/>
    <n v="0.32036253809928894"/>
    <n v="0.32639576494693756"/>
    <n v="0.33242899179458618"/>
    <n v="0.33494693040847778"/>
    <n v="0.33746486902236938"/>
    <n v="0.34099683165550232"/>
    <n v="0.34452879428863525"/>
    <n v="0.34736117720603943"/>
    <n v="0.3501935601234436"/>
    <n v="0.34907510876655579"/>
    <n v="0.34795665740966797"/>
    <n v="0.34972073137760162"/>
    <n v="0.35148480534553528"/>
    <n v="0.35219199955463409"/>
    <n v="0.35289919376373291"/>
    <n v="0.35292486846446991"/>
    <n v="0.35295054316520691"/>
    <n v="0.35274352133274078"/>
    <n v="0.35253649950027466"/>
    <n v="0.35362383723258972"/>
    <n v="0.35471117496490479"/>
    <n v="0.35396446287631989"/>
    <n v="0.35321775078773499"/>
    <n v="0.35549882054328918"/>
    <n v="0.35777989029884338"/>
    <n v="0.35814520716667175"/>
    <n v="0.35851052403450012"/>
    <n v="0.35887584090232849"/>
    <n v="0.35924115777015686"/>
    <n v="0.35961327701807022"/>
    <n v="0.35998539626598358"/>
    <n v="0.36035751551389694"/>
    <n v="0.3607296347618103"/>
    <n v="0.36086173355579376"/>
    <n v="0.36099383234977722"/>
    <n v="0.36112593114376068"/>
    <n v="0.36125802993774414"/>
    <n v="0.36139978468418121"/>
    <n v="0.36154153943061829"/>
    <n v="0.36168329417705536"/>
    <n v="0.36182504892349243"/>
    <n v="0.36172929406166077"/>
    <n v="0.3616335391998291"/>
    <n v="0.36153778433799744"/>
    <n v="0.36144202947616577"/>
    <n v="0.36067032814025879"/>
    <n v="0.35989862680435181"/>
    <n v="0.35912692546844482"/>
    <n v="0.35835522413253784"/>
    <n v="0.35783746838569641"/>
    <n v="0.35731971263885498"/>
    <n v="0.35680195689201355"/>
    <n v="0.35628420114517212"/>
    <n v="0.35641057789325714"/>
    <n v="0.35653695464134216"/>
    <n v="0.35666333138942719"/>
    <n v="0.35678970813751221"/>
    <n v="0.35628517717123032"/>
    <n v="0.35578064620494843"/>
    <n v="0.35527611523866653"/>
    <n v="0.35477158427238464"/>
    <n v="0.35471900552511215"/>
    <n v="0.35466642677783966"/>
    <n v="0.35461384803056717"/>
    <n v="0.35456126928329468"/>
    <n v="0.35368366539478302"/>
    <n v="0.35280606150627136"/>
    <n v="0.3519284576177597"/>
    <n v="0.35105085372924805"/>
    <n v="0.34983908385038376"/>
    <n v="0.34862731397151947"/>
    <n v="0.34741554409265518"/>
    <n v="0.34620377421379089"/>
    <n v="0.34575140476226807"/>
    <n v="0.34529903531074524"/>
    <n v="0.34484666585922241"/>
    <n v="0.34439429640769958"/>
    <n v="0.3428807333111763"/>
    <n v="0.34136717021465302"/>
    <n v="0.33985360711812973"/>
    <n v="0.33834004402160645"/>
    <n v="0.33747104704380038"/>
    <n v="0.33660205006599425"/>
    <n v="0.33573305308818818"/>
    <n v="0.33486405611038206"/>
    <n v="0.33399505913257599"/>
    <n v="0.33312606215476992"/>
    <n v="0.33225706517696385"/>
    <n v="0.33138806819915767"/>
    <n v="0.33051907122135166"/>
    <n v="0.32965007424354553"/>
    <n v="0.3290978014469147"/>
    <n v="0.3285455286502838"/>
    <n v="0.32799325585365297"/>
    <n v="0.32744098305702207"/>
    <n v="0.32688871026039124"/>
    <n v="0.3263364374637604"/>
    <n v="0.32578416466712956"/>
    <n v="0.32523189187049861"/>
    <n v="0.32467961907386783"/>
    <n v="0.32412734627723694"/>
    <n v="0.32388647794723513"/>
    <n v="0.32364560961723327"/>
    <n v="0.32340474128723146"/>
    <n v="0.32316387295722965"/>
    <n v="0.32292300462722778"/>
    <n v="0.32268213629722597"/>
    <n v="0.32244126796722411"/>
    <n v="0.3222003996372223"/>
    <n v="0.32195953130722044"/>
    <n v="0.32171866297721863"/>
    <n v="0.32108628153800967"/>
    <n v="0.3204539000988007"/>
    <n v="0.31982151865959163"/>
    <n v="0.31918913722038272"/>
    <n v="0.31855675578117371"/>
    <n v="0.31792437434196474"/>
    <n v="0.31729199290275573"/>
    <n v="0.31665961146354676"/>
    <n v="0.31602723002433775"/>
    <n v="0.31539484858512878"/>
    <n v="0.31460892856121064"/>
    <n v="0.3138230085372925"/>
    <n v="0.31303708851337431"/>
    <n v="0.31225116848945622"/>
    <n v="0.31146524846553802"/>
    <n v="0.31067932844161988"/>
    <n v="0.30989340841770174"/>
    <n v="0.30910748839378355"/>
    <n v="0.30832156836986541"/>
    <n v="0.30753564834594727"/>
    <n v="0.30685458183288572"/>
    <n v="0.30617351531982417"/>
    <n v="0.30549244880676268"/>
    <n v="0.30481138229370119"/>
    <n v="0.30413031578063965"/>
    <n v="0.3034492492675781"/>
    <n v="0.30276818275451661"/>
    <n v="0.30208711624145507"/>
    <n v="0.30140604972839358"/>
    <n v="0.30072498321533203"/>
    <n v="0.30032536387443542"/>
    <n v="0.29992574453353882"/>
    <n v="0.29952612519264221"/>
    <n v="0.29912650585174561"/>
    <n v="0.298726886510849"/>
    <n v="0.29832726716995239"/>
    <n v="0.29792764782905579"/>
    <n v="0.29752802848815918"/>
    <n v="0.29712840914726257"/>
    <n v="0.29672878980636597"/>
    <n v="0.29664061069488529"/>
    <n v="0.29655243158340455"/>
    <n v="0.29646425247192387"/>
    <n v="0.29637607336044314"/>
    <n v="0.2962878942489624"/>
    <n v="0.29619971513748172"/>
    <n v="0.29611153602600099"/>
    <n v="0.29602335691452025"/>
    <n v="0.29593517780303957"/>
    <n v="0.29584699869155884"/>
    <n v="0.2957813858985901"/>
    <n v="0.29571577310562136"/>
    <n v="0.29565016031265257"/>
    <n v="0.29558454751968383"/>
    <n v="0.29551893472671509"/>
    <n v="0.29545332193374635"/>
    <n v="0.29538770914077761"/>
    <n v="0.29532209634780882"/>
    <n v="0.29525648355484013"/>
    <n v="0.29519087076187134"/>
    <n v="0.29489094913005831"/>
    <n v="0.29459102749824528"/>
    <n v="0.2942911058664322"/>
    <n v="0.29399118423461917"/>
    <n v="0.29369126260280609"/>
    <n v="0.29339134097099306"/>
    <n v="0.29309141933917998"/>
    <n v="0.29279149770736695"/>
    <n v="0.29249157607555387"/>
    <n v="0.29219165444374084"/>
    <n v="0.29176492393016817"/>
    <n v="0.29133819341659545"/>
    <n v="0.29091146290302272"/>
    <n v="0.29048473238945005"/>
    <n v="0.29005800187587738"/>
    <n v="0.28963127136230471"/>
    <n v="0.28920454084873198"/>
    <n v="0.28877781033515931"/>
    <n v="0.28835107982158664"/>
    <n v="0.28792434930801392"/>
    <n v="0.28733637630939485"/>
    <n v="0.28674840331077578"/>
    <n v="0.28616043031215666"/>
    <n v="0.28557245731353759"/>
    <n v="0.28498448431491852"/>
    <n v="0.28439651131629945"/>
    <n v="0.28380853831768038"/>
    <n v="0.28322056531906126"/>
    <n v="0.28263259232044224"/>
    <n v="0.28204461932182312"/>
    <n v="0.28168774545192721"/>
    <n v="0.28133087158203129"/>
    <n v="0.28097399771213533"/>
    <n v="0.28061712384223941"/>
    <n v="0.28026024997234344"/>
    <n v="0.27990337610244753"/>
    <n v="0.27954650223255156"/>
    <n v="0.27918962836265565"/>
    <n v="0.27883275449275968"/>
    <n v="0.27847588062286377"/>
    <n v="0.27822104096412659"/>
    <n v="0.2779662013053894"/>
    <n v="0.27771136164665222"/>
    <n v="0.27745652198791504"/>
    <n v="0.27720168232917786"/>
    <n v="0.27694684267044067"/>
    <n v="0.27669200301170349"/>
    <n v="0.27643716335296631"/>
    <n v="0.27618232369422913"/>
    <n v="0.27592748403549194"/>
    <n v="0.27538018524646757"/>
    <n v="0.27483288645744325"/>
    <n v="0.27428558766841887"/>
    <n v="0.27373828887939455"/>
    <n v="0.27319099009037018"/>
    <n v="0.27264369130134586"/>
    <n v="0.27209639251232148"/>
    <n v="0.27154909372329716"/>
    <n v="0.27100179493427279"/>
    <n v="0.27045449614524841"/>
    <n v="0.26963995993137363"/>
    <n v="0.26882542371749879"/>
    <n v="0.26801088750362395"/>
    <n v="0.26719635128974917"/>
    <n v="0.26638181507587433"/>
    <n v="0.26556727886199955"/>
    <n v="0.26475274264812471"/>
    <n v="0.26393820643424987"/>
    <n v="0.26312367022037508"/>
    <n v="0.26230913400650024"/>
    <n v="0.26209894418716428"/>
    <n v="0.26188875436782832"/>
    <n v="0.26167856454849242"/>
    <n v="0.26146837472915652"/>
    <n v="0.26125818490982056"/>
    <n v="0.2610479950904846"/>
    <n v="0.26083780527114869"/>
    <n v="0.26062761545181273"/>
    <n v="0.26041742563247683"/>
    <n v="0.26020723581314087"/>
    <n v="0.25996898412704472"/>
    <n v="0.25973073244094846"/>
    <n v="0.25949248075485232"/>
    <n v="0.25925422906875611"/>
    <n v="0.25901597738265991"/>
    <n v="0.25877772569656371"/>
    <n v="0.25853947401046751"/>
    <n v="0.25830122232437136"/>
    <n v="0.25806297063827516"/>
    <n v="0.25782471895217896"/>
    <n v="0.25749321877956394"/>
    <n v="0.25716171860694886"/>
    <n v="0.25683021843433379"/>
    <n v="0.25649871826171877"/>
    <n v="0.2561672180891037"/>
    <n v="0.25583571791648868"/>
    <n v="0.25550421774387361"/>
    <n v="0.25517271757125853"/>
    <n v="0.25484121739864352"/>
    <n v="0.25450971722602844"/>
    <n v="0.25445266366004943"/>
    <n v="0.25439561009407041"/>
    <n v="0.25433855652809145"/>
    <n v="0.25428150296211244"/>
    <n v="0.25422444939613342"/>
    <n v="0.25416739583015446"/>
    <n v="0.25411034226417539"/>
    <n v="0.25405328869819643"/>
    <n v="0.25399623513221742"/>
    <n v="0.2539391815662384"/>
    <n v="0.25348244458436964"/>
    <n v="0.25302570760250093"/>
    <n v="0.25256897062063216"/>
    <n v="0.25211223363876345"/>
    <n v="0.25165549665689468"/>
    <n v="0.25119875967502597"/>
    <n v="0.25074202269315721"/>
    <n v="0.2502852857112885"/>
    <n v="0.24982854872941973"/>
    <n v="0.24937181174755096"/>
    <m/>
    <n v="0.30500246995390518"/>
    <n v="83.242488861083984"/>
    <n v="85.390786505923515"/>
    <n v="-2.3246824741363525E-2"/>
    <n v="-0.39679665161946076"/>
    <n v="-0.43899678531992847"/>
    <n v="5.382862282591161E-2"/>
    <x v="34"/>
    <x v="539"/>
  </r>
  <r>
    <x v="2"/>
    <n v="-11.111111111111111"/>
    <n v="-8.3333333333333339"/>
    <s v="P225/60R16"/>
    <x v="4"/>
    <s v="017-0257"/>
    <n v="1171"/>
    <n v="35"/>
    <s v="APX0B2UU3324"/>
    <d v="2025-03-23T00:00:00"/>
    <n v="0.33107206225395203"/>
    <n v="0.35727718472480774"/>
    <n v="96.315948486328125"/>
    <n v="94.33526611328125"/>
    <n v="96.028938293457031"/>
    <n v="97.288856506347656"/>
    <n v="79"/>
    <m/>
    <n v="110"/>
    <n v="95.992252349853516"/>
    <m/>
    <m/>
    <m/>
    <m/>
    <m/>
    <m/>
    <m/>
    <m/>
    <m/>
    <m/>
    <m/>
    <n v="0.20181718468666077"/>
    <n v="0.25046120584011078"/>
    <n v="0.29910522699356079"/>
    <n v="0.3176480233669281"/>
    <n v="0.33619081974029541"/>
    <n v="0.34610341489315033"/>
    <n v="0.35601601004600525"/>
    <n v="0.3624543696641922"/>
    <n v="0.36889272928237915"/>
    <n v="0.37040658295154572"/>
    <n v="0.37192043662071228"/>
    <n v="0.37556871771812439"/>
    <n v="0.3792169988155365"/>
    <n v="0.38169778883457184"/>
    <n v="0.38417857885360718"/>
    <n v="0.38504146039485931"/>
    <n v="0.38590434193611145"/>
    <n v="0.3873920738697052"/>
    <n v="0.38887980580329895"/>
    <n v="0.38970361649990082"/>
    <n v="0.39052742719650269"/>
    <n v="0.39261193573474884"/>
    <n v="0.394696444272995"/>
    <n v="0.39494451880455017"/>
    <n v="0.39519259333610535"/>
    <n v="0.39437311887741089"/>
    <n v="0.39355364441871643"/>
    <n v="0.39757709205150604"/>
    <n v="0.40160053968429565"/>
    <n v="0.40152273327112198"/>
    <n v="0.4014449268579483"/>
    <n v="0.40136712044477463"/>
    <n v="0.40128931403160095"/>
    <n v="0.40048601478338242"/>
    <n v="0.39968271553516388"/>
    <n v="0.39887941628694534"/>
    <n v="0.39807611703872681"/>
    <n v="0.39836157858371735"/>
    <n v="0.39864704012870789"/>
    <n v="0.39893250167369843"/>
    <n v="0.39921796321868896"/>
    <n v="0.39991381764411926"/>
    <n v="0.40060967206954956"/>
    <n v="0.40130552649497986"/>
    <n v="0.40200138092041016"/>
    <n v="0.40093220770359039"/>
    <n v="0.39986303448677063"/>
    <n v="0.39879386126995087"/>
    <n v="0.3977246880531311"/>
    <n v="0.39670008420944214"/>
    <n v="0.39567548036575317"/>
    <n v="0.39465087652206421"/>
    <n v="0.39362627267837524"/>
    <n v="0.39455881714820862"/>
    <n v="0.39549136161804199"/>
    <n v="0.39642390608787537"/>
    <n v="0.39735645055770874"/>
    <n v="0.3971252515912056"/>
    <n v="0.39689405262470245"/>
    <n v="0.39666285365819931"/>
    <n v="0.39643165469169617"/>
    <n v="0.39550980180501938"/>
    <n v="0.39458794891834259"/>
    <n v="0.3936660960316658"/>
    <n v="0.39274424314498901"/>
    <n v="0.39371290802955627"/>
    <n v="0.39468157291412354"/>
    <n v="0.3956502377986908"/>
    <n v="0.39661890268325806"/>
    <n v="0.39547594636678696"/>
    <n v="0.39433299005031586"/>
    <n v="0.39319003373384476"/>
    <n v="0.39204707741737366"/>
    <n v="0.3914371058344841"/>
    <n v="0.39082713425159454"/>
    <n v="0.39021716266870499"/>
    <n v="0.38960719108581543"/>
    <n v="0.38837027549743652"/>
    <n v="0.38713335990905762"/>
    <n v="0.38589644432067871"/>
    <n v="0.3846595287322998"/>
    <n v="0.38345398008823395"/>
    <n v="0.38224843144416809"/>
    <n v="0.38104288280010223"/>
    <n v="0.37983733415603638"/>
    <n v="0.37948088645935063"/>
    <n v="0.37912443876266477"/>
    <n v="0.37876799106597903"/>
    <n v="0.37841154336929328"/>
    <n v="0.37805509567260742"/>
    <n v="0.37769864797592168"/>
    <n v="0.37734220027923582"/>
    <n v="0.37698575258255007"/>
    <n v="0.37662930488586432"/>
    <n v="0.37627285718917847"/>
    <n v="0.37465105950832372"/>
    <n v="0.37302926182746887"/>
    <n v="0.37140746414661407"/>
    <n v="0.36978566646575928"/>
    <n v="0.36816386878490448"/>
    <n v="0.36654207110404968"/>
    <n v="0.36492027342319489"/>
    <n v="0.36329847574234009"/>
    <n v="0.36167667806148529"/>
    <n v="0.36005488038063049"/>
    <n v="0.35976420342922211"/>
    <n v="0.35947352647781372"/>
    <n v="0.35918284952640533"/>
    <n v="0.35889217257499695"/>
    <n v="0.35860149562358856"/>
    <n v="0.35831081867218018"/>
    <n v="0.35802014172077179"/>
    <n v="0.3577294647693634"/>
    <n v="0.35743878781795502"/>
    <n v="0.35714811086654663"/>
    <n v="0.35686305165290833"/>
    <n v="0.35657799243927002"/>
    <n v="0.35629293322563171"/>
    <n v="0.35600787401199341"/>
    <n v="0.3557228147983551"/>
    <n v="0.3554377555847168"/>
    <n v="0.35515269637107849"/>
    <n v="0.35486763715744019"/>
    <n v="0.35458257794380188"/>
    <n v="0.35429751873016357"/>
    <n v="0.35329948067665101"/>
    <n v="0.35230144262313845"/>
    <n v="0.35130340456962583"/>
    <n v="0.35030536651611333"/>
    <n v="0.34930732846260071"/>
    <n v="0.3483092904090882"/>
    <n v="0.34731125235557558"/>
    <n v="0.34631321430206297"/>
    <n v="0.34531517624855046"/>
    <n v="0.34431713819503784"/>
    <n v="0.34359935522079471"/>
    <n v="0.34288157224655147"/>
    <n v="0.34216378927230839"/>
    <n v="0.34144600629806521"/>
    <n v="0.34072822332382202"/>
    <n v="0.34001044034957884"/>
    <n v="0.3392926573753357"/>
    <n v="0.33857487440109252"/>
    <n v="0.33785709142684939"/>
    <n v="0.3371393084526062"/>
    <n v="0.33713665008544924"/>
    <n v="0.33713399171829223"/>
    <n v="0.33713133335113527"/>
    <n v="0.33712867498397825"/>
    <n v="0.33712601661682129"/>
    <n v="0.33712335824966433"/>
    <n v="0.33712069988250737"/>
    <n v="0.3371180415153503"/>
    <n v="0.33711538314819339"/>
    <n v="0.33711272478103638"/>
    <n v="0.33601351976394656"/>
    <n v="0.33491431474685668"/>
    <n v="0.33381510972976686"/>
    <n v="0.33271590471267698"/>
    <n v="0.33161669969558716"/>
    <n v="0.33051749467849734"/>
    <n v="0.32941828966140752"/>
    <n v="0.32831908464431758"/>
    <n v="0.32721987962722782"/>
    <n v="0.32612067461013794"/>
    <n v="0.32602124214172368"/>
    <n v="0.3259218096733093"/>
    <n v="0.32582237720489504"/>
    <n v="0.32572294473648072"/>
    <n v="0.32562351226806641"/>
    <n v="0.32552407979965209"/>
    <n v="0.32542464733123777"/>
    <n v="0.32532521486282351"/>
    <n v="0.32522578239440919"/>
    <n v="0.32512634992599487"/>
    <n v="0.32446320950984953"/>
    <n v="0.32380006909370423"/>
    <n v="0.32313692867755889"/>
    <n v="0.3224737882614136"/>
    <n v="0.32181064784526825"/>
    <n v="0.32114750742912296"/>
    <n v="0.32048436701297756"/>
    <n v="0.31982122659683232"/>
    <n v="0.31915808618068697"/>
    <n v="0.31849494576454163"/>
    <n v="0.31806932687759398"/>
    <n v="0.31764370799064634"/>
    <n v="0.31721808910369875"/>
    <n v="0.31679247021675111"/>
    <n v="0.31636685132980347"/>
    <n v="0.31594123244285582"/>
    <n v="0.31551561355590818"/>
    <n v="0.31508999466896059"/>
    <n v="0.31466437578201295"/>
    <n v="0.31423875689506531"/>
    <n v="0.31390981376171112"/>
    <n v="0.31358087062835693"/>
    <n v="0.31325192749500275"/>
    <n v="0.31292298436164856"/>
    <n v="0.31259404122829437"/>
    <n v="0.31226509809494019"/>
    <n v="0.311936154961586"/>
    <n v="0.31160721182823181"/>
    <n v="0.31127826869487762"/>
    <n v="0.31094932556152344"/>
    <n v="0.3105866998434067"/>
    <n v="0.31022407412528991"/>
    <n v="0.30986144840717317"/>
    <n v="0.30949882268905643"/>
    <n v="0.30913619697093964"/>
    <n v="0.3087735712528229"/>
    <n v="0.30841094553470616"/>
    <n v="0.30804831981658937"/>
    <n v="0.30768569409847263"/>
    <n v="0.30732306838035583"/>
    <n v="0.30714907050132756"/>
    <n v="0.30697507262229917"/>
    <n v="0.3068010747432709"/>
    <n v="0.30662707686424256"/>
    <n v="0.30645307898521423"/>
    <n v="0.3062790811061859"/>
    <n v="0.30610508322715757"/>
    <n v="0.30593108534812929"/>
    <n v="0.30575708746910096"/>
    <n v="0.30558308959007263"/>
    <n v="0.30579409897327425"/>
    <n v="0.30600510835647587"/>
    <n v="0.30621611773967744"/>
    <n v="0.30642712712287906"/>
    <n v="0.30663813650608063"/>
    <n v="0.30684914588928225"/>
    <n v="0.30706015527248381"/>
    <n v="0.30727116465568544"/>
    <n v="0.307482174038887"/>
    <n v="0.30769318342208862"/>
    <n v="0.30742693245410918"/>
    <n v="0.30716068148612974"/>
    <n v="0.30689443051815035"/>
    <n v="0.30662817955017091"/>
    <n v="0.30636192858219147"/>
    <n v="0.30609567761421208"/>
    <n v="0.30582942664623258"/>
    <n v="0.3055631756782532"/>
    <n v="0.30529692471027375"/>
    <n v="0.30503067374229431"/>
    <n v="0.30458178520202639"/>
    <n v="0.30413289666175841"/>
    <n v="0.30368400812149049"/>
    <n v="0.30323511958122251"/>
    <n v="0.30278623104095459"/>
    <n v="0.30233734250068667"/>
    <n v="0.30188845396041869"/>
    <n v="0.30143956542015071"/>
    <n v="0.30099067687988279"/>
    <n v="0.30054178833961487"/>
    <n v="0.300254562497139"/>
    <n v="0.29996733665466307"/>
    <n v="0.29968011081218721"/>
    <n v="0.29939288496971134"/>
    <n v="0.29910565912723541"/>
    <n v="0.29881843328475954"/>
    <n v="0.29853120744228362"/>
    <n v="0.29824398159980775"/>
    <n v="0.29795675575733188"/>
    <n v="0.29766952991485596"/>
    <n v="0.29748489260673527"/>
    <n v="0.29730025529861448"/>
    <n v="0.2971156179904938"/>
    <n v="0.29693098068237306"/>
    <n v="0.29674634337425232"/>
    <n v="0.29656170606613158"/>
    <n v="0.29637706875801084"/>
    <n v="0.29619243144989016"/>
    <n v="0.29600779414176942"/>
    <n v="0.29582315683364868"/>
    <n v="0.29553705155849458"/>
    <n v="0.29525094628334048"/>
    <n v="0.29496484100818632"/>
    <n v="0.29467873573303222"/>
    <n v="0.29439263045787811"/>
    <n v="0.29410652518272401"/>
    <n v="0.29382041990756991"/>
    <n v="0.29353431463241575"/>
    <n v="0.2932482093572617"/>
    <n v="0.29296210408210754"/>
    <n v="0.29219302535057068"/>
    <n v="0.29142394661903381"/>
    <n v="0.29065486788749695"/>
    <n v="0.28988578915596008"/>
    <n v="0.28911671042442322"/>
    <n v="0.28834763169288635"/>
    <n v="0.28757855296134949"/>
    <n v="0.28680947422981262"/>
    <n v="0.28604039549827576"/>
    <n v="0.28527131676673889"/>
    <m/>
    <n v="0.34167625116071665"/>
    <n v="95.992252349853516"/>
    <n v="98.469592137112556"/>
    <n v="-2.6205122470855713E-2"/>
    <n v="-0.38746300211100027"/>
    <n v="-0.45477977746500053"/>
    <n v="6.9611614970983671E-2"/>
    <x v="34"/>
    <x v="540"/>
  </r>
  <r>
    <x v="2"/>
    <n v="-11.111111111111111"/>
    <n v="-8.3333333333333339"/>
    <s v="P225/60R16"/>
    <x v="1"/>
    <s v="017-0244"/>
    <n v="1171"/>
    <n v="35"/>
    <s v="APX0B2UU3324"/>
    <d v="2025-03-23T00:00:00"/>
    <n v="0.35011780261993408"/>
    <n v="0.36135923862457275"/>
    <n v="100"/>
    <n v="100"/>
    <n v="100"/>
    <n v="100"/>
    <n v="79"/>
    <m/>
    <n v="1720"/>
    <n v="100"/>
    <m/>
    <m/>
    <m/>
    <m/>
    <m/>
    <m/>
    <m/>
    <m/>
    <m/>
    <m/>
    <m/>
    <n v="0.25986915826797485"/>
    <n v="0.28156374394893646"/>
    <n v="0.30325832962989807"/>
    <n v="0.3189188688993454"/>
    <n v="0.33457940816879272"/>
    <n v="0.34198656678199768"/>
    <n v="0.34939372539520264"/>
    <n v="0.35383045673370361"/>
    <n v="0.35826718807220459"/>
    <n v="0.36229795217514038"/>
    <n v="0.36632871627807617"/>
    <n v="0.3685709685087204"/>
    <n v="0.37081322073936462"/>
    <n v="0.37166345119476318"/>
    <n v="0.37251368165016174"/>
    <n v="0.37732683122158051"/>
    <n v="0.38213998079299927"/>
    <n v="0.3845934122800827"/>
    <n v="0.38704684376716614"/>
    <n v="0.38750790059566498"/>
    <n v="0.38796895742416382"/>
    <n v="0.39004915952682495"/>
    <n v="0.39212936162948608"/>
    <n v="0.39431585371494293"/>
    <n v="0.39650234580039978"/>
    <n v="0.39548890292644501"/>
    <n v="0.39447546005249023"/>
    <n v="0.39710119366645813"/>
    <n v="0.39972692728042603"/>
    <n v="0.40084207803010941"/>
    <n v="0.40195722877979279"/>
    <n v="0.40307237952947617"/>
    <n v="0.40418753027915955"/>
    <n v="0.40401943773031235"/>
    <n v="0.40385134518146515"/>
    <n v="0.40368325263261795"/>
    <n v="0.40351516008377075"/>
    <n v="0.40325728058815002"/>
    <n v="0.4029994010925293"/>
    <n v="0.40274152159690857"/>
    <n v="0.40248364210128784"/>
    <n v="0.40297857671976089"/>
    <n v="0.40347351133823395"/>
    <n v="0.403968445956707"/>
    <n v="0.40446338057518005"/>
    <n v="0.40332520753145218"/>
    <n v="0.4021870344877243"/>
    <n v="0.40104886144399643"/>
    <n v="0.39991068840026855"/>
    <n v="0.39954088628292084"/>
    <n v="0.39917108416557312"/>
    <n v="0.3988012820482254"/>
    <n v="0.39843147993087769"/>
    <n v="0.39930325746536255"/>
    <n v="0.40017503499984741"/>
    <n v="0.40104681253433228"/>
    <n v="0.40191859006881714"/>
    <n v="0.40192773938179016"/>
    <n v="0.40193688869476318"/>
    <n v="0.40194603800773621"/>
    <n v="0.40195518732070923"/>
    <n v="0.40076804161071777"/>
    <n v="0.39958089590072632"/>
    <n v="0.39839375019073486"/>
    <n v="0.39720660448074341"/>
    <n v="0.39589358121156693"/>
    <n v="0.39458055794239044"/>
    <n v="0.39326753467321396"/>
    <n v="0.39195451140403748"/>
    <n v="0.39122729748487473"/>
    <n v="0.39050008356571198"/>
    <n v="0.38977286964654922"/>
    <n v="0.38904565572738647"/>
    <n v="0.38919440656900406"/>
    <n v="0.38934315741062164"/>
    <n v="0.38949190825223923"/>
    <n v="0.38964065909385681"/>
    <n v="0.38894378393888474"/>
    <n v="0.38824690878391266"/>
    <n v="0.38755003362894058"/>
    <n v="0.38685315847396851"/>
    <n v="0.3866298496723175"/>
    <n v="0.3864065408706665"/>
    <n v="0.3861832320690155"/>
    <n v="0.3859599232673645"/>
    <n v="0.38551193475723267"/>
    <n v="0.38506394624710083"/>
    <n v="0.38461595773696899"/>
    <n v="0.38416796922683716"/>
    <n v="0.38371998071670532"/>
    <n v="0.38327199220657349"/>
    <n v="0.38282400369644165"/>
    <n v="0.38237601518630981"/>
    <n v="0.38192802667617798"/>
    <n v="0.38148003816604614"/>
    <n v="0.38075868785381317"/>
    <n v="0.3800373375415802"/>
    <n v="0.37931598722934723"/>
    <n v="0.37859463691711426"/>
    <n v="0.37787328660488129"/>
    <n v="0.37715193629264832"/>
    <n v="0.37643058598041534"/>
    <n v="0.37570923566818237"/>
    <n v="0.3749878853559494"/>
    <n v="0.37426653504371643"/>
    <n v="0.37417727112770083"/>
    <n v="0.37408800721168517"/>
    <n v="0.37399874329566957"/>
    <n v="0.37390947937965391"/>
    <n v="0.37382021546363831"/>
    <n v="0.3737309515476227"/>
    <n v="0.3736416876316071"/>
    <n v="0.37355242371559139"/>
    <n v="0.37346315979957584"/>
    <n v="0.37337389588356018"/>
    <n v="0.37237683236598973"/>
    <n v="0.37137976884841917"/>
    <n v="0.37038270533084872"/>
    <n v="0.36938564181327821"/>
    <n v="0.3683885782957077"/>
    <n v="0.3673915147781372"/>
    <n v="0.36639445126056669"/>
    <n v="0.36539738774299624"/>
    <n v="0.36440032422542573"/>
    <n v="0.36340326070785522"/>
    <n v="0.36292884349822996"/>
    <n v="0.36245442628860475"/>
    <n v="0.36198000907897948"/>
    <n v="0.36150559186935427"/>
    <n v="0.361031174659729"/>
    <n v="0.36055675745010379"/>
    <n v="0.36008234024047847"/>
    <n v="0.35960792303085332"/>
    <n v="0.35913350582122805"/>
    <n v="0.35865908861160278"/>
    <n v="0.35835590064525602"/>
    <n v="0.35805271267890931"/>
    <n v="0.35774952471256255"/>
    <n v="0.35744633674621584"/>
    <n v="0.35714314877986908"/>
    <n v="0.35683996081352237"/>
    <n v="0.35653677284717561"/>
    <n v="0.35623358488082885"/>
    <n v="0.35593039691448214"/>
    <n v="0.35562720894813538"/>
    <n v="0.35484699606895453"/>
    <n v="0.35406678318977358"/>
    <n v="0.35328657031059263"/>
    <n v="0.35250635743141179"/>
    <n v="0.35172614455223083"/>
    <n v="0.35094593167304994"/>
    <n v="0.35016571879386904"/>
    <n v="0.34938550591468809"/>
    <n v="0.34860529303550725"/>
    <n v="0.34782508015632629"/>
    <n v="0.34782833456993106"/>
    <n v="0.34783158898353578"/>
    <n v="0.34783484339714049"/>
    <n v="0.34783809781074526"/>
    <n v="0.34784135222434998"/>
    <n v="0.34784460663795475"/>
    <n v="0.3478478610515594"/>
    <n v="0.34785111546516423"/>
    <n v="0.34785436987876894"/>
    <n v="0.34785762429237366"/>
    <n v="0.34806762635707855"/>
    <n v="0.34827762842178345"/>
    <n v="0.34848763048648834"/>
    <n v="0.34869763255119324"/>
    <n v="0.34890763461589813"/>
    <n v="0.34911763668060303"/>
    <n v="0.34932763874530792"/>
    <n v="0.34953764081001282"/>
    <n v="0.34974764287471771"/>
    <n v="0.34995764493942261"/>
    <n v="0.34862341880798342"/>
    <n v="0.34728919267654423"/>
    <n v="0.34595496654510494"/>
    <n v="0.3446207404136658"/>
    <n v="0.34328651428222656"/>
    <n v="0.34195228815078738"/>
    <n v="0.34061806201934813"/>
    <n v="0.33928383588790895"/>
    <n v="0.33794960975646976"/>
    <n v="0.33661538362503052"/>
    <n v="0.33647876381874087"/>
    <n v="0.33634214401245116"/>
    <n v="0.33620552420616151"/>
    <n v="0.3360689043998718"/>
    <n v="0.33593228459358215"/>
    <n v="0.3357956647872925"/>
    <n v="0.33565904498100285"/>
    <n v="0.33552242517471309"/>
    <n v="0.3353858053684235"/>
    <n v="0.33524918556213379"/>
    <n v="0.33551185429096225"/>
    <n v="0.33577452301979061"/>
    <n v="0.33603719174861912"/>
    <n v="0.33629986047744753"/>
    <n v="0.33656252920627594"/>
    <n v="0.33682519793510435"/>
    <n v="0.33708786666393281"/>
    <n v="0.33735053539276122"/>
    <n v="0.33761320412158968"/>
    <n v="0.33787587285041809"/>
    <n v="0.33728831708431245"/>
    <n v="0.33670076131820681"/>
    <n v="0.33611320555210111"/>
    <n v="0.33552564978599547"/>
    <n v="0.33493809401988983"/>
    <n v="0.33435053825378419"/>
    <n v="0.33376298248767855"/>
    <n v="0.33317542672157285"/>
    <n v="0.33258787095546721"/>
    <n v="0.33200031518936157"/>
    <n v="0.33110573291778567"/>
    <n v="0.33021115064620976"/>
    <n v="0.32931656837463374"/>
    <n v="0.32842198610305789"/>
    <n v="0.32752740383148193"/>
    <n v="0.32663282155990603"/>
    <n v="0.32573823928833007"/>
    <n v="0.32484365701675416"/>
    <n v="0.3239490747451782"/>
    <n v="0.32305449247360229"/>
    <n v="0.32331131696701049"/>
    <n v="0.32356814146041868"/>
    <n v="0.32382496595382693"/>
    <n v="0.32408179044723512"/>
    <n v="0.32433861494064331"/>
    <n v="0.32459543943405156"/>
    <n v="0.32485226392745969"/>
    <n v="0.32510908842086794"/>
    <n v="0.32536591291427613"/>
    <n v="0.32562273740768433"/>
    <n v="0.3256482541561127"/>
    <n v="0.32567377090454097"/>
    <n v="0.3256992876529694"/>
    <n v="0.32572480440139773"/>
    <n v="0.32575032114982605"/>
    <n v="0.32577583789825437"/>
    <n v="0.32580135464668275"/>
    <n v="0.32582687139511107"/>
    <n v="0.32585238814353945"/>
    <n v="0.32587790489196777"/>
    <n v="0.32563908994197849"/>
    <n v="0.32540027499198915"/>
    <n v="0.32516146004199981"/>
    <n v="0.32492264509201052"/>
    <n v="0.32468383014202118"/>
    <n v="0.32444501519203189"/>
    <n v="0.3242062002420425"/>
    <n v="0.32396738529205327"/>
    <n v="0.32372857034206393"/>
    <n v="0.32348975539207458"/>
    <n v="0.32319134473800659"/>
    <n v="0.3228929340839386"/>
    <n v="0.32259452342987061"/>
    <n v="0.32229611277580261"/>
    <n v="0.32199770212173462"/>
    <n v="0.32169929146766663"/>
    <n v="0.32140088081359863"/>
    <n v="0.32110247015953064"/>
    <n v="0.32080405950546265"/>
    <n v="0.32050564885139465"/>
    <n v="0.31974760293960569"/>
    <n v="0.31898955702781678"/>
    <n v="0.31823151111602782"/>
    <n v="0.31747346520423891"/>
    <n v="0.31671541929244995"/>
    <n v="0.31595737338066104"/>
    <n v="0.31519932746887203"/>
    <n v="0.31444128155708317"/>
    <n v="0.31368323564529421"/>
    <n v="0.31292518973350525"/>
    <n v="0.31251322031021117"/>
    <n v="0.31210125088691709"/>
    <n v="0.31168928146362307"/>
    <n v="0.31127731204032899"/>
    <n v="0.31086534261703491"/>
    <n v="0.31045337319374083"/>
    <n v="0.31004140377044676"/>
    <n v="0.30962943434715273"/>
    <n v="0.30921746492385865"/>
    <n v="0.30880549550056458"/>
    <n v="0.30871668159961702"/>
    <n v="0.30862786769866946"/>
    <n v="0.30853905379772184"/>
    <n v="0.30845023989677428"/>
    <n v="0.30836142599582672"/>
    <n v="0.30827261209487916"/>
    <n v="0.3081837981939316"/>
    <n v="0.30809498429298399"/>
    <n v="0.30800617039203648"/>
    <n v="0.30791735649108887"/>
    <m/>
    <n v="0.35539050071477041"/>
    <n v="100"/>
    <n v="102.58077055868023"/>
    <n v="-1.1241436004638672E-2"/>
    <n v="-0.34330052477368866"/>
    <n v="-0.36486991679939601"/>
    <n v="-2.0298245694620853E-2"/>
    <x v="34"/>
    <x v="541"/>
  </r>
  <r>
    <x v="2"/>
    <n v="-11.111111111111111"/>
    <n v="-8.3333333333333339"/>
    <s v="P225/60R16"/>
    <x v="5"/>
    <s v="017-0253"/>
    <n v="1171"/>
    <n v="35"/>
    <s v="APX0B2UU3324"/>
    <d v="2025-03-23T00:00:00"/>
    <n v="0.33783605694770813"/>
    <n v="0.35583239793777466"/>
    <n v="98.28375244140625"/>
    <n v="99.032424926757813"/>
    <n v="95.640617370605469"/>
    <n v="96.979835510253906"/>
    <n v="79"/>
    <s v="rev"/>
    <n v="10"/>
    <n v="97.484157562255859"/>
    <m/>
    <m/>
    <m/>
    <m/>
    <m/>
    <m/>
    <m/>
    <m/>
    <m/>
    <m/>
    <m/>
    <n v="0.23613259196281433"/>
    <n v="0.26862889528274536"/>
    <n v="0.30112519860267639"/>
    <n v="0.31915590167045593"/>
    <n v="0.33718660473823547"/>
    <n v="0.34390915930271149"/>
    <n v="0.3506317138671875"/>
    <n v="0.35444389283657074"/>
    <n v="0.35825607180595398"/>
    <n v="0.36149835586547852"/>
    <n v="0.36474063992500305"/>
    <n v="0.36528263986110687"/>
    <n v="0.36582463979721069"/>
    <n v="0.36650127172470093"/>
    <n v="0.36717790365219116"/>
    <n v="0.36973530054092407"/>
    <n v="0.37229269742965698"/>
    <n v="0.37438982725143433"/>
    <n v="0.37648695707321167"/>
    <n v="0.37810322642326355"/>
    <n v="0.37971949577331543"/>
    <n v="0.38116113841533661"/>
    <n v="0.38260278105735779"/>
    <n v="0.3840927928686142"/>
    <n v="0.38558280467987061"/>
    <n v="0.38574932515621185"/>
    <n v="0.3859158456325531"/>
    <n v="0.38791927695274353"/>
    <n v="0.38992270827293396"/>
    <n v="0.38969405740499496"/>
    <n v="0.38946540653705597"/>
    <n v="0.38923675566911697"/>
    <n v="0.38900810480117798"/>
    <n v="0.38836599141359329"/>
    <n v="0.38772387802600861"/>
    <n v="0.38708176463842392"/>
    <n v="0.38643965125083923"/>
    <n v="0.3865663930773735"/>
    <n v="0.38669313490390778"/>
    <n v="0.38681987673044205"/>
    <n v="0.38694661855697632"/>
    <n v="0.38702982664108276"/>
    <n v="0.38711303472518921"/>
    <n v="0.38719624280929565"/>
    <n v="0.3872794508934021"/>
    <n v="0.38753298670053482"/>
    <n v="0.38778652250766754"/>
    <n v="0.38804005831480026"/>
    <n v="0.38829359412193298"/>
    <n v="0.38854385912418365"/>
    <n v="0.38879412412643433"/>
    <n v="0.389044389128685"/>
    <n v="0.38929465413093567"/>
    <n v="0.38902676105499268"/>
    <n v="0.38875886797904968"/>
    <n v="0.38849097490310669"/>
    <n v="0.3882230818271637"/>
    <n v="0.38680679351091385"/>
    <n v="0.385390505194664"/>
    <n v="0.38397421687841415"/>
    <n v="0.38255792856216431"/>
    <n v="0.38258779793977737"/>
    <n v="0.38261766731739044"/>
    <n v="0.38264753669500351"/>
    <n v="0.38267740607261658"/>
    <n v="0.38191940635442734"/>
    <n v="0.3811614066362381"/>
    <n v="0.38040340691804886"/>
    <n v="0.37964540719985962"/>
    <n v="0.37850949913263321"/>
    <n v="0.3773735910654068"/>
    <n v="0.37623768299818039"/>
    <n v="0.37510177493095398"/>
    <n v="0.37484901398420334"/>
    <n v="0.3745962530374527"/>
    <n v="0.37434349209070206"/>
    <n v="0.37409073114395142"/>
    <n v="0.37409190088510513"/>
    <n v="0.37409307062625885"/>
    <n v="0.37409424036741257"/>
    <n v="0.37409541010856628"/>
    <n v="0.37509166449308395"/>
    <n v="0.37608791887760162"/>
    <n v="0.37708417326211929"/>
    <n v="0.37808042764663696"/>
    <n v="0.37769605815410617"/>
    <n v="0.37731168866157527"/>
    <n v="0.37692731916904454"/>
    <n v="0.37654294967651369"/>
    <n v="0.37615858018398285"/>
    <n v="0.375774210691452"/>
    <n v="0.37538984119892121"/>
    <n v="0.37500547170639037"/>
    <n v="0.37462110221385958"/>
    <n v="0.37423673272132874"/>
    <n v="0.37384289205074311"/>
    <n v="0.37344905138015749"/>
    <n v="0.37305521070957182"/>
    <n v="0.37266137003898625"/>
    <n v="0.37226752936840057"/>
    <n v="0.37187368869781495"/>
    <n v="0.37147984802722933"/>
    <n v="0.37108600735664365"/>
    <n v="0.37069216668605803"/>
    <n v="0.37029832601547241"/>
    <n v="0.36943875849246977"/>
    <n v="0.36857919096946717"/>
    <n v="0.36771962344646453"/>
    <n v="0.36686005592346194"/>
    <n v="0.36600048840045929"/>
    <n v="0.3651409208774567"/>
    <n v="0.364281353354454"/>
    <n v="0.36342178583145146"/>
    <n v="0.36256221830844881"/>
    <n v="0.36170265078544617"/>
    <n v="0.36089563965797422"/>
    <n v="0.36008862853050233"/>
    <n v="0.35928161740303038"/>
    <n v="0.35847460627555849"/>
    <n v="0.35766759514808655"/>
    <n v="0.35686058402061466"/>
    <n v="0.35605357289314271"/>
    <n v="0.35524656176567077"/>
    <n v="0.35443955063819887"/>
    <n v="0.35363253951072693"/>
    <n v="0.35333729088306431"/>
    <n v="0.35304204225540159"/>
    <n v="0.35274679362773897"/>
    <n v="0.35245154500007631"/>
    <n v="0.35215629637241364"/>
    <n v="0.35186104774475097"/>
    <n v="0.3515657991170883"/>
    <n v="0.35127055048942568"/>
    <n v="0.35097530186176301"/>
    <n v="0.35068005323410034"/>
    <n v="0.3500598043203354"/>
    <n v="0.34943955540657046"/>
    <n v="0.34881930649280546"/>
    <n v="0.34819905757904052"/>
    <n v="0.34757880866527557"/>
    <n v="0.34695855975151063"/>
    <n v="0.34633831083774569"/>
    <n v="0.34571806192398069"/>
    <n v="0.3450978130102158"/>
    <n v="0.34447756409645081"/>
    <n v="0.34330989420413976"/>
    <n v="0.34214222431182861"/>
    <n v="0.34097455441951752"/>
    <n v="0.33980688452720648"/>
    <n v="0.33863921463489532"/>
    <n v="0.33747154474258428"/>
    <n v="0.33630387485027313"/>
    <n v="0.33513620495796204"/>
    <n v="0.333968535065651"/>
    <n v="0.33280086517333984"/>
    <n v="0.33256833553314213"/>
    <n v="0.33233580589294431"/>
    <n v="0.3321032762527466"/>
    <n v="0.33187074661254884"/>
    <n v="0.33163821697235107"/>
    <n v="0.33140568733215331"/>
    <n v="0.33117315769195554"/>
    <n v="0.33094062805175783"/>
    <n v="0.33070809841156007"/>
    <n v="0.3304755687713623"/>
    <n v="0.32988802492618563"/>
    <n v="0.32930048108100896"/>
    <n v="0.32871293723583217"/>
    <n v="0.32812539339065555"/>
    <n v="0.32753784954547882"/>
    <n v="0.32695030570030215"/>
    <n v="0.32636276185512542"/>
    <n v="0.32577521800994874"/>
    <n v="0.32518767416477207"/>
    <n v="0.32460013031959534"/>
    <n v="0.32440413832664494"/>
    <n v="0.32420814633369444"/>
    <n v="0.32401215434074404"/>
    <n v="0.32381616234779359"/>
    <n v="0.32362017035484314"/>
    <n v="0.32342417836189274"/>
    <n v="0.32322818636894224"/>
    <n v="0.32303219437599184"/>
    <n v="0.32283620238304145"/>
    <n v="0.32264021039009094"/>
    <n v="0.32245833575725558"/>
    <n v="0.32227646112442015"/>
    <n v="0.32209458649158479"/>
    <n v="0.32191271185874942"/>
    <n v="0.321730837225914"/>
    <n v="0.32154896259307864"/>
    <n v="0.32136708796024321"/>
    <n v="0.32118521332740785"/>
    <n v="0.32100333869457243"/>
    <n v="0.32082146406173706"/>
    <n v="0.32053555846214293"/>
    <n v="0.32024965286254881"/>
    <n v="0.31996374726295473"/>
    <n v="0.31967784166336061"/>
    <n v="0.31939193606376648"/>
    <n v="0.31910603046417235"/>
    <n v="0.31882012486457822"/>
    <n v="0.31853421926498415"/>
    <n v="0.31824831366539003"/>
    <n v="0.3179624080657959"/>
    <n v="0.31745277941226963"/>
    <n v="0.3169431507587433"/>
    <n v="0.31643352210521697"/>
    <n v="0.3159238934516907"/>
    <n v="0.31541426479816437"/>
    <n v="0.31490463614463809"/>
    <n v="0.31439500749111171"/>
    <n v="0.31388537883758549"/>
    <n v="0.31337575018405917"/>
    <n v="0.31286612153053284"/>
    <n v="0.31290742158889773"/>
    <n v="0.31294872164726262"/>
    <n v="0.3129900217056274"/>
    <n v="0.31303132176399234"/>
    <n v="0.31307262182235718"/>
    <n v="0.31311392188072207"/>
    <n v="0.3131552219390869"/>
    <n v="0.31319652199745179"/>
    <n v="0.31323782205581668"/>
    <n v="0.31327912211418152"/>
    <n v="0.31290659606456761"/>
    <n v="0.31253407001495359"/>
    <n v="0.31216154396533968"/>
    <n v="0.31178901791572572"/>
    <n v="0.31141649186611176"/>
    <n v="0.31104396581649785"/>
    <n v="0.31067143976688383"/>
    <n v="0.31029891371726992"/>
    <n v="0.30992638766765596"/>
    <n v="0.30955386161804199"/>
    <n v="0.30929051637649535"/>
    <n v="0.30902717113494871"/>
    <n v="0.30876382589340212"/>
    <n v="0.30850048065185548"/>
    <n v="0.30823713541030884"/>
    <n v="0.30797379016876225"/>
    <n v="0.30771044492721555"/>
    <n v="0.30744709968566897"/>
    <n v="0.30718375444412233"/>
    <n v="0.30692040920257568"/>
    <n v="0.30661220848560333"/>
    <n v="0.30630400776863098"/>
    <n v="0.30599580705165863"/>
    <n v="0.30568760633468628"/>
    <n v="0.30537940561771393"/>
    <n v="0.30507120490074158"/>
    <n v="0.30476300418376923"/>
    <n v="0.30445480346679688"/>
    <n v="0.30414660274982452"/>
    <n v="0.30383840203285217"/>
    <n v="0.30396515429019927"/>
    <n v="0.30409190654754636"/>
    <n v="0.30421865880489352"/>
    <n v="0.30434541106224061"/>
    <n v="0.30447216331958771"/>
    <n v="0.30459891557693486"/>
    <n v="0.3047256678342819"/>
    <n v="0.30485242009162905"/>
    <n v="0.30497917234897615"/>
    <n v="0.30510592460632324"/>
    <n v="0.3045450478792191"/>
    <n v="0.30398417115211485"/>
    <n v="0.3034232944250107"/>
    <n v="0.30286241769790651"/>
    <n v="0.30230154097080231"/>
    <n v="0.30174066424369811"/>
    <n v="0.30117978751659391"/>
    <n v="0.30061891078948977"/>
    <n v="0.30005803406238557"/>
    <n v="0.29949715733528137"/>
    <n v="0.29916156232357027"/>
    <n v="0.29882596731185918"/>
    <n v="0.29849037230014802"/>
    <n v="0.29815477728843692"/>
    <n v="0.29781918227672577"/>
    <n v="0.29748358726501467"/>
    <n v="0.29714799225330352"/>
    <n v="0.29681239724159242"/>
    <n v="0.29647680222988126"/>
    <n v="0.29614120721817017"/>
    <n v="0.29625323712825774"/>
    <n v="0.29636526703834531"/>
    <n v="0.29647729694843294"/>
    <n v="0.29658932685852052"/>
    <n v="0.29670135676860809"/>
    <n v="0.29681338667869572"/>
    <n v="0.29692541658878324"/>
    <n v="0.29703744649887087"/>
    <n v="0.29714947640895845"/>
    <n v="0.29726150631904602"/>
    <s v="WITNESS SRTT FWD-1"/>
    <n v="0.3416980778089197"/>
    <n v="97.484157562255859"/>
    <n v="100"/>
    <n v="-1.7996340990066528E-2"/>
    <n v="-0.37785813650599381"/>
    <n v="-0.38516816249401686"/>
    <n v="0"/>
    <x v="34"/>
    <x v="542"/>
  </r>
  <r>
    <x v="2"/>
    <n v="-11.111111111111111"/>
    <n v="-8.3333333333333339"/>
    <s v="225/45R17"/>
    <x v="6"/>
    <s v="620-0071"/>
    <n v="1093"/>
    <n v="42"/>
    <s v="1N48A0A5X3424"/>
    <d v="2025-03-23T00:00:00"/>
    <n v="0.44629982113838196"/>
    <n v="0.44776880741119385"/>
    <n v="129.83818054199219"/>
    <n v="134.36459350585938"/>
    <n v="120.35128021240234"/>
    <n v="120.21660614013672"/>
    <n v="79"/>
    <m/>
    <n v="370"/>
    <n v="126.19266510009766"/>
    <m/>
    <m/>
    <m/>
    <m/>
    <m/>
    <m/>
    <m/>
    <m/>
    <m/>
    <m/>
    <m/>
    <n v="0.2246144711971283"/>
    <n v="0.24938617646694183"/>
    <n v="0.27415788173675537"/>
    <n v="0.29244986176490784"/>
    <n v="0.3107418417930603"/>
    <n v="0.32418152689933777"/>
    <n v="0.33762121200561523"/>
    <n v="0.34487660229206085"/>
    <n v="0.35213199257850647"/>
    <n v="0.35760824382305145"/>
    <n v="0.36308449506759644"/>
    <n v="0.36854669451713562"/>
    <n v="0.3740088939666748"/>
    <n v="0.37812626361846924"/>
    <n v="0.38224363327026367"/>
    <n v="0.38707149028778076"/>
    <n v="0.39189934730529785"/>
    <n v="0.39344263076782227"/>
    <n v="0.39498591423034668"/>
    <n v="0.3980717658996582"/>
    <n v="0.40115761756896973"/>
    <n v="0.40573342144489288"/>
    <n v="0.41030922532081604"/>
    <n v="0.41129167377948761"/>
    <n v="0.41227412223815918"/>
    <n v="0.41546399891376495"/>
    <n v="0.41865387558937073"/>
    <n v="0.4219224750995636"/>
    <n v="0.42519107460975647"/>
    <n v="0.42544636130332947"/>
    <n v="0.42570164799690247"/>
    <n v="0.42595693469047546"/>
    <n v="0.42621222138404846"/>
    <n v="0.42669866234064102"/>
    <n v="0.42718510329723358"/>
    <n v="0.42767154425382614"/>
    <n v="0.4281579852104187"/>
    <n v="0.42908915877342224"/>
    <n v="0.43002033233642578"/>
    <n v="0.43095150589942932"/>
    <n v="0.43188267946243286"/>
    <n v="0.43276864290237427"/>
    <n v="0.43365460634231567"/>
    <n v="0.43454056978225708"/>
    <n v="0.43542653322219849"/>
    <n v="0.43693529069423676"/>
    <n v="0.43844404816627502"/>
    <n v="0.43995280563831329"/>
    <n v="0.44146156311035156"/>
    <n v="0.44242219626903534"/>
    <n v="0.44338282942771912"/>
    <n v="0.44434346258640289"/>
    <n v="0.44530409574508667"/>
    <n v="0.4453408271074295"/>
    <n v="0.44537755846977234"/>
    <n v="0.44541428983211517"/>
    <n v="0.44545102119445801"/>
    <n v="0.44636199623346329"/>
    <n v="0.44727297127246857"/>
    <n v="0.44818394631147385"/>
    <n v="0.44909492135047913"/>
    <n v="0.44872327148914337"/>
    <n v="0.44835162162780762"/>
    <n v="0.44797997176647186"/>
    <n v="0.44760832190513611"/>
    <n v="0.4492662250995636"/>
    <n v="0.45092412829399109"/>
    <n v="0.45258203148841858"/>
    <n v="0.45423993468284607"/>
    <n v="0.45430885255336761"/>
    <n v="0.45437777042388916"/>
    <n v="0.45444668829441071"/>
    <n v="0.45451560616493225"/>
    <n v="0.45436231046915054"/>
    <n v="0.45420901477336884"/>
    <n v="0.45405571907758713"/>
    <n v="0.45390242338180542"/>
    <n v="0.45498092472553253"/>
    <n v="0.45605942606925964"/>
    <n v="0.45713792741298676"/>
    <n v="0.45821642875671387"/>
    <n v="0.45828589051961899"/>
    <n v="0.45835535228252411"/>
    <n v="0.45842481404542923"/>
    <n v="0.45849427580833435"/>
    <n v="0.45826255679130556"/>
    <n v="0.45803083777427678"/>
    <n v="0.45779911875724794"/>
    <n v="0.45756739974021915"/>
    <n v="0.45733568072319031"/>
    <n v="0.45710396170616152"/>
    <n v="0.45687224268913273"/>
    <n v="0.45664052367210384"/>
    <n v="0.45640880465507511"/>
    <n v="0.45617708563804626"/>
    <n v="0.45604366362094884"/>
    <n v="0.4559102416038513"/>
    <n v="0.45577681958675387"/>
    <n v="0.45564339756965638"/>
    <n v="0.4555099755525589"/>
    <n v="0.45537655353546147"/>
    <n v="0.45524313151836393"/>
    <n v="0.4551097095012665"/>
    <n v="0.45497628748416907"/>
    <n v="0.45484286546707153"/>
    <n v="0.45486651659011845"/>
    <n v="0.45489016771316532"/>
    <n v="0.45491381883621218"/>
    <n v="0.4549374699592591"/>
    <n v="0.45496112108230591"/>
    <n v="0.45498477220535283"/>
    <n v="0.45500842332839964"/>
    <n v="0.45503207445144656"/>
    <n v="0.45505572557449342"/>
    <n v="0.45507937669754028"/>
    <n v="0.45540861189365389"/>
    <n v="0.4557378470897675"/>
    <n v="0.45606708228588105"/>
    <n v="0.45639631748199466"/>
    <n v="0.45672555267810822"/>
    <n v="0.45705478787422182"/>
    <n v="0.45738402307033543"/>
    <n v="0.45771325826644893"/>
    <n v="0.45804249346256259"/>
    <n v="0.45837172865867615"/>
    <n v="0.45844215452671055"/>
    <n v="0.45851258039474485"/>
    <n v="0.45858300626277926"/>
    <n v="0.45865343213081361"/>
    <n v="0.45872385799884796"/>
    <n v="0.45879428386688237"/>
    <n v="0.45886470973491666"/>
    <n v="0.45893513560295107"/>
    <n v="0.45900556147098548"/>
    <n v="0.45907598733901978"/>
    <n v="0.45890095233917239"/>
    <n v="0.458725917339325"/>
    <n v="0.45855088233947749"/>
    <n v="0.45837584733963016"/>
    <n v="0.45820081233978271"/>
    <n v="0.45802577733993532"/>
    <n v="0.45785074234008788"/>
    <n v="0.45767570734024043"/>
    <n v="0.4575006723403931"/>
    <n v="0.45732563734054565"/>
    <n v="0.45723780989646917"/>
    <n v="0.45714998245239258"/>
    <n v="0.45706215500831604"/>
    <n v="0.45697432756423956"/>
    <n v="0.45688650012016296"/>
    <n v="0.45679867267608648"/>
    <n v="0.45671084523200989"/>
    <n v="0.45662301778793335"/>
    <n v="0.45653519034385687"/>
    <n v="0.45644736289978027"/>
    <n v="0.45614333152771003"/>
    <n v="0.45583930015563967"/>
    <n v="0.45553526878356937"/>
    <n v="0.45523123741149907"/>
    <n v="0.45492720603942871"/>
    <n v="0.45462317466735847"/>
    <n v="0.45431914329528811"/>
    <n v="0.45401511192321775"/>
    <n v="0.45371108055114751"/>
    <n v="0.45340704917907715"/>
    <n v="0.45287363529205327"/>
    <n v="0.45234022140502927"/>
    <n v="0.45180680751800539"/>
    <n v="0.45127339363098151"/>
    <n v="0.45073997974395752"/>
    <n v="0.45020656585693364"/>
    <n v="0.4496731519699097"/>
    <n v="0.44913973808288576"/>
    <n v="0.44860632419586188"/>
    <n v="0.44807291030883789"/>
    <n v="0.44738790988922122"/>
    <n v="0.44670290946960445"/>
    <n v="0.44601790904998778"/>
    <n v="0.44533290863037112"/>
    <n v="0.44464790821075439"/>
    <n v="0.44396290779113773"/>
    <n v="0.44327790737152095"/>
    <n v="0.44259290695190434"/>
    <n v="0.44190790653228762"/>
    <n v="0.4412229061126709"/>
    <n v="0.44097790718078617"/>
    <n v="0.44073290824890138"/>
    <n v="0.44048790931701665"/>
    <n v="0.44024291038513186"/>
    <n v="0.43999791145324707"/>
    <n v="0.43975291252136228"/>
    <n v="0.43950791358947755"/>
    <n v="0.43926291465759276"/>
    <n v="0.43901791572570803"/>
    <n v="0.43877291679382324"/>
    <n v="0.43944911956787114"/>
    <n v="0.44012532234191892"/>
    <n v="0.44080152511596682"/>
    <n v="0.44147772789001472"/>
    <n v="0.4421539306640625"/>
    <n v="0.4428301334381104"/>
    <n v="0.44350633621215824"/>
    <n v="0.44418253898620608"/>
    <n v="0.44485874176025397"/>
    <n v="0.44553494453430176"/>
    <n v="0.44586525559425361"/>
    <n v="0.44619556665420534"/>
    <n v="0.44652587771415714"/>
    <n v="0.44685618877410893"/>
    <n v="0.44718649983406067"/>
    <n v="0.44751681089401252"/>
    <n v="0.44784712195396426"/>
    <n v="0.44817743301391599"/>
    <n v="0.44850774407386784"/>
    <n v="0.44883805513381958"/>
    <n v="0.44894069731235509"/>
    <n v="0.44904333949089048"/>
    <n v="0.44914598166942599"/>
    <n v="0.44924862384796149"/>
    <n v="0.44935126602649689"/>
    <n v="0.44945390820503239"/>
    <n v="0.44955655038356784"/>
    <n v="0.44965919256210329"/>
    <n v="0.4497618347406388"/>
    <n v="0.44986447691917419"/>
    <n v="0.44973553121089938"/>
    <n v="0.4496065855026245"/>
    <n v="0.44947763979434968"/>
    <n v="0.44934869408607486"/>
    <n v="0.44921974837779999"/>
    <n v="0.44909080266952517"/>
    <n v="0.44896185696125029"/>
    <n v="0.44883291125297547"/>
    <n v="0.4487039655447006"/>
    <n v="0.44857501983642578"/>
    <n v="0.44748544096946719"/>
    <n v="0.44639586210250859"/>
    <n v="0.44530628323554994"/>
    <n v="0.44421670436859134"/>
    <n v="0.44312712550163269"/>
    <n v="0.44203754663467409"/>
    <n v="0.4409479677677155"/>
    <n v="0.43985838890075679"/>
    <n v="0.43876881003379825"/>
    <n v="0.4376792311668396"/>
    <n v="0.43733372688293459"/>
    <n v="0.43698822259902953"/>
    <n v="0.43664271831512447"/>
    <n v="0.43629721403121952"/>
    <n v="0.43595170974731445"/>
    <n v="0.43560620546340945"/>
    <n v="0.43526070117950438"/>
    <n v="0.43491519689559938"/>
    <n v="0.43456969261169437"/>
    <n v="0.43422418832778931"/>
    <n v="0.43385001420974734"/>
    <n v="0.43347584009170531"/>
    <n v="0.43310166597366334"/>
    <n v="0.43272749185562132"/>
    <n v="0.43235331773757935"/>
    <n v="0.43197914361953738"/>
    <n v="0.43160496950149541"/>
    <n v="0.43123079538345338"/>
    <n v="0.43085662126541141"/>
    <n v="0.43048244714736938"/>
    <n v="0.42955075502395634"/>
    <n v="0.42861906290054325"/>
    <n v="0.42768737077713015"/>
    <n v="0.42675567865371711"/>
    <n v="0.42582398653030396"/>
    <n v="0.42489229440689091"/>
    <n v="0.42396060228347776"/>
    <n v="0.42302891016006472"/>
    <n v="0.42209721803665162"/>
    <n v="0.42116552591323853"/>
    <n v="0.42142900228500368"/>
    <n v="0.42169247865676884"/>
    <n v="0.42195595502853395"/>
    <n v="0.42221943140029911"/>
    <n v="0.42248290777206421"/>
    <n v="0.42274638414382937"/>
    <n v="0.42300986051559453"/>
    <n v="0.42327333688735957"/>
    <n v="0.42353681325912479"/>
    <n v="0.42380028963088989"/>
    <n v="0.42338732481002811"/>
    <n v="0.42297435998916622"/>
    <n v="0.42256139516830449"/>
    <n v="0.42214843034744265"/>
    <n v="0.42173546552658081"/>
    <n v="0.42132250070571903"/>
    <n v="0.42090953588485719"/>
    <n v="0.42049657106399541"/>
    <n v="0.42008360624313357"/>
    <n v="0.41967064142227173"/>
    <m/>
    <n v="0.44306278409058514"/>
    <n v="126.19266510009766"/>
    <n v="129.44940824821492"/>
    <n v="-1.4689862728118896E-3"/>
    <n v="-0.18092188934059392"/>
    <n v="-1.8386269786165432E-2"/>
    <n v="-0.36678189270785144"/>
    <x v="34"/>
    <x v="543"/>
  </r>
  <r>
    <x v="2"/>
    <n v="-11.111111111111111"/>
    <n v="-8.3333333333333339"/>
    <s v="P225/60R16"/>
    <x v="1"/>
    <s v="017-0244"/>
    <n v="1171"/>
    <n v="35"/>
    <s v="APX0B2UU3324"/>
    <d v="2025-03-23T00:00:00"/>
    <n v="0.32317483425140381"/>
    <n v="0.37802290916442871"/>
    <n v="100"/>
    <n v="100"/>
    <n v="100"/>
    <n v="100"/>
    <n v="79"/>
    <m/>
    <n v="1730"/>
    <n v="100"/>
    <m/>
    <m/>
    <m/>
    <m/>
    <m/>
    <m/>
    <m/>
    <m/>
    <m/>
    <m/>
    <m/>
    <n v="0.26862671971321106"/>
    <n v="0.29703713953495026"/>
    <n v="0.32544755935668945"/>
    <n v="0.33546701073646545"/>
    <n v="0.34548646211624146"/>
    <n v="0.35604250431060791"/>
    <n v="0.36659854650497437"/>
    <n v="0.37161064147949219"/>
    <n v="0.37662273645401001"/>
    <n v="0.37985771894454956"/>
    <n v="0.38309270143508911"/>
    <n v="0.3845137357711792"/>
    <n v="0.38593477010726929"/>
    <n v="0.38806752860546112"/>
    <n v="0.39020028710365295"/>
    <n v="0.39411988854408264"/>
    <n v="0.39803948998451233"/>
    <n v="0.40386274456977844"/>
    <n v="0.40968599915504456"/>
    <n v="0.41169969737529755"/>
    <n v="0.41371339559555054"/>
    <n v="0.41426321864128113"/>
    <n v="0.41481304168701172"/>
    <n v="0.41531386971473694"/>
    <n v="0.41581469774246216"/>
    <n v="0.41596069931983948"/>
    <n v="0.4161067008972168"/>
    <n v="0.41856710612773895"/>
    <n v="0.42102751135826111"/>
    <n v="0.42185650765895844"/>
    <n v="0.42268550395965576"/>
    <n v="0.42351450026035309"/>
    <n v="0.42434349656105042"/>
    <n v="0.42416105419397354"/>
    <n v="0.42397861182689667"/>
    <n v="0.42379616945981979"/>
    <n v="0.42361372709274292"/>
    <n v="0.42362955212593079"/>
    <n v="0.42364537715911865"/>
    <n v="0.42366120219230652"/>
    <n v="0.42367702722549438"/>
    <n v="0.42358911037445068"/>
    <n v="0.42350119352340698"/>
    <n v="0.42341327667236328"/>
    <n v="0.42332535982131958"/>
    <n v="0.42307862639427185"/>
    <n v="0.42283189296722412"/>
    <n v="0.42258515954017639"/>
    <n v="0.42233842611312866"/>
    <n v="0.42279300093650818"/>
    <n v="0.4232475757598877"/>
    <n v="0.42370215058326721"/>
    <n v="0.42415672540664673"/>
    <n v="0.42438507080078125"/>
    <n v="0.42461341619491577"/>
    <n v="0.42484176158905029"/>
    <n v="0.42507010698318481"/>
    <n v="0.42498958110809326"/>
    <n v="0.42490905523300171"/>
    <n v="0.42482852935791016"/>
    <n v="0.4247480034828186"/>
    <n v="0.42426833510398865"/>
    <n v="0.42378866672515869"/>
    <n v="0.42330899834632874"/>
    <n v="0.42282932996749878"/>
    <n v="0.4203481450676918"/>
    <n v="0.41786696016788483"/>
    <n v="0.41538577526807785"/>
    <n v="0.41290459036827087"/>
    <n v="0.41071008145809174"/>
    <n v="0.4085155725479126"/>
    <n v="0.40632106363773346"/>
    <n v="0.40412655472755432"/>
    <n v="0.40330106765031815"/>
    <n v="0.40247558057308197"/>
    <n v="0.40165009349584579"/>
    <n v="0.40082460641860962"/>
    <n v="0.40005341172218323"/>
    <n v="0.39928221702575684"/>
    <n v="0.39851102232933044"/>
    <n v="0.39773982763290405"/>
    <n v="0.39822190254926682"/>
    <n v="0.39870397746562958"/>
    <n v="0.39918605238199234"/>
    <n v="0.3996681272983551"/>
    <n v="0.39929982423782351"/>
    <n v="0.39893152117729186"/>
    <n v="0.39856321811676027"/>
    <n v="0.39819491505622867"/>
    <n v="0.39782661199569702"/>
    <n v="0.39745830893516543"/>
    <n v="0.39709000587463378"/>
    <n v="0.39672170281410218"/>
    <n v="0.39635339975357053"/>
    <n v="0.39598509669303894"/>
    <n v="0.3956822782754898"/>
    <n v="0.39537945985794065"/>
    <n v="0.39507664144039156"/>
    <n v="0.39477382302284242"/>
    <n v="0.39447100460529327"/>
    <n v="0.39416818618774419"/>
    <n v="0.39386536777019499"/>
    <n v="0.3935625493526459"/>
    <n v="0.39325973093509675"/>
    <n v="0.39295691251754761"/>
    <n v="0.39252825975418093"/>
    <n v="0.3920996069908142"/>
    <n v="0.39167095422744752"/>
    <n v="0.39124230146408079"/>
    <n v="0.39081364870071411"/>
    <n v="0.39038499593734743"/>
    <n v="0.38995634317398076"/>
    <n v="0.38952769041061397"/>
    <n v="0.38909903764724735"/>
    <n v="0.38867038488388062"/>
    <n v="0.38784905672073366"/>
    <n v="0.38702772855758666"/>
    <n v="0.38620640039443971"/>
    <n v="0.38538507223129276"/>
    <n v="0.38456374406814575"/>
    <n v="0.3837424159049988"/>
    <n v="0.38292108774185185"/>
    <n v="0.38209975957870479"/>
    <n v="0.38127843141555789"/>
    <n v="0.38045710325241089"/>
    <n v="0.37876060605049139"/>
    <n v="0.37706410884857178"/>
    <n v="0.37536761164665222"/>
    <n v="0.37367111444473267"/>
    <n v="0.37197461724281311"/>
    <n v="0.37027812004089355"/>
    <n v="0.368581622838974"/>
    <n v="0.36688512563705444"/>
    <n v="0.36518862843513489"/>
    <n v="0.36349213123321533"/>
    <n v="0.36276380419731141"/>
    <n v="0.36203547716140749"/>
    <n v="0.36130715012550352"/>
    <n v="0.36057882308959965"/>
    <n v="0.35985049605369568"/>
    <n v="0.35912216901779181"/>
    <n v="0.35839384198188784"/>
    <n v="0.35766551494598386"/>
    <n v="0.35693718791008"/>
    <n v="0.35620886087417603"/>
    <n v="0.35645166337490086"/>
    <n v="0.35669446587562559"/>
    <n v="0.35693726837635043"/>
    <n v="0.35718007087707526"/>
    <n v="0.35742287337779999"/>
    <n v="0.35766567587852482"/>
    <n v="0.35790847837924955"/>
    <n v="0.35815128087997439"/>
    <n v="0.35839408338069917"/>
    <n v="0.35863688588142395"/>
    <n v="0.35776614844799043"/>
    <n v="0.35689541101455691"/>
    <n v="0.35602467358112333"/>
    <n v="0.35515393614768986"/>
    <n v="0.35428319871425629"/>
    <n v="0.35341246128082282"/>
    <n v="0.35254172384738924"/>
    <n v="0.35167098641395567"/>
    <n v="0.3508002489805222"/>
    <n v="0.34992951154708862"/>
    <n v="0.34907110929489138"/>
    <n v="0.34821270704269408"/>
    <n v="0.34735430479049684"/>
    <n v="0.34649590253829954"/>
    <n v="0.34563750028610229"/>
    <n v="0.34477909803390505"/>
    <n v="0.34392069578170781"/>
    <n v="0.34306229352951045"/>
    <n v="0.34220389127731327"/>
    <n v="0.34134548902511597"/>
    <n v="0.34087116718292243"/>
    <n v="0.34039684534072878"/>
    <n v="0.33992252349853513"/>
    <n v="0.3394482016563416"/>
    <n v="0.33897387981414795"/>
    <n v="0.33849955797195436"/>
    <n v="0.33802523612976076"/>
    <n v="0.33755091428756712"/>
    <n v="0.33707659244537358"/>
    <n v="0.33660227060317993"/>
    <n v="0.33567683696746831"/>
    <n v="0.33475140333175657"/>
    <n v="0.33382596969604494"/>
    <n v="0.33290053606033326"/>
    <n v="0.33197510242462158"/>
    <n v="0.33104966878890996"/>
    <n v="0.33012423515319822"/>
    <n v="0.32919880151748659"/>
    <n v="0.32827336788177497"/>
    <n v="0.32734793424606323"/>
    <n v="0.32617833912372596"/>
    <n v="0.32500874400138857"/>
    <n v="0.32383914887905119"/>
    <n v="0.32266955375671391"/>
    <n v="0.32149995863437653"/>
    <n v="0.3203303635120392"/>
    <n v="0.31916076838970187"/>
    <n v="0.31799117326736448"/>
    <n v="0.31682157814502721"/>
    <n v="0.31565198302268982"/>
    <n v="0.31564397513866427"/>
    <n v="0.31563596725463866"/>
    <n v="0.31562795937061311"/>
    <n v="0.3156199514865875"/>
    <n v="0.31561194360256195"/>
    <n v="0.3156039357185364"/>
    <n v="0.31559592783451085"/>
    <n v="0.31558791995048519"/>
    <n v="0.31557991206645969"/>
    <n v="0.31557190418243408"/>
    <n v="0.31565572619438176"/>
    <n v="0.31573954820632932"/>
    <n v="0.315823370218277"/>
    <n v="0.31590719223022468"/>
    <n v="0.31599101424217224"/>
    <n v="0.31607483625411992"/>
    <n v="0.31615865826606748"/>
    <n v="0.31624248027801516"/>
    <n v="0.31632630228996278"/>
    <n v="0.3164101243019104"/>
    <n v="0.31621543467044833"/>
    <n v="0.31602074503898625"/>
    <n v="0.31582605540752406"/>
    <n v="0.31563136577606205"/>
    <n v="0.31543667614459991"/>
    <n v="0.31524198651313784"/>
    <n v="0.31504729688167571"/>
    <n v="0.31485260725021363"/>
    <n v="0.3146579176187515"/>
    <n v="0.31446322798728943"/>
    <n v="0.31414968073368071"/>
    <n v="0.313836133480072"/>
    <n v="0.31352258622646334"/>
    <n v="0.31320903897285463"/>
    <n v="0.31289549171924591"/>
    <n v="0.31258194446563725"/>
    <n v="0.31226839721202848"/>
    <n v="0.31195484995841982"/>
    <n v="0.31164130270481111"/>
    <n v="0.31132775545120239"/>
    <n v="0.31054009199142457"/>
    <n v="0.30975242853164675"/>
    <n v="0.30896476507186887"/>
    <n v="0.30817710161209111"/>
    <n v="0.30738943815231323"/>
    <n v="0.30660177469253541"/>
    <n v="0.30581411123275759"/>
    <n v="0.30502644777297971"/>
    <n v="0.30423878431320189"/>
    <n v="0.30345112085342407"/>
    <n v="0.30308053493499754"/>
    <n v="0.30270994901657106"/>
    <n v="0.30233936309814452"/>
    <n v="0.30196877717971804"/>
    <n v="0.3015981912612915"/>
    <n v="0.30122760534286502"/>
    <n v="0.30085701942443849"/>
    <n v="0.30048643350601201"/>
    <n v="0.30011584758758547"/>
    <n v="0.29974526166915894"/>
    <n v="0.2987977683544159"/>
    <n v="0.29785027503967287"/>
    <n v="0.29690278172492979"/>
    <n v="0.29595528841018676"/>
    <n v="0.29500779509544373"/>
    <n v="0.29406030178070069"/>
    <n v="0.29311280846595766"/>
    <n v="0.29216531515121458"/>
    <n v="0.2912178218364716"/>
    <n v="0.29027032852172852"/>
    <n v="0.29054101109504704"/>
    <n v="0.29081169366836546"/>
    <n v="0.29108237624168398"/>
    <n v="0.29135305881500245"/>
    <n v="0.29162374138832092"/>
    <n v="0.29189442396163939"/>
    <n v="0.29216510653495786"/>
    <n v="0.29243578910827639"/>
    <n v="0.29270647168159486"/>
    <n v="0.29297715425491333"/>
    <n v="0.29185043573379521"/>
    <n v="0.29072371721267698"/>
    <n v="0.28959699869155886"/>
    <n v="0.28847028017044068"/>
    <n v="0.28734356164932251"/>
    <n v="0.28621684312820433"/>
    <n v="0.28509012460708616"/>
    <n v="0.28396340608596804"/>
    <n v="0.28283668756484986"/>
    <n v="0.28170996904373169"/>
    <m/>
    <n v="0.35717301378258609"/>
    <n v="100"/>
    <n v="102.58077055868023"/>
    <n v="-5.4848074913024902E-2"/>
    <n v="-0.56096657489645163"/>
    <n v="-0.5532299014992399"/>
    <n v="0.16806173900522303"/>
    <x v="34"/>
    <x v="544"/>
  </r>
  <r>
    <x v="2"/>
    <n v="-11.111111111111111"/>
    <n v="-8.3333333333333339"/>
    <s v="P195/75R14"/>
    <x v="0"/>
    <s v="620-0072"/>
    <n v="1031"/>
    <n v="35"/>
    <s v="APKAB3UU0720"/>
    <d v="2025-03-23T00:00:00"/>
    <n v="0.31190031766891479"/>
    <n v="0.33149850368499756"/>
    <n v="90.738479614257813"/>
    <n v="93.460914611816406"/>
    <n v="89.100143432617188"/>
    <n v="87.399139404296875"/>
    <n v="79"/>
    <m/>
    <n v="320"/>
    <n v="90.17466926574707"/>
    <m/>
    <m/>
    <m/>
    <m/>
    <m/>
    <m/>
    <m/>
    <m/>
    <m/>
    <m/>
    <m/>
    <n v="0.23390963673591614"/>
    <n v="0.27341820299625397"/>
    <n v="0.3129267692565918"/>
    <n v="0.32314680516719818"/>
    <n v="0.33336684107780457"/>
    <n v="0.33708988130092621"/>
    <n v="0.34081292152404785"/>
    <n v="0.34721511602401733"/>
    <n v="0.35361731052398682"/>
    <n v="0.35532465577125549"/>
    <n v="0.35703200101852417"/>
    <n v="0.35765260457992554"/>
    <n v="0.3582732081413269"/>
    <n v="0.35842040181159973"/>
    <n v="0.35856759548187256"/>
    <n v="0.35915264487266541"/>
    <n v="0.35973769426345825"/>
    <n v="0.35793478786945343"/>
    <n v="0.35613188147544861"/>
    <n v="0.36000324785709381"/>
    <n v="0.36387461423873901"/>
    <n v="0.36637371778488159"/>
    <n v="0.36887282133102417"/>
    <n v="0.36660155653953552"/>
    <n v="0.36433029174804688"/>
    <n v="0.36466947197914124"/>
    <n v="0.3650086522102356"/>
    <n v="0.36558791995048523"/>
    <n v="0.36616718769073486"/>
    <n v="0.36731930077075958"/>
    <n v="0.3684714138507843"/>
    <n v="0.36962352693080902"/>
    <n v="0.37077564001083374"/>
    <n v="0.3719337061047554"/>
    <n v="0.37309177219867706"/>
    <n v="0.37424983829259872"/>
    <n v="0.37540790438652039"/>
    <n v="0.37622059136629105"/>
    <n v="0.37703327834606171"/>
    <n v="0.37784596532583237"/>
    <n v="0.37865865230560303"/>
    <n v="0.37899519503116608"/>
    <n v="0.37933173775672913"/>
    <n v="0.37966828048229218"/>
    <n v="0.38000482320785522"/>
    <n v="0.37942471355199814"/>
    <n v="0.37884460389614105"/>
    <n v="0.37826449424028397"/>
    <n v="0.37768438458442688"/>
    <n v="0.3783438578248024"/>
    <n v="0.37900333106517792"/>
    <n v="0.37966280430555344"/>
    <n v="0.38032227754592896"/>
    <n v="0.3804565966129303"/>
    <n v="0.38059091567993164"/>
    <n v="0.38072523474693298"/>
    <n v="0.38085955381393433"/>
    <n v="0.37766864895820618"/>
    <n v="0.37447774410247803"/>
    <n v="0.37128683924674988"/>
    <n v="0.36809593439102173"/>
    <n v="0.36686570197343826"/>
    <n v="0.3656354695558548"/>
    <n v="0.36440523713827133"/>
    <n v="0.36317500472068787"/>
    <n v="0.36336459964513779"/>
    <n v="0.36355419456958771"/>
    <n v="0.36374378949403763"/>
    <n v="0.36393338441848755"/>
    <n v="0.36524826288223267"/>
    <n v="0.36656314134597778"/>
    <n v="0.3678780198097229"/>
    <n v="0.36919289827346802"/>
    <n v="0.36849009990692139"/>
    <n v="0.36778730154037476"/>
    <n v="0.36708450317382813"/>
    <n v="0.36638170480728149"/>
    <n v="0.36489880084991455"/>
    <n v="0.36341589689254761"/>
    <n v="0.36193299293518066"/>
    <n v="0.36045008897781372"/>
    <n v="0.35925856977701187"/>
    <n v="0.35806705057621002"/>
    <n v="0.35687553137540817"/>
    <n v="0.35568401217460632"/>
    <n v="0.3552431255578995"/>
    <n v="0.35480223894119267"/>
    <n v="0.35436135232448573"/>
    <n v="0.35392046570777896"/>
    <n v="0.35347957909107208"/>
    <n v="0.35303869247436526"/>
    <n v="0.35259780585765838"/>
    <n v="0.35215691924095155"/>
    <n v="0.35171603262424472"/>
    <n v="0.35127514600753784"/>
    <n v="0.35003869831562046"/>
    <n v="0.34880225062370301"/>
    <n v="0.34756580293178557"/>
    <n v="0.34632935523986819"/>
    <n v="0.34509290754795074"/>
    <n v="0.34385645985603336"/>
    <n v="0.34262001216411586"/>
    <n v="0.34138356447219853"/>
    <n v="0.34014711678028109"/>
    <n v="0.33891066908836365"/>
    <n v="0.33823498189449308"/>
    <n v="0.33755929470062257"/>
    <n v="0.336883607506752"/>
    <n v="0.33620792031288149"/>
    <n v="0.33553223311901093"/>
    <n v="0.33485654592514041"/>
    <n v="0.33418085873126979"/>
    <n v="0.33350517153739934"/>
    <n v="0.33282948434352877"/>
    <n v="0.3321537971496582"/>
    <n v="0.33195560574531557"/>
    <n v="0.33175741434097294"/>
    <n v="0.3315592229366302"/>
    <n v="0.33136103153228763"/>
    <n v="0.33116284012794495"/>
    <n v="0.33096464872360232"/>
    <n v="0.33076645731925963"/>
    <n v="0.330568265914917"/>
    <n v="0.33037007451057432"/>
    <n v="0.33017188310623169"/>
    <n v="0.3299532622098923"/>
    <n v="0.3297346413135529"/>
    <n v="0.3295160204172134"/>
    <n v="0.32929739952087406"/>
    <n v="0.32907877862453461"/>
    <n v="0.32886015772819521"/>
    <n v="0.32864153683185576"/>
    <n v="0.32842291593551637"/>
    <n v="0.32820429503917697"/>
    <n v="0.32798567414283752"/>
    <n v="0.3273013770580292"/>
    <n v="0.32661707997322081"/>
    <n v="0.32593278288841249"/>
    <n v="0.3252484858036041"/>
    <n v="0.32456418871879578"/>
    <n v="0.32387989163398745"/>
    <n v="0.32319559454917912"/>
    <n v="0.32251129746437068"/>
    <n v="0.32182700037956241"/>
    <n v="0.32114270329475403"/>
    <n v="0.32032624185085301"/>
    <n v="0.31950978040695188"/>
    <n v="0.31869331896305086"/>
    <n v="0.31787685751914985"/>
    <n v="0.31706039607524872"/>
    <n v="0.3162439346313477"/>
    <n v="0.31542747318744657"/>
    <n v="0.31461101174354555"/>
    <n v="0.31379455029964448"/>
    <n v="0.31297808885574341"/>
    <n v="0.31261289119720459"/>
    <n v="0.31224769353866577"/>
    <n v="0.31188249588012695"/>
    <n v="0.31151729822158813"/>
    <n v="0.31115210056304932"/>
    <n v="0.3107869029045105"/>
    <n v="0.31042170524597168"/>
    <n v="0.31005650758743286"/>
    <n v="0.30969130992889404"/>
    <n v="0.30932611227035522"/>
    <n v="0.30926500558853154"/>
    <n v="0.30920389890670774"/>
    <n v="0.30914279222488406"/>
    <n v="0.30908168554306031"/>
    <n v="0.30902057886123657"/>
    <n v="0.30895947217941283"/>
    <n v="0.30889836549758909"/>
    <n v="0.3088372588157654"/>
    <n v="0.30877615213394166"/>
    <n v="0.30871504545211792"/>
    <n v="0.30857190191745759"/>
    <n v="0.30842875838279726"/>
    <n v="0.30828561484813688"/>
    <n v="0.30814247131347655"/>
    <n v="0.30799932777881622"/>
    <n v="0.30785618424415589"/>
    <n v="0.30771304070949557"/>
    <n v="0.30756989717483518"/>
    <n v="0.30742675364017491"/>
    <n v="0.30728361010551453"/>
    <n v="0.30726626217365266"/>
    <n v="0.30724891424179079"/>
    <n v="0.30723156630992887"/>
    <n v="0.30721421837806701"/>
    <n v="0.30719687044620514"/>
    <n v="0.30717952251434327"/>
    <n v="0.30716217458248141"/>
    <n v="0.30714482665061948"/>
    <n v="0.30712747871875767"/>
    <n v="0.30711013078689575"/>
    <n v="0.30729361176490788"/>
    <n v="0.3074770927429199"/>
    <n v="0.30766057372093203"/>
    <n v="0.3078440546989441"/>
    <n v="0.30802753567695618"/>
    <n v="0.30821101665496825"/>
    <n v="0.30839449763298032"/>
    <n v="0.30857797861099245"/>
    <n v="0.30876145958900453"/>
    <n v="0.3089449405670166"/>
    <n v="0.30803557038307194"/>
    <n v="0.30712620019912718"/>
    <n v="0.30621683001518252"/>
    <n v="0.3053074598312378"/>
    <n v="0.30439808964729309"/>
    <n v="0.30348871946334838"/>
    <n v="0.30257934927940366"/>
    <n v="0.30166997909545901"/>
    <n v="0.30076060891151429"/>
    <n v="0.29985123872756958"/>
    <n v="0.29904397428035739"/>
    <n v="0.29823670983314515"/>
    <n v="0.29742944538593291"/>
    <n v="0.29662218093872073"/>
    <n v="0.29581491649150848"/>
    <n v="0.29500765204429624"/>
    <n v="0.294200387597084"/>
    <n v="0.29339312314987182"/>
    <n v="0.29258585870265963"/>
    <n v="0.29177859425544739"/>
    <n v="0.29204563796520233"/>
    <n v="0.29231268167495728"/>
    <n v="0.29257972538471222"/>
    <n v="0.29284676909446716"/>
    <n v="0.29311381280422211"/>
    <n v="0.29338085651397705"/>
    <n v="0.29364790022373199"/>
    <n v="0.29391494393348694"/>
    <n v="0.29418198764324188"/>
    <n v="0.29444903135299683"/>
    <n v="0.29399511516094207"/>
    <n v="0.29354119896888731"/>
    <n v="0.2930872827768326"/>
    <n v="0.29263336658477784"/>
    <n v="0.29217945039272308"/>
    <n v="0.29172553420066838"/>
    <n v="0.29127161800861356"/>
    <n v="0.29081770181655886"/>
    <n v="0.2903637856245041"/>
    <n v="0.28990986943244934"/>
    <n v="0.28938365876674654"/>
    <n v="0.28885744810104369"/>
    <n v="0.28833123743534089"/>
    <n v="0.28780502676963804"/>
    <n v="0.28727881610393524"/>
    <n v="0.28675260543823244"/>
    <n v="0.28622639477252959"/>
    <n v="0.28570018410682674"/>
    <n v="0.28517397344112394"/>
    <n v="0.28464776277542114"/>
    <n v="0.28421233594417572"/>
    <n v="0.2837769091129303"/>
    <n v="0.28334148228168488"/>
    <n v="0.28290605545043945"/>
    <n v="0.28247062861919403"/>
    <n v="0.28203520178794861"/>
    <n v="0.28159977495670319"/>
    <n v="0.28116434812545776"/>
    <n v="0.28072892129421234"/>
    <n v="0.28029349446296692"/>
    <n v="0.27999862432479861"/>
    <n v="0.27970375418663024"/>
    <n v="0.27940888404846193"/>
    <n v="0.27911401391029361"/>
    <n v="0.27881914377212524"/>
    <n v="0.27852427363395693"/>
    <n v="0.27822940349578856"/>
    <n v="0.27793453335762025"/>
    <n v="0.27763966321945194"/>
    <n v="0.27734479308128357"/>
    <n v="0.27706348896026611"/>
    <n v="0.27678218483924866"/>
    <n v="0.2765008807182312"/>
    <n v="0.27621957659721375"/>
    <n v="0.27593827247619629"/>
    <n v="0.27565696835517883"/>
    <n v="0.27537566423416138"/>
    <n v="0.27509436011314392"/>
    <n v="0.27481305599212646"/>
    <n v="0.27453175187110901"/>
    <n v="0.274374195933342"/>
    <n v="0.274216639995575"/>
    <n v="0.27405908405780793"/>
    <n v="0.27390152812004093"/>
    <n v="0.27374397218227386"/>
    <n v="0.27358641624450686"/>
    <n v="0.2734288603067398"/>
    <n v="0.27327130436897279"/>
    <n v="0.27311374843120573"/>
    <n v="0.27295619249343872"/>
    <m/>
    <n v="0.32317126115445988"/>
    <n v="90.17466926574707"/>
    <n v="92.501870581544736"/>
    <n v="-1.9598186016082764E-2"/>
    <n v="-0.3463690453025251"/>
    <n v="-0.39971352484572104"/>
    <n v="1.4545362351704172E-2"/>
    <x v="34"/>
    <x v="545"/>
  </r>
  <r>
    <x v="2"/>
    <n v="-11.111111111111111"/>
    <n v="-8.3333333333333339"/>
    <s v="205/55R16"/>
    <x v="7"/>
    <s v="620-0074"/>
    <n v="1093"/>
    <n v="42"/>
    <s v="16Y2X7YAA4024"/>
    <d v="2025-03-23T00:00:00"/>
    <n v="0.40709015727043152"/>
    <n v="0.41853430867195129"/>
    <n v="118.43124389648438"/>
    <n v="118.24714660644531"/>
    <n v="112.49362945556641"/>
    <n v="109.97783660888672"/>
    <n v="79"/>
    <m/>
    <n v="110"/>
    <n v="114.7874641418457"/>
    <m/>
    <m/>
    <m/>
    <m/>
    <m/>
    <m/>
    <m/>
    <m/>
    <m/>
    <m/>
    <m/>
    <n v="0.27125495672225952"/>
    <n v="0.29827415943145752"/>
    <n v="0.32529336214065552"/>
    <n v="0.33976393938064575"/>
    <n v="0.35423451662063599"/>
    <n v="0.3614361584186554"/>
    <n v="0.3686378002166748"/>
    <n v="0.37449343502521515"/>
    <n v="0.38034906983375549"/>
    <n v="0.38574409484863281"/>
    <n v="0.39113911986351013"/>
    <n v="0.39627118408679962"/>
    <n v="0.40140324831008911"/>
    <n v="0.4037851095199585"/>
    <n v="0.40616697072982788"/>
    <n v="0.40817241370677948"/>
    <n v="0.41017785668373108"/>
    <n v="0.41119936108589172"/>
    <n v="0.41222086548805237"/>
    <n v="0.41322413086891174"/>
    <n v="0.41422739624977112"/>
    <n v="0.4169180691242218"/>
    <n v="0.41960874199867249"/>
    <n v="0.42052379250526428"/>
    <n v="0.42143884301185608"/>
    <n v="0.42169478535652161"/>
    <n v="0.42195072770118713"/>
    <n v="0.42177048325538635"/>
    <n v="0.42159023880958557"/>
    <n v="0.42289263755083084"/>
    <n v="0.42419503629207611"/>
    <n v="0.42549743503332138"/>
    <n v="0.42679983377456665"/>
    <n v="0.42684388160705566"/>
    <n v="0.42688792943954468"/>
    <n v="0.42693197727203369"/>
    <n v="0.42697602510452271"/>
    <n v="0.42733675241470337"/>
    <n v="0.42769747972488403"/>
    <n v="0.4280582070350647"/>
    <n v="0.42841893434524536"/>
    <n v="0.42965901643037796"/>
    <n v="0.43089909851551056"/>
    <n v="0.43213918060064316"/>
    <n v="0.43337926268577576"/>
    <n v="0.43439136445522308"/>
    <n v="0.43540346622467041"/>
    <n v="0.43641556799411774"/>
    <n v="0.43742766976356506"/>
    <n v="0.43817440420389175"/>
    <n v="0.43892113864421844"/>
    <n v="0.43966787308454514"/>
    <n v="0.44041460752487183"/>
    <n v="0.44025176018476486"/>
    <n v="0.4400889128446579"/>
    <n v="0.43992606550455093"/>
    <n v="0.43976321816444397"/>
    <n v="0.44000763446092606"/>
    <n v="0.44025205075740814"/>
    <n v="0.44049646705389023"/>
    <n v="0.44074088335037231"/>
    <n v="0.44038975238800049"/>
    <n v="0.44003862142562866"/>
    <n v="0.43968749046325684"/>
    <n v="0.43933635950088501"/>
    <n v="0.43928494304418564"/>
    <n v="0.43923352658748627"/>
    <n v="0.4391821101307869"/>
    <n v="0.43913069367408752"/>
    <n v="0.43938886374235153"/>
    <n v="0.43964703381061554"/>
    <n v="0.43990520387887955"/>
    <n v="0.44016337394714355"/>
    <n v="0.43941687047481537"/>
    <n v="0.43867036700248718"/>
    <n v="0.437923863530159"/>
    <n v="0.43717736005783081"/>
    <n v="0.43723279237747192"/>
    <n v="0.43728822469711304"/>
    <n v="0.43734365701675415"/>
    <n v="0.43739908933639526"/>
    <n v="0.43768191337585449"/>
    <n v="0.43796473741531372"/>
    <n v="0.43824756145477295"/>
    <n v="0.43853038549423218"/>
    <n v="0.43833766281604769"/>
    <n v="0.43814494013786315"/>
    <n v="0.43795221745967861"/>
    <n v="0.43775949478149417"/>
    <n v="0.43756677210330963"/>
    <n v="0.43737404942512514"/>
    <n v="0.4371813267469406"/>
    <n v="0.43698860406875611"/>
    <n v="0.43679588139057163"/>
    <n v="0.43660315871238708"/>
    <n v="0.43668889999389648"/>
    <n v="0.43677464127540588"/>
    <n v="0.43686038255691528"/>
    <n v="0.43694612383842468"/>
    <n v="0.43703186511993408"/>
    <n v="0.43711760640144348"/>
    <n v="0.43720334768295288"/>
    <n v="0.43728908896446228"/>
    <n v="0.43737483024597168"/>
    <n v="0.43746057152748108"/>
    <n v="0.43731998503208164"/>
    <n v="0.43717939853668214"/>
    <n v="0.43703881204128264"/>
    <n v="0.4368982255458832"/>
    <n v="0.4367576390504837"/>
    <n v="0.43661705255508426"/>
    <n v="0.43647646605968471"/>
    <n v="0.43633587956428527"/>
    <n v="0.43619529306888583"/>
    <n v="0.43605470657348633"/>
    <n v="0.43584904670715335"/>
    <n v="0.43564338684082027"/>
    <n v="0.43543772697448735"/>
    <n v="0.43523206710815432"/>
    <n v="0.43502640724182129"/>
    <n v="0.43482074737548831"/>
    <n v="0.43461508750915528"/>
    <n v="0.43440942764282231"/>
    <n v="0.43420376777648928"/>
    <n v="0.43399810791015625"/>
    <n v="0.43361442983150483"/>
    <n v="0.43323075175285342"/>
    <n v="0.43284707367420194"/>
    <n v="0.43246339559555058"/>
    <n v="0.43207971751689911"/>
    <n v="0.43169603943824775"/>
    <n v="0.43131236135959627"/>
    <n v="0.43092868328094486"/>
    <n v="0.43054500520229344"/>
    <n v="0.43016132712364197"/>
    <n v="0.42947717607021335"/>
    <n v="0.42879302501678468"/>
    <n v="0.42810887396335606"/>
    <n v="0.42742472290992739"/>
    <n v="0.42674057185649872"/>
    <n v="0.42605642080307005"/>
    <n v="0.42537226974964143"/>
    <n v="0.42468811869621276"/>
    <n v="0.42400396764278414"/>
    <n v="0.42331981658935547"/>
    <n v="0.42279559969902042"/>
    <n v="0.42227138280868531"/>
    <n v="0.42174716591835021"/>
    <n v="0.42122294902801516"/>
    <n v="0.42069873213768005"/>
    <n v="0.420174515247345"/>
    <n v="0.41965029835700984"/>
    <n v="0.41912608146667479"/>
    <n v="0.41860186457633974"/>
    <n v="0.41807764768600464"/>
    <n v="0.41798787415027622"/>
    <n v="0.41789810061454769"/>
    <n v="0.41780832707881932"/>
    <n v="0.41771855354309084"/>
    <n v="0.41762878000736237"/>
    <n v="0.41753900647163394"/>
    <n v="0.41744923293590547"/>
    <n v="0.41735945940017705"/>
    <n v="0.41726968586444857"/>
    <n v="0.41717991232872009"/>
    <n v="0.4170128434896469"/>
    <n v="0.41684577465057371"/>
    <n v="0.41667870581150057"/>
    <n v="0.41651163697242738"/>
    <n v="0.41634456813335419"/>
    <n v="0.41617749929428105"/>
    <n v="0.4160104304552078"/>
    <n v="0.41584336161613467"/>
    <n v="0.41567629277706147"/>
    <n v="0.41550922393798828"/>
    <n v="0.41498313546180726"/>
    <n v="0.41445704698562624"/>
    <n v="0.41393095850944517"/>
    <n v="0.4134048700332642"/>
    <n v="0.41287878155708313"/>
    <n v="0.41235269308090211"/>
    <n v="0.41182660460472109"/>
    <n v="0.41130051612854002"/>
    <n v="0.410774427652359"/>
    <n v="0.41024833917617798"/>
    <n v="0.41008762419223788"/>
    <n v="0.40992690920829777"/>
    <n v="0.40976619422435756"/>
    <n v="0.40960547924041751"/>
    <n v="0.40944476425647736"/>
    <n v="0.40928404927253725"/>
    <n v="0.4091233342885971"/>
    <n v="0.40896261930465699"/>
    <n v="0.40880190432071689"/>
    <n v="0.40864118933677673"/>
    <n v="0.40780656337738042"/>
    <n v="0.40697193741798399"/>
    <n v="0.40613731145858767"/>
    <n v="0.4053026854991913"/>
    <n v="0.40446805953979492"/>
    <n v="0.4036334335803986"/>
    <n v="0.40279880762100218"/>
    <n v="0.40196418166160586"/>
    <n v="0.40112955570220954"/>
    <n v="0.40029492974281311"/>
    <n v="0.39996867775917055"/>
    <n v="0.39964242577552794"/>
    <n v="0.39931617379188539"/>
    <n v="0.39898992180824283"/>
    <n v="0.39866366982460022"/>
    <n v="0.39833741784095766"/>
    <n v="0.39801116585731511"/>
    <n v="0.39768491387367244"/>
    <n v="0.39735866189002994"/>
    <n v="0.39703240990638733"/>
    <n v="0.39706446826457981"/>
    <n v="0.39709652662277217"/>
    <n v="0.39712858498096471"/>
    <n v="0.39716064333915713"/>
    <n v="0.39719270169734955"/>
    <n v="0.39722476005554203"/>
    <n v="0.39725681841373445"/>
    <n v="0.39728887677192687"/>
    <n v="0.39732093513011935"/>
    <n v="0.39735299348831177"/>
    <n v="0.39670406579971318"/>
    <n v="0.39605513811111448"/>
    <n v="0.39540621042251589"/>
    <n v="0.3947572827339173"/>
    <n v="0.3941083550453186"/>
    <n v="0.39345942735672002"/>
    <n v="0.39281049966812132"/>
    <n v="0.39216157197952273"/>
    <n v="0.39151264429092408"/>
    <n v="0.39086371660232544"/>
    <n v="0.39007611274719239"/>
    <n v="0.38928850889205935"/>
    <n v="0.38850090503692625"/>
    <n v="0.38771330118179326"/>
    <n v="0.38692569732666016"/>
    <n v="0.38613809347152717"/>
    <n v="0.38535048961639407"/>
    <n v="0.38456288576126096"/>
    <n v="0.38377528190612797"/>
    <n v="0.38298767805099487"/>
    <n v="0.3819779694080353"/>
    <n v="0.38096826076507567"/>
    <n v="0.3799585521221161"/>
    <n v="0.37894884347915653"/>
    <n v="0.3779391348361969"/>
    <n v="0.37692942619323733"/>
    <n v="0.3759197175502777"/>
    <n v="0.37491000890731813"/>
    <n v="0.3739003002643585"/>
    <n v="0.37289059162139893"/>
    <n v="0.37326065003871917"/>
    <n v="0.37363070845603941"/>
    <n v="0.3740007668733597"/>
    <n v="0.37437082529067994"/>
    <n v="0.37474088370800018"/>
    <n v="0.37511094212532042"/>
    <n v="0.37548100054264066"/>
    <n v="0.37585105895996096"/>
    <n v="0.3762211173772812"/>
    <n v="0.37659117579460144"/>
    <n v="0.37692542970180515"/>
    <n v="0.3772596836090088"/>
    <n v="0.37759393751621245"/>
    <n v="0.37792819142341616"/>
    <n v="0.37826244533061981"/>
    <n v="0.37859669923782352"/>
    <n v="0.37893095314502712"/>
    <n v="0.37926520705223088"/>
    <n v="0.37959946095943453"/>
    <n v="0.37993371486663818"/>
    <n v="0.37913912534713745"/>
    <n v="0.37834453582763672"/>
    <n v="0.37754994630813599"/>
    <n v="0.37675535678863525"/>
    <n v="0.37596076726913452"/>
    <n v="0.37516617774963379"/>
    <n v="0.37437158823013306"/>
    <n v="0.37357699871063232"/>
    <n v="0.37278240919113159"/>
    <n v="0.37198781967163086"/>
    <n v="0.37169399261474612"/>
    <n v="0.37140016555786137"/>
    <n v="0.37110633850097652"/>
    <n v="0.37081251144409183"/>
    <n v="0.37051868438720703"/>
    <n v="0.37022485733032229"/>
    <n v="0.36993103027343749"/>
    <n v="0.36963720321655275"/>
    <n v="0.369343376159668"/>
    <n v="0.3690495491027832"/>
    <m/>
    <n v="0.41285820215198071"/>
    <n v="114.7874641418457"/>
    <n v="117.74986522147408"/>
    <n v="-1.1444151401519775E-2"/>
    <n v="-0.37845402046569049"/>
    <n v="-0.24844056104566398"/>
    <n v="-0.13672760144835289"/>
    <x v="34"/>
    <x v="546"/>
  </r>
  <r>
    <x v="2"/>
    <n v="-11.111111111111111"/>
    <n v="-8.3333333333333339"/>
    <s v="P225/60R16"/>
    <x v="1"/>
    <s v="017-0244"/>
    <n v="1171"/>
    <n v="35"/>
    <s v="APX0B2UU3324"/>
    <d v="2025-03-23T00:00:00"/>
    <n v="0.35481849312782288"/>
    <n v="0.38183215260505676"/>
    <n v="100"/>
    <n v="100"/>
    <n v="100"/>
    <n v="100"/>
    <n v="79"/>
    <m/>
    <n v="1740"/>
    <n v="100"/>
    <m/>
    <m/>
    <m/>
    <m/>
    <m/>
    <m/>
    <m/>
    <m/>
    <m/>
    <m/>
    <m/>
    <n v="0.27429765462875366"/>
    <n v="0.29747241735458374"/>
    <n v="0.32064718008041382"/>
    <n v="0.34220382571220398"/>
    <n v="0.36376047134399414"/>
    <n v="0.36842922866344452"/>
    <n v="0.3730979859828949"/>
    <n v="0.37601019442081451"/>
    <n v="0.37892240285873413"/>
    <n v="0.38369086384773254"/>
    <n v="0.38845932483673096"/>
    <n v="0.39204379916191101"/>
    <n v="0.39562827348709106"/>
    <n v="0.39765191078186035"/>
    <n v="0.39967554807662964"/>
    <n v="0.40063624083995819"/>
    <n v="0.40159693360328674"/>
    <n v="0.40475380420684814"/>
    <n v="0.40791067481040955"/>
    <n v="0.41011287271976471"/>
    <n v="0.41231507062911987"/>
    <n v="0.4111960381269455"/>
    <n v="0.41007700562477112"/>
    <n v="0.41394913196563721"/>
    <n v="0.4178212583065033"/>
    <n v="0.41881510615348816"/>
    <n v="0.41980895400047302"/>
    <n v="0.42018258571624756"/>
    <n v="0.42055621743202209"/>
    <n v="0.42068822681903839"/>
    <n v="0.42082023620605469"/>
    <n v="0.42095224559307098"/>
    <n v="0.42108425498008728"/>
    <n v="0.42054236680269241"/>
    <n v="0.42000047862529755"/>
    <n v="0.41945859044790268"/>
    <n v="0.41891670227050781"/>
    <n v="0.41856914758682251"/>
    <n v="0.41822159290313721"/>
    <n v="0.4178740382194519"/>
    <n v="0.4175264835357666"/>
    <n v="0.41708215326070786"/>
    <n v="0.41663782298564911"/>
    <n v="0.41619349271059036"/>
    <n v="0.41574916243553162"/>
    <n v="0.41689871251583099"/>
    <n v="0.41804826259613037"/>
    <n v="0.41919781267642975"/>
    <n v="0.42034736275672913"/>
    <n v="0.42072569578886032"/>
    <n v="0.42110402882099152"/>
    <n v="0.42148236185312271"/>
    <n v="0.42186069488525391"/>
    <n v="0.42217683792114258"/>
    <n v="0.42249298095703125"/>
    <n v="0.42280912399291992"/>
    <n v="0.42312526702880859"/>
    <n v="0.42267437279224396"/>
    <n v="0.42222347855567932"/>
    <n v="0.42177258431911469"/>
    <n v="0.42132169008255005"/>
    <n v="0.42045596241950989"/>
    <n v="0.41959023475646973"/>
    <n v="0.41872450709342957"/>
    <n v="0.4178587794303894"/>
    <n v="0.41646247357130051"/>
    <n v="0.41506616771221161"/>
    <n v="0.41366986185312271"/>
    <n v="0.41227355599403381"/>
    <n v="0.41184315085411072"/>
    <n v="0.41141274571418762"/>
    <n v="0.41098234057426453"/>
    <n v="0.41055193543434143"/>
    <n v="0.40984158962965012"/>
    <n v="0.4091312438249588"/>
    <n v="0.40842089802026749"/>
    <n v="0.40771055221557617"/>
    <n v="0.4071725457906723"/>
    <n v="0.40663453936576843"/>
    <n v="0.40609653294086456"/>
    <n v="0.40555852651596069"/>
    <n v="0.40616802126169205"/>
    <n v="0.4067775160074234"/>
    <n v="0.40738701075315475"/>
    <n v="0.40799650549888611"/>
    <n v="0.40752905309200288"/>
    <n v="0.40706160068511965"/>
    <n v="0.40659414827823637"/>
    <n v="0.40612669587135319"/>
    <n v="0.40565924346446991"/>
    <n v="0.40519179105758668"/>
    <n v="0.40472433865070345"/>
    <n v="0.40425688624382017"/>
    <n v="0.40378943383693694"/>
    <n v="0.40332198143005371"/>
    <n v="0.40289596915245057"/>
    <n v="0.40246995687484743"/>
    <n v="0.40204394459724424"/>
    <n v="0.40161793231964116"/>
    <n v="0.40119192004203796"/>
    <n v="0.40076590776443488"/>
    <n v="0.40033989548683169"/>
    <n v="0.39991388320922849"/>
    <n v="0.39948787093162541"/>
    <n v="0.39906185865402222"/>
    <n v="0.39785794913768774"/>
    <n v="0.39665403962135315"/>
    <n v="0.39545013010501862"/>
    <n v="0.39424622058868414"/>
    <n v="0.39304231107234955"/>
    <n v="0.39183840155601507"/>
    <n v="0.39063449203968048"/>
    <n v="0.38943058252334595"/>
    <n v="0.38822667300701147"/>
    <n v="0.38702276349067688"/>
    <n v="0.38599517047405246"/>
    <n v="0.38496757745742793"/>
    <n v="0.38393998444080357"/>
    <n v="0.3829123914241791"/>
    <n v="0.38188479840755463"/>
    <n v="0.38085720539093015"/>
    <n v="0.37982961237430574"/>
    <n v="0.37880201935768126"/>
    <n v="0.37777442634105685"/>
    <n v="0.37674683332443237"/>
    <n v="0.3767641305923462"/>
    <n v="0.37678142786026003"/>
    <n v="0.37679872512817381"/>
    <n v="0.37681602239608769"/>
    <n v="0.37683331966400146"/>
    <n v="0.37685061693191529"/>
    <n v="0.37686791419982912"/>
    <n v="0.3768852114677429"/>
    <n v="0.37690250873565673"/>
    <n v="0.37691980600357056"/>
    <n v="0.37639926373958588"/>
    <n v="0.3758787214756012"/>
    <n v="0.37535817921161652"/>
    <n v="0.37483763694763184"/>
    <n v="0.37431709468364716"/>
    <n v="0.37379655241966248"/>
    <n v="0.3732760101556778"/>
    <n v="0.37275546789169312"/>
    <n v="0.37223492562770844"/>
    <n v="0.37171438336372375"/>
    <n v="0.37098874151706696"/>
    <n v="0.37026309967041016"/>
    <n v="0.36953745782375336"/>
    <n v="0.36881181597709656"/>
    <n v="0.36808617413043976"/>
    <n v="0.36736053228378296"/>
    <n v="0.36663489043712616"/>
    <n v="0.36590924859046936"/>
    <n v="0.36518360674381256"/>
    <n v="0.36445796489715576"/>
    <n v="0.36426415145397184"/>
    <n v="0.36407033801078797"/>
    <n v="0.36387652456760405"/>
    <n v="0.36368271112442019"/>
    <n v="0.36348889768123627"/>
    <n v="0.3632950842380524"/>
    <n v="0.36310127079486842"/>
    <n v="0.36290745735168461"/>
    <n v="0.36271364390850069"/>
    <n v="0.36251983046531677"/>
    <n v="0.36220297813415525"/>
    <n v="0.36188612580299379"/>
    <n v="0.36156927347183226"/>
    <n v="0.3612524211406708"/>
    <n v="0.36093556880950928"/>
    <n v="0.36061871647834781"/>
    <n v="0.36030186414718629"/>
    <n v="0.35998501181602477"/>
    <n v="0.3596681594848633"/>
    <n v="0.35935130715370178"/>
    <n v="0.35871071815490729"/>
    <n v="0.35807012915611269"/>
    <n v="0.35742954015731809"/>
    <n v="0.3567889511585236"/>
    <n v="0.356148362159729"/>
    <n v="0.35550777316093446"/>
    <n v="0.35486718416213991"/>
    <n v="0.35422659516334531"/>
    <n v="0.35358600616455083"/>
    <n v="0.35294541716575623"/>
    <n v="0.35249669253826144"/>
    <n v="0.35204796791076659"/>
    <n v="0.3515992432832718"/>
    <n v="0.35115051865577696"/>
    <n v="0.35070179402828217"/>
    <n v="0.35025306940078738"/>
    <n v="0.34980434477329259"/>
    <n v="0.34935562014579769"/>
    <n v="0.34890689551830295"/>
    <n v="0.34845817089080811"/>
    <n v="0.34745853543281557"/>
    <n v="0.34645889997482299"/>
    <n v="0.34545926451683046"/>
    <n v="0.34445962905883787"/>
    <n v="0.34345999360084534"/>
    <n v="0.34246035814285281"/>
    <n v="0.34146072268486027"/>
    <n v="0.34046108722686763"/>
    <n v="0.33946145176887516"/>
    <n v="0.33846181631088257"/>
    <n v="0.33725217580795291"/>
    <n v="0.33604253530502315"/>
    <n v="0.33483289480209355"/>
    <n v="0.33362325429916384"/>
    <n v="0.33241361379623413"/>
    <n v="0.33120397329330442"/>
    <n v="0.32999433279037477"/>
    <n v="0.32878469228744506"/>
    <n v="0.3275750517845154"/>
    <n v="0.32636541128158569"/>
    <n v="0.32626304030418396"/>
    <n v="0.32616066932678223"/>
    <n v="0.32605829834938049"/>
    <n v="0.32595592737197876"/>
    <n v="0.32585355639457703"/>
    <n v="0.32575118541717529"/>
    <n v="0.32564881443977356"/>
    <n v="0.32554644346237183"/>
    <n v="0.32544407248497009"/>
    <n v="0.32534170150756836"/>
    <n v="0.3252494901418686"/>
    <n v="0.32515727877616885"/>
    <n v="0.32506506741046903"/>
    <n v="0.32497285604476933"/>
    <n v="0.32488064467906952"/>
    <n v="0.32478843331336976"/>
    <n v="0.32469622194767001"/>
    <n v="0.32460401058197019"/>
    <n v="0.32451179921627044"/>
    <n v="0.32441958785057068"/>
    <n v="0.3245089054107666"/>
    <n v="0.32459822297096252"/>
    <n v="0.32468754053115845"/>
    <n v="0.32477685809135437"/>
    <n v="0.32486617565155029"/>
    <n v="0.32495549321174622"/>
    <n v="0.32504481077194214"/>
    <n v="0.32513412833213806"/>
    <n v="0.32522344589233398"/>
    <n v="0.32531276345252991"/>
    <n v="0.32463517487049104"/>
    <n v="0.32395758628845217"/>
    <n v="0.32327999770641325"/>
    <n v="0.32260240912437438"/>
    <n v="0.32192482054233551"/>
    <n v="0.32124723196029664"/>
    <n v="0.32056964337825777"/>
    <n v="0.31989205479621885"/>
    <n v="0.31921446621418004"/>
    <n v="0.31853687763214111"/>
    <n v="0.31816437840461737"/>
    <n v="0.31779187917709351"/>
    <n v="0.3174193799495697"/>
    <n v="0.31704688072204595"/>
    <n v="0.31667438149452209"/>
    <n v="0.31630188226699835"/>
    <n v="0.31592938303947449"/>
    <n v="0.31555688381195068"/>
    <n v="0.31518438458442694"/>
    <n v="0.31481188535690308"/>
    <n v="0.31499471664428713"/>
    <n v="0.31517754793167113"/>
    <n v="0.31536037921905519"/>
    <n v="0.31554321050643924"/>
    <n v="0.31572604179382324"/>
    <n v="0.3159088730812073"/>
    <n v="0.3160917043685913"/>
    <n v="0.31627453565597535"/>
    <n v="0.31645736694335935"/>
    <n v="0.31664019823074341"/>
    <n v="0.31679942607879641"/>
    <n v="0.31695865392684941"/>
    <n v="0.3171178817749023"/>
    <n v="0.31727710962295536"/>
    <n v="0.3174363374710083"/>
    <n v="0.3175955653190613"/>
    <n v="0.31775479316711425"/>
    <n v="0.31791402101516725"/>
    <n v="0.31807324886322019"/>
    <n v="0.31823247671127319"/>
    <n v="0.31783951520919801"/>
    <n v="0.31744655370712282"/>
    <n v="0.31705359220504759"/>
    <n v="0.3166606307029724"/>
    <n v="0.31626766920089722"/>
    <n v="0.31587470769882203"/>
    <n v="0.31548174619674685"/>
    <n v="0.31508878469467161"/>
    <n v="0.31469582319259648"/>
    <n v="0.31430286169052124"/>
    <m/>
    <n v="0.36707065219980967"/>
    <n v="100"/>
    <n v="102.58077055868023"/>
    <n v="-2.7013659477233887E-2"/>
    <n v="-0.46304648390580117"/>
    <n v="-0.45762857966163151"/>
    <n v="7.2460417167614644E-2"/>
    <x v="34"/>
    <x v="547"/>
  </r>
  <r>
    <x v="2"/>
    <n v="-11.111111111111111"/>
    <n v="-8.3333333333333339"/>
    <s v="LT245/75R16"/>
    <x v="8"/>
    <s v="620-0073"/>
    <n v="1502"/>
    <n v="45"/>
    <s v="1KABMD39R2924"/>
    <d v="2025-03-23T00:00:00"/>
    <n v="0.28615760803222656"/>
    <n v="0.32610499858856201"/>
    <n v="83.249382019042969"/>
    <n v="82.134231567382813"/>
    <n v="87.650482177734375"/>
    <n v="86.912879943847656"/>
    <n v="79"/>
    <m/>
    <n v="110"/>
    <n v="84.986743927001953"/>
    <m/>
    <m/>
    <m/>
    <m/>
    <m/>
    <m/>
    <m/>
    <m/>
    <m/>
    <m/>
    <m/>
    <n v="0.22339113056659698"/>
    <n v="0.25203592330217361"/>
    <n v="0.28068071603775024"/>
    <n v="0.29298636317253113"/>
    <n v="0.30529201030731201"/>
    <n v="0.3109113872051239"/>
    <n v="0.31653076410293579"/>
    <n v="0.32010918855667114"/>
    <n v="0.32368761301040649"/>
    <n v="0.32561752200126648"/>
    <n v="0.32754743099212646"/>
    <n v="0.32871904969215393"/>
    <n v="0.3298906683921814"/>
    <n v="0.33381545543670654"/>
    <n v="0.33774024248123169"/>
    <n v="0.34051662683486938"/>
    <n v="0.34329301118850708"/>
    <n v="0.34496223926544189"/>
    <n v="0.34663146734237671"/>
    <n v="0.34628896415233612"/>
    <n v="0.34594646096229553"/>
    <n v="0.34574766457080841"/>
    <n v="0.34554886817932129"/>
    <n v="0.34811188280582428"/>
    <n v="0.35067489743232727"/>
    <n v="0.35213436186313629"/>
    <n v="0.35359382629394531"/>
    <n v="0.3559134304523468"/>
    <n v="0.35823303461074829"/>
    <n v="0.35873662680387497"/>
    <n v="0.35924021899700165"/>
    <n v="0.35974381119012833"/>
    <n v="0.360247403383255"/>
    <n v="0.36073771864175797"/>
    <n v="0.36122803390026093"/>
    <n v="0.36171834915876389"/>
    <n v="0.36220866441726685"/>
    <n v="0.36200795322656631"/>
    <n v="0.36180724203586578"/>
    <n v="0.36160653084516525"/>
    <n v="0.36140581965446472"/>
    <n v="0.36124419420957565"/>
    <n v="0.36108256876468658"/>
    <n v="0.36092094331979752"/>
    <n v="0.36075931787490845"/>
    <n v="0.35958384722471237"/>
    <n v="0.3584083765745163"/>
    <n v="0.35723290592432022"/>
    <n v="0.35605743527412415"/>
    <n v="0.35651621222496033"/>
    <n v="0.35697498917579651"/>
    <n v="0.35743376612663269"/>
    <n v="0.35789254307746887"/>
    <n v="0.35679721832275391"/>
    <n v="0.35570189356803894"/>
    <n v="0.35460656881332397"/>
    <n v="0.35351124405860901"/>
    <n v="0.35192427784204483"/>
    <n v="0.35033731162548065"/>
    <n v="0.34875034540891647"/>
    <n v="0.34716337919235229"/>
    <n v="0.34586472809314728"/>
    <n v="0.34456607699394226"/>
    <n v="0.34326742589473724"/>
    <n v="0.34196877479553223"/>
    <n v="0.34068681299686432"/>
    <n v="0.33940485119819641"/>
    <n v="0.3381228893995285"/>
    <n v="0.3368409276008606"/>
    <n v="0.33668287843465805"/>
    <n v="0.33652482926845551"/>
    <n v="0.33636678010225296"/>
    <n v="0.33620873093605042"/>
    <n v="0.33700138330459595"/>
    <n v="0.33779403567314148"/>
    <n v="0.33858668804168701"/>
    <n v="0.33937934041023254"/>
    <n v="0.34008073806762695"/>
    <n v="0.34078213572502136"/>
    <n v="0.34148353338241577"/>
    <n v="0.34218493103981018"/>
    <n v="0.34277946501970291"/>
    <n v="0.34337399899959564"/>
    <n v="0.34396853297948837"/>
    <n v="0.3445630669593811"/>
    <n v="0.34362438023090364"/>
    <n v="0.34268569350242617"/>
    <n v="0.34174700677394865"/>
    <n v="0.34080832004547118"/>
    <n v="0.33986963331699371"/>
    <n v="0.33893094658851625"/>
    <n v="0.33799225986003878"/>
    <n v="0.33705357313156126"/>
    <n v="0.33611488640308379"/>
    <n v="0.33517619967460632"/>
    <n v="0.33455991744995117"/>
    <n v="0.33394363522529602"/>
    <n v="0.33332735300064087"/>
    <n v="0.33271107077598572"/>
    <n v="0.33209478855133057"/>
    <n v="0.33147850632667542"/>
    <n v="0.33086222410202026"/>
    <n v="0.33024594187736511"/>
    <n v="0.32962965965270996"/>
    <n v="0.32901337742805481"/>
    <n v="0.32878090441226959"/>
    <n v="0.32854843139648438"/>
    <n v="0.32831595838069916"/>
    <n v="0.32808348536491394"/>
    <n v="0.32785101234912872"/>
    <n v="0.32761853933334351"/>
    <n v="0.32738606631755829"/>
    <n v="0.32715359330177307"/>
    <n v="0.32692112028598785"/>
    <n v="0.32668864727020264"/>
    <n v="0.32669505476951599"/>
    <n v="0.32670146226882935"/>
    <n v="0.3267078697681427"/>
    <n v="0.32671427726745605"/>
    <n v="0.32672068476676941"/>
    <n v="0.32672709226608276"/>
    <n v="0.32673349976539612"/>
    <n v="0.32673990726470947"/>
    <n v="0.32674631476402283"/>
    <n v="0.32675272226333618"/>
    <n v="0.32670406401157381"/>
    <n v="0.32665540575981145"/>
    <n v="0.32660674750804897"/>
    <n v="0.32655808925628665"/>
    <n v="0.32650943100452423"/>
    <n v="0.32646077275276186"/>
    <n v="0.32641211450099944"/>
    <n v="0.32636345624923707"/>
    <n v="0.32631479799747465"/>
    <n v="0.32626613974571228"/>
    <n v="0.32556919157505038"/>
    <n v="0.32487224340438847"/>
    <n v="0.32417529523372646"/>
    <n v="0.32347834706306461"/>
    <n v="0.32278139889240265"/>
    <n v="0.32208445072174074"/>
    <n v="0.32138750255107879"/>
    <n v="0.32069055438041688"/>
    <n v="0.31999360620975498"/>
    <n v="0.31929665803909302"/>
    <n v="0.31841406226158142"/>
    <n v="0.31753146648406982"/>
    <n v="0.31664887070655823"/>
    <n v="0.31576627492904663"/>
    <n v="0.31488367915153503"/>
    <n v="0.31400108337402344"/>
    <n v="0.31311848759651184"/>
    <n v="0.31223589181900024"/>
    <n v="0.31135329604148865"/>
    <n v="0.31047070026397705"/>
    <n v="0.30991675555706028"/>
    <n v="0.30936281085014344"/>
    <n v="0.30880886614322661"/>
    <n v="0.30825492143630984"/>
    <n v="0.30770097672939301"/>
    <n v="0.30714703202247617"/>
    <n v="0.30659308731555934"/>
    <n v="0.30603914260864257"/>
    <n v="0.30548519790172579"/>
    <n v="0.30493125319480896"/>
    <n v="0.3046562671661377"/>
    <n v="0.30438128113746643"/>
    <n v="0.30410629510879517"/>
    <n v="0.3038313090801239"/>
    <n v="0.30355632305145264"/>
    <n v="0.30328133702278137"/>
    <n v="0.30300635099411011"/>
    <n v="0.30273136496543884"/>
    <n v="0.30245637893676758"/>
    <n v="0.30218139290809631"/>
    <n v="0.30211286544799804"/>
    <n v="0.30204433798789976"/>
    <n v="0.30197581052780154"/>
    <n v="0.30190728306770326"/>
    <n v="0.30183875560760498"/>
    <n v="0.30177022814750676"/>
    <n v="0.30170170068740843"/>
    <n v="0.3016331732273102"/>
    <n v="0.30156464576721193"/>
    <n v="0.30149611830711365"/>
    <n v="0.30080699622631074"/>
    <n v="0.30011787414550783"/>
    <n v="0.29942875206470487"/>
    <n v="0.29873962998390202"/>
    <n v="0.29805050790309906"/>
    <n v="0.29736138582229615"/>
    <n v="0.29667226374149325"/>
    <n v="0.29598314166069029"/>
    <n v="0.29529401957988738"/>
    <n v="0.29460489749908447"/>
    <n v="0.29427263140678406"/>
    <n v="0.29394036531448364"/>
    <n v="0.29360809922218323"/>
    <n v="0.29327583312988281"/>
    <n v="0.2929435670375824"/>
    <n v="0.29261130094528198"/>
    <n v="0.29227903485298157"/>
    <n v="0.29194676876068115"/>
    <n v="0.29161450266838074"/>
    <n v="0.29128223657608032"/>
    <n v="0.29144210517406466"/>
    <n v="0.29160197377204894"/>
    <n v="0.29176184237003322"/>
    <n v="0.29192171096801756"/>
    <n v="0.29208157956600189"/>
    <n v="0.29224144816398623"/>
    <n v="0.29240131676197051"/>
    <n v="0.29256118535995485"/>
    <n v="0.29272105395793918"/>
    <n v="0.29288092255592346"/>
    <n v="0.29193387031555179"/>
    <n v="0.29098681807518006"/>
    <n v="0.29003976583480834"/>
    <n v="0.28909271359443667"/>
    <n v="0.28814566135406494"/>
    <n v="0.28719860911369322"/>
    <n v="0.28625155687332149"/>
    <n v="0.28530450463294982"/>
    <n v="0.28435745239257815"/>
    <n v="0.28341040015220642"/>
    <n v="0.28292066454887388"/>
    <n v="0.28243092894554139"/>
    <n v="0.28194119334220885"/>
    <n v="0.28145145773887636"/>
    <n v="0.28096172213554382"/>
    <n v="0.28047198653221134"/>
    <n v="0.2799822509288788"/>
    <n v="0.27949251532554631"/>
    <n v="0.27900277972221377"/>
    <n v="0.27851304411888123"/>
    <n v="0.27856571376323702"/>
    <n v="0.27861838340759282"/>
    <n v="0.27867105305194856"/>
    <n v="0.27872372269630435"/>
    <n v="0.2787763923406601"/>
    <n v="0.27882906198501589"/>
    <n v="0.27888173162937163"/>
    <n v="0.27893440127372743"/>
    <n v="0.27898707091808317"/>
    <n v="0.27903974056243896"/>
    <n v="0.27862471640110015"/>
    <n v="0.27820969223976133"/>
    <n v="0.27779466807842257"/>
    <n v="0.27737964391708375"/>
    <n v="0.27696461975574493"/>
    <n v="0.27654959559440617"/>
    <n v="0.2761345714330673"/>
    <n v="0.27571954727172854"/>
    <n v="0.27530452311038972"/>
    <n v="0.2748894989490509"/>
    <n v="0.27460393011569978"/>
    <n v="0.27431836128234866"/>
    <n v="0.27403279244899748"/>
    <n v="0.27374722361564641"/>
    <n v="0.27346165478229523"/>
    <n v="0.2731760859489441"/>
    <n v="0.27289051711559298"/>
    <n v="0.2726049482822418"/>
    <n v="0.27231937944889067"/>
    <n v="0.27203381061553955"/>
    <n v="0.27213278114795686"/>
    <n v="0.27223175168037417"/>
    <n v="0.27233072221279142"/>
    <n v="0.27242969274520878"/>
    <n v="0.27252866327762604"/>
    <n v="0.27262763381004335"/>
    <n v="0.27272660434246065"/>
    <n v="0.27282557487487791"/>
    <n v="0.27292454540729522"/>
    <n v="0.27302351593971252"/>
    <n v="0.27201988995075227"/>
    <n v="0.27101626396179201"/>
    <n v="0.2700126379728317"/>
    <n v="0.2690090119838715"/>
    <n v="0.26800538599491119"/>
    <n v="0.26700176000595094"/>
    <n v="0.26599813401699068"/>
    <n v="0.26499450802803037"/>
    <n v="0.26399088203907017"/>
    <n v="0.26298725605010986"/>
    <n v="0.26298885941505434"/>
    <n v="0.26299046277999877"/>
    <n v="0.26299206614494325"/>
    <n v="0.26299366950988773"/>
    <n v="0.26299527287483215"/>
    <n v="0.26299687623977663"/>
    <n v="0.26299847960472111"/>
    <n v="0.26300008296966554"/>
    <n v="0.26300168633461002"/>
    <n v="0.26300328969955444"/>
    <m/>
    <n v="0.31204215466339819"/>
    <n v="84.986743927001953"/>
    <n v="87.18005679305098"/>
    <n v="-3.9947390556335449E-2"/>
    <n v="-0.37274766330777448"/>
    <n v="-0.36437447773779558"/>
    <n v="-2.0793684756221287E-2"/>
    <x v="34"/>
    <x v="548"/>
  </r>
  <r>
    <x v="2"/>
    <n v="-11.111111111111111"/>
    <n v="-8.3333333333333339"/>
    <s v="LT245/75R16"/>
    <x v="10"/>
    <s v="620-0075"/>
    <n v="1250"/>
    <n v="51"/>
    <s v="7X1125V4323"/>
    <d v="2025-03-23T00:00:00"/>
    <n v="0.25607377290725708"/>
    <n v="0.29186132550239563"/>
    <n v="74.497352600097656"/>
    <n v="74.878379821777344"/>
    <n v="78.44647216796875"/>
    <n v="79.184059143066406"/>
    <n v="79"/>
    <m/>
    <n v="80"/>
    <n v="76.751565933227539"/>
    <m/>
    <m/>
    <m/>
    <m/>
    <m/>
    <m/>
    <m/>
    <m/>
    <m/>
    <m/>
    <m/>
    <n v="0.21509623527526855"/>
    <n v="0.23757193982601166"/>
    <n v="0.26004764437675476"/>
    <n v="0.26802442967891693"/>
    <n v="0.2760012149810791"/>
    <n v="0.28152118623256683"/>
    <n v="0.28704115748405457"/>
    <n v="0.29175631701946259"/>
    <n v="0.29647147655487061"/>
    <n v="0.29869917035102844"/>
    <n v="0.30092686414718628"/>
    <n v="0.30239371955394745"/>
    <n v="0.30386057496070862"/>
    <n v="0.30761995911598206"/>
    <n v="0.31137934327125549"/>
    <n v="0.31177780032157898"/>
    <n v="0.31217625737190247"/>
    <n v="0.3119804859161377"/>
    <n v="0.31178471446037292"/>
    <n v="0.31409972906112671"/>
    <n v="0.31641474366188049"/>
    <n v="0.32015794515609741"/>
    <n v="0.32390114665031433"/>
    <n v="0.32385696470737457"/>
    <n v="0.32381278276443481"/>
    <n v="0.3261437714099884"/>
    <n v="0.32847476005554199"/>
    <n v="0.33236649632453918"/>
    <n v="0.33625823259353638"/>
    <n v="0.33622755110263824"/>
    <n v="0.33619686961174011"/>
    <n v="0.33616618812084198"/>
    <n v="0.33613550662994385"/>
    <n v="0.33561505377292633"/>
    <n v="0.33509460091590881"/>
    <n v="0.3345741480588913"/>
    <n v="0.33405369520187378"/>
    <n v="0.33357995748519897"/>
    <n v="0.33310621976852417"/>
    <n v="0.33263248205184937"/>
    <n v="0.33215874433517456"/>
    <n v="0.33170321583747864"/>
    <n v="0.33124768733978271"/>
    <n v="0.33079215884208679"/>
    <n v="0.33033663034439087"/>
    <n v="0.33018200844526291"/>
    <n v="0.33002738654613495"/>
    <n v="0.32987276464700699"/>
    <n v="0.32971814274787903"/>
    <n v="0.32936739921569824"/>
    <n v="0.32901665568351746"/>
    <n v="0.32866591215133667"/>
    <n v="0.32831516861915588"/>
    <n v="0.32768905162811279"/>
    <n v="0.3270629346370697"/>
    <n v="0.32643681764602661"/>
    <n v="0.32581070065498352"/>
    <n v="0.3266029879450798"/>
    <n v="0.32739527523517609"/>
    <n v="0.32818756252527237"/>
    <n v="0.32897984981536865"/>
    <n v="0.32885508984327316"/>
    <n v="0.32873032987117767"/>
    <n v="0.32860556989908218"/>
    <n v="0.32848080992698669"/>
    <n v="0.32738324254751205"/>
    <n v="0.32628567516803741"/>
    <n v="0.32518810778856277"/>
    <n v="0.32409054040908813"/>
    <n v="0.32292512059211731"/>
    <n v="0.32175970077514648"/>
    <n v="0.32059428095817566"/>
    <n v="0.31942886114120483"/>
    <n v="0.31869424879550934"/>
    <n v="0.31795963644981384"/>
    <n v="0.31722502410411835"/>
    <n v="0.31649041175842285"/>
    <n v="0.3157317191362381"/>
    <n v="0.31497302651405334"/>
    <n v="0.31421433389186859"/>
    <n v="0.31345564126968384"/>
    <n v="0.31472886353731155"/>
    <n v="0.31600208580493927"/>
    <n v="0.31727530807256699"/>
    <n v="0.3185485303401947"/>
    <n v="0.31768779456615448"/>
    <n v="0.31682705879211426"/>
    <n v="0.31596632301807404"/>
    <n v="0.31510558724403381"/>
    <n v="0.31424485146999359"/>
    <n v="0.31338411569595337"/>
    <n v="0.31252337992191315"/>
    <n v="0.31166264414787292"/>
    <n v="0.3108019083738327"/>
    <n v="0.30994117259979248"/>
    <n v="0.30949234068393705"/>
    <n v="0.30904350876808168"/>
    <n v="0.30859467685222625"/>
    <n v="0.30814584493637087"/>
    <n v="0.30769701302051544"/>
    <n v="0.30724818110466007"/>
    <n v="0.30679934918880464"/>
    <n v="0.30635051727294926"/>
    <n v="0.30590168535709383"/>
    <n v="0.3054528534412384"/>
    <n v="0.30557463467121126"/>
    <n v="0.30569641590118413"/>
    <n v="0.30581819713115693"/>
    <n v="0.30593997836112979"/>
    <n v="0.3060617595911026"/>
    <n v="0.30618354082107546"/>
    <n v="0.30630532205104827"/>
    <n v="0.30642710328102113"/>
    <n v="0.30654888451099394"/>
    <n v="0.3066706657409668"/>
    <n v="0.30575972199440005"/>
    <n v="0.30484877824783324"/>
    <n v="0.30393783450126644"/>
    <n v="0.30302689075469968"/>
    <n v="0.30211594700813293"/>
    <n v="0.30120500326156618"/>
    <n v="0.30029405951499938"/>
    <n v="0.29938311576843263"/>
    <n v="0.29847217202186588"/>
    <n v="0.29756122827529907"/>
    <n v="0.29661006629467013"/>
    <n v="0.29565890431404113"/>
    <n v="0.29470774233341218"/>
    <n v="0.29375658035278324"/>
    <n v="0.29280541837215424"/>
    <n v="0.29185425639152529"/>
    <n v="0.29090309441089635"/>
    <n v="0.28995193243026735"/>
    <n v="0.2890007704496384"/>
    <n v="0.2880496084690094"/>
    <n v="0.287514540553093"/>
    <n v="0.28697947263717649"/>
    <n v="0.28644440472126009"/>
    <n v="0.28590933680534364"/>
    <n v="0.28537426888942719"/>
    <n v="0.28483920097351073"/>
    <n v="0.28430413305759428"/>
    <n v="0.28376906514167788"/>
    <n v="0.28323399722576142"/>
    <n v="0.28269892930984497"/>
    <n v="0.28210851252079011"/>
    <n v="0.28151809573173525"/>
    <n v="0.28092767894268034"/>
    <n v="0.28033726215362548"/>
    <n v="0.27974684536457062"/>
    <n v="0.27915642857551576"/>
    <n v="0.2785660117864609"/>
    <n v="0.27797559499740598"/>
    <n v="0.27738517820835118"/>
    <n v="0.27679476141929626"/>
    <n v="0.27686622738838196"/>
    <n v="0.27693769335746765"/>
    <n v="0.27700915932655334"/>
    <n v="0.27708062529563904"/>
    <n v="0.27715209126472473"/>
    <n v="0.27722355723381042"/>
    <n v="0.27729502320289612"/>
    <n v="0.27736648917198181"/>
    <n v="0.2774379551410675"/>
    <n v="0.2775094211101532"/>
    <n v="0.27711688578128818"/>
    <n v="0.27672435045242311"/>
    <n v="0.27633181512355809"/>
    <n v="0.27593927979469302"/>
    <n v="0.27554674446582794"/>
    <n v="0.27515420913696292"/>
    <n v="0.27476167380809785"/>
    <n v="0.27436913847923278"/>
    <n v="0.27397660315036776"/>
    <n v="0.27358406782150269"/>
    <n v="0.27282605469226839"/>
    <n v="0.27206804156303405"/>
    <n v="0.27131002843379975"/>
    <n v="0.27055201530456546"/>
    <n v="0.26979400217533112"/>
    <n v="0.26903598904609682"/>
    <n v="0.26827797591686253"/>
    <n v="0.26751996278762818"/>
    <n v="0.26676194965839389"/>
    <n v="0.26600393652915955"/>
    <n v="0.26594024300575259"/>
    <n v="0.26587654948234557"/>
    <n v="0.26581285595893861"/>
    <n v="0.26574916243553159"/>
    <n v="0.26568546891212463"/>
    <n v="0.26562177538871767"/>
    <n v="0.26555808186531066"/>
    <n v="0.26549438834190364"/>
    <n v="0.26543069481849668"/>
    <n v="0.26536700129508972"/>
    <n v="0.2651708722114563"/>
    <n v="0.26497474312782288"/>
    <n v="0.26477861404418945"/>
    <n v="0.26458248496055603"/>
    <n v="0.26438635587692261"/>
    <n v="0.26419022679328918"/>
    <n v="0.26399409770965576"/>
    <n v="0.26379796862602234"/>
    <n v="0.26360183954238892"/>
    <n v="0.26340571045875549"/>
    <n v="0.26360626816749572"/>
    <n v="0.26380682587623594"/>
    <n v="0.26400738358497622"/>
    <n v="0.26420794129371644"/>
    <n v="0.26440849900245667"/>
    <n v="0.26460905671119694"/>
    <n v="0.26480961441993711"/>
    <n v="0.26501017212867739"/>
    <n v="0.26521072983741761"/>
    <n v="0.26541128754615784"/>
    <n v="0.26525802612304689"/>
    <n v="0.26510476469993594"/>
    <n v="0.26495150327682493"/>
    <n v="0.26479824185371403"/>
    <n v="0.26464498043060303"/>
    <n v="0.26449171900749208"/>
    <n v="0.26433845758438113"/>
    <n v="0.26418519616127012"/>
    <n v="0.26403193473815917"/>
    <n v="0.26387867331504822"/>
    <n v="0.26426020562648772"/>
    <n v="0.26464173793792722"/>
    <n v="0.26502327024936678"/>
    <n v="0.26540480256080629"/>
    <n v="0.26578633487224579"/>
    <n v="0.26616786718368535"/>
    <n v="0.26654939949512479"/>
    <n v="0.26693093180656435"/>
    <n v="0.26731246411800386"/>
    <n v="0.26769399642944336"/>
    <n v="0.26737961769104002"/>
    <n v="0.26706523895263673"/>
    <n v="0.26675086021423339"/>
    <n v="0.2664364814758301"/>
    <n v="0.26612210273742676"/>
    <n v="0.26580772399902347"/>
    <n v="0.26549334526062013"/>
    <n v="0.26517896652221684"/>
    <n v="0.2648645877838135"/>
    <n v="0.26455020904541016"/>
    <n v="0.26360690593719482"/>
    <n v="0.26266360282897949"/>
    <n v="0.26172029972076416"/>
    <n v="0.26077699661254883"/>
    <n v="0.2598336935043335"/>
    <n v="0.25889039039611816"/>
    <n v="0.25794708728790283"/>
    <n v="0.2570037841796875"/>
    <n v="0.25606048107147217"/>
    <n v="0.25511717796325684"/>
    <n v="0.2548620164394379"/>
    <n v="0.25460685491561891"/>
    <n v="0.25435169339179992"/>
    <n v="0.25409653186798098"/>
    <n v="0.25384137034416199"/>
    <n v="0.25358620882034305"/>
    <n v="0.25333104729652406"/>
    <n v="0.25307588577270507"/>
    <n v="0.25282072424888613"/>
    <n v="0.25256556272506714"/>
    <n v="0.25259545147418977"/>
    <n v="0.2526253402233124"/>
    <n v="0.25265522897243498"/>
    <n v="0.25268511772155766"/>
    <n v="0.25271500647068024"/>
    <n v="0.25274489521980287"/>
    <n v="0.2527747839689255"/>
    <n v="0.25280467271804807"/>
    <n v="0.25283456146717076"/>
    <n v="0.25286445021629333"/>
    <n v="0.25223874449729922"/>
    <n v="0.25161303877830504"/>
    <n v="0.25098733305931092"/>
    <n v="0.25036162734031681"/>
    <n v="0.24973592162132263"/>
    <n v="0.24911021590232851"/>
    <n v="0.24848451018333437"/>
    <n v="0.24785880446434022"/>
    <n v="0.2472330987453461"/>
    <n v="0.24660739302635193"/>
    <n v="0.24600136727094651"/>
    <n v="0.24539534151554107"/>
    <n v="0.24478931576013566"/>
    <n v="0.24418329000473024"/>
    <n v="0.2435772642493248"/>
    <n v="0.24297123849391938"/>
    <n v="0.24236521273851394"/>
    <n v="0.24175918698310853"/>
    <n v="0.24115316122770308"/>
    <n v="0.24054713547229767"/>
    <m/>
    <n v="0.28707801195332167"/>
    <n v="76.751565933227539"/>
    <n v="78.732347750158311"/>
    <n v="-3.578755259513855E-2"/>
    <n v="-0.29995906445702442"/>
    <n v="-0.33777459739357663"/>
    <n v="-4.7393565100440238E-2"/>
    <x v="34"/>
    <x v="549"/>
  </r>
  <r>
    <x v="2"/>
    <n v="-11.111111111111111"/>
    <n v="-8.3333333333333339"/>
    <s v="P225/60R16"/>
    <x v="1"/>
    <s v="017-0244"/>
    <n v="1171"/>
    <n v="35"/>
    <s v="APX0B2UU3324"/>
    <d v="2025-03-23T00:00:00"/>
    <n v="0.33557012677192688"/>
    <n v="0.36196285486221313"/>
    <n v="100"/>
    <n v="100"/>
    <n v="100"/>
    <n v="100"/>
    <n v="79"/>
    <m/>
    <n v="1750"/>
    <n v="100"/>
    <m/>
    <m/>
    <m/>
    <m/>
    <m/>
    <m/>
    <m/>
    <m/>
    <m/>
    <m/>
    <m/>
    <n v="0.273297518491745"/>
    <n v="0.29629115760326385"/>
    <n v="0.31928479671478271"/>
    <n v="0.33404327929019928"/>
    <n v="0.34880176186561584"/>
    <n v="0.35427306592464447"/>
    <n v="0.3597443699836731"/>
    <n v="0.36431398987770081"/>
    <n v="0.36888360977172852"/>
    <n v="0.3725695013999939"/>
    <n v="0.37625539302825928"/>
    <n v="0.37789358198642731"/>
    <n v="0.37953177094459534"/>
    <n v="0.38119161128997803"/>
    <n v="0.38285145163536072"/>
    <n v="0.38485229015350342"/>
    <n v="0.38685312867164612"/>
    <n v="0.38922025263309479"/>
    <n v="0.39158737659454346"/>
    <n v="0.392666295170784"/>
    <n v="0.39374521374702454"/>
    <n v="0.39383111894130707"/>
    <n v="0.3939170241355896"/>
    <n v="0.3931894451379776"/>
    <n v="0.3924618661403656"/>
    <n v="0.39253513514995575"/>
    <n v="0.3926084041595459"/>
    <n v="0.39249061048030853"/>
    <n v="0.39237281680107117"/>
    <n v="0.39220672100782394"/>
    <n v="0.39204062521457672"/>
    <n v="0.3918745294213295"/>
    <n v="0.39170843362808228"/>
    <n v="0.39205095171928406"/>
    <n v="0.39239346981048584"/>
    <n v="0.39273598790168762"/>
    <n v="0.3930785059928894"/>
    <n v="0.39362624287605286"/>
    <n v="0.39417397975921631"/>
    <n v="0.39472171664237976"/>
    <n v="0.39526945352554321"/>
    <n v="0.39607751369476318"/>
    <n v="0.39688557386398315"/>
    <n v="0.39769363403320313"/>
    <n v="0.3985016942024231"/>
    <n v="0.39864078164100647"/>
    <n v="0.39877986907958984"/>
    <n v="0.39891895651817322"/>
    <n v="0.39905804395675659"/>
    <n v="0.3989376425743103"/>
    <n v="0.39881724119186401"/>
    <n v="0.39869683980941772"/>
    <n v="0.39857643842697144"/>
    <n v="0.39878453314304352"/>
    <n v="0.3989926278591156"/>
    <n v="0.39920072257518768"/>
    <n v="0.39940881729125977"/>
    <n v="0.39976064115762711"/>
    <n v="0.40011246502399445"/>
    <n v="0.40046428889036179"/>
    <n v="0.40081611275672913"/>
    <n v="0.39981210976839066"/>
    <n v="0.39880810678005219"/>
    <n v="0.39780410379171371"/>
    <n v="0.39680010080337524"/>
    <n v="0.39661425352096558"/>
    <n v="0.39642840623855591"/>
    <n v="0.39624255895614624"/>
    <n v="0.39605671167373657"/>
    <n v="0.39624037593603134"/>
    <n v="0.39642404019832611"/>
    <n v="0.39660770446062088"/>
    <n v="0.39679136872291565"/>
    <n v="0.39577183127403259"/>
    <n v="0.39475229382514954"/>
    <n v="0.39373275637626648"/>
    <n v="0.39271321892738342"/>
    <n v="0.39243558794260025"/>
    <n v="0.39215795695781708"/>
    <n v="0.39188032597303391"/>
    <n v="0.39160269498825073"/>
    <n v="0.3915160596370697"/>
    <n v="0.39142942428588867"/>
    <n v="0.39134278893470764"/>
    <n v="0.39125615358352661"/>
    <n v="0.39076425433158879"/>
    <n v="0.39027235507965086"/>
    <n v="0.38978045582771303"/>
    <n v="0.38928855657577516"/>
    <n v="0.38879665732383728"/>
    <n v="0.38830475807189946"/>
    <n v="0.38781285881996153"/>
    <n v="0.3873209595680237"/>
    <n v="0.38682906031608588"/>
    <n v="0.38633716106414795"/>
    <n v="0.3854269474744797"/>
    <n v="0.38451673388481139"/>
    <n v="0.38360652029514314"/>
    <n v="0.38269630670547489"/>
    <n v="0.38178609311580658"/>
    <n v="0.38087587952613833"/>
    <n v="0.37996566593647008"/>
    <n v="0.37905545234680171"/>
    <n v="0.37814523875713352"/>
    <n v="0.37723502516746521"/>
    <n v="0.3766291677951813"/>
    <n v="0.37602331042289733"/>
    <n v="0.37541745305061341"/>
    <n v="0.3748115956783295"/>
    <n v="0.37420573830604553"/>
    <n v="0.37359988093376162"/>
    <n v="0.37299402356147765"/>
    <n v="0.37238816618919374"/>
    <n v="0.37178230881690977"/>
    <n v="0.37117645144462585"/>
    <n v="0.3701892137527466"/>
    <n v="0.36920197606086735"/>
    <n v="0.36821473836898799"/>
    <n v="0.3672275006771088"/>
    <n v="0.36624026298522949"/>
    <n v="0.36525302529335024"/>
    <n v="0.36426578760147094"/>
    <n v="0.36327854990959169"/>
    <n v="0.36229131221771244"/>
    <n v="0.36130407452583313"/>
    <n v="0.36068174540996556"/>
    <n v="0.36005941629409788"/>
    <n v="0.35943708717823031"/>
    <n v="0.35881475806236268"/>
    <n v="0.35819242894649506"/>
    <n v="0.35757009983062749"/>
    <n v="0.3569477707147598"/>
    <n v="0.35632544159889223"/>
    <n v="0.35570311248302466"/>
    <n v="0.35508078336715698"/>
    <n v="0.35507691800594332"/>
    <n v="0.3550730526447296"/>
    <n v="0.35506918728351594"/>
    <n v="0.35506532192230228"/>
    <n v="0.35506145656108856"/>
    <n v="0.3550575911998749"/>
    <n v="0.35505372583866118"/>
    <n v="0.35504986047744752"/>
    <n v="0.3550459951162338"/>
    <n v="0.35504212975502014"/>
    <n v="0.35450558960437772"/>
    <n v="0.35396904945373536"/>
    <n v="0.35343250930309295"/>
    <n v="0.35289596915245058"/>
    <n v="0.35235942900180817"/>
    <n v="0.3518228888511658"/>
    <n v="0.35128634870052339"/>
    <n v="0.35074980854988097"/>
    <n v="0.35021326839923861"/>
    <n v="0.34967672824859619"/>
    <n v="0.34957990348339085"/>
    <n v="0.3494830787181854"/>
    <n v="0.34938625395298006"/>
    <n v="0.34928942918777467"/>
    <n v="0.34919260442256927"/>
    <n v="0.34909577965736388"/>
    <n v="0.34899895489215849"/>
    <n v="0.34890213012695315"/>
    <n v="0.34880530536174775"/>
    <n v="0.34870848059654236"/>
    <n v="0.34849818944931032"/>
    <n v="0.34828789830207829"/>
    <n v="0.34807760715484615"/>
    <n v="0.34786731600761417"/>
    <n v="0.34765702486038208"/>
    <n v="0.34744673371315005"/>
    <n v="0.34723644256591796"/>
    <n v="0.34702615141868592"/>
    <n v="0.34681586027145389"/>
    <n v="0.3466055691242218"/>
    <n v="0.34627472460269931"/>
    <n v="0.34594388008117677"/>
    <n v="0.34561303555965422"/>
    <n v="0.34528219103813174"/>
    <n v="0.34495134651660919"/>
    <n v="0.3446205019950867"/>
    <n v="0.3442896574735641"/>
    <n v="0.34395881295204167"/>
    <n v="0.34362796843051913"/>
    <n v="0.34329712390899658"/>
    <n v="0.34253801107406617"/>
    <n v="0.34177889823913576"/>
    <n v="0.3410197854042053"/>
    <n v="0.34026067256927489"/>
    <n v="0.33950155973434448"/>
    <n v="0.33874244689941407"/>
    <n v="0.33798333406448366"/>
    <n v="0.3372242212295532"/>
    <n v="0.33646510839462285"/>
    <n v="0.33570599555969238"/>
    <n v="0.33512133955955509"/>
    <n v="0.33453668355941768"/>
    <n v="0.33395202755928044"/>
    <n v="0.33336737155914309"/>
    <n v="0.33278271555900574"/>
    <n v="0.33219805955886839"/>
    <n v="0.33161340355873109"/>
    <n v="0.33102874755859374"/>
    <n v="0.33044409155845644"/>
    <n v="0.32985943555831909"/>
    <n v="0.32937968969345094"/>
    <n v="0.32889994382858279"/>
    <n v="0.32842019796371458"/>
    <n v="0.32794045209884648"/>
    <n v="0.32746070623397827"/>
    <n v="0.32698096036911012"/>
    <n v="0.32650121450424197"/>
    <n v="0.32602146863937376"/>
    <n v="0.3255417227745056"/>
    <n v="0.32506197690963745"/>
    <n v="0.3243361175060272"/>
    <n v="0.323610258102417"/>
    <n v="0.32288439869880675"/>
    <n v="0.32215853929519656"/>
    <n v="0.3214326798915863"/>
    <n v="0.32070682048797611"/>
    <n v="0.3199809610843658"/>
    <n v="0.31925510168075566"/>
    <n v="0.31852924227714541"/>
    <n v="0.31780338287353516"/>
    <n v="0.31757137179374695"/>
    <n v="0.31733936071395874"/>
    <n v="0.31710734963417053"/>
    <n v="0.31687533855438232"/>
    <n v="0.31664332747459412"/>
    <n v="0.31641131639480591"/>
    <n v="0.3161793053150177"/>
    <n v="0.31594729423522949"/>
    <n v="0.31571528315544128"/>
    <n v="0.31548327207565308"/>
    <n v="0.31563365459442139"/>
    <n v="0.3157840371131897"/>
    <n v="0.31593441963195801"/>
    <n v="0.31608480215072632"/>
    <n v="0.31623518466949463"/>
    <n v="0.31638556718826294"/>
    <n v="0.31653594970703125"/>
    <n v="0.31668633222579956"/>
    <n v="0.31683671474456787"/>
    <n v="0.31698709726333618"/>
    <n v="0.3162745714187622"/>
    <n v="0.31556204557418821"/>
    <n v="0.31484951972961428"/>
    <n v="0.31413699388504029"/>
    <n v="0.31342446804046631"/>
    <n v="0.31271194219589232"/>
    <n v="0.31199941635131834"/>
    <n v="0.31128689050674441"/>
    <n v="0.31057436466217042"/>
    <n v="0.30986183881759644"/>
    <n v="0.31090466380119325"/>
    <n v="0.31194748878479006"/>
    <n v="0.31299031376838682"/>
    <n v="0.31403313875198363"/>
    <n v="0.31507596373558044"/>
    <n v="0.31611878871917726"/>
    <n v="0.31716161370277407"/>
    <n v="0.31820443868637083"/>
    <n v="0.31924726366996764"/>
    <n v="0.32029008865356445"/>
    <n v="0.32004568576812742"/>
    <n v="0.31980128288269044"/>
    <n v="0.31955687999725341"/>
    <n v="0.31931247711181643"/>
    <n v="0.31906807422637939"/>
    <n v="0.31882367134094242"/>
    <n v="0.31857926845550538"/>
    <n v="0.31833486557006835"/>
    <n v="0.31809046268463137"/>
    <n v="0.31784605979919434"/>
    <n v="0.31675143539905554"/>
    <n v="0.31565681099891663"/>
    <n v="0.31456218659877777"/>
    <n v="0.31346756219863892"/>
    <n v="0.31237293779850006"/>
    <n v="0.31127831339836121"/>
    <n v="0.31018368899822235"/>
    <n v="0.3090890645980835"/>
    <n v="0.30799444019794464"/>
    <n v="0.30689981579780579"/>
    <n v="0.30642696321010587"/>
    <n v="0.30595411062240596"/>
    <n v="0.3054812580347061"/>
    <n v="0.30500840544700625"/>
    <n v="0.30453555285930634"/>
    <n v="0.30406270027160642"/>
    <n v="0.30358984768390657"/>
    <n v="0.30311699509620665"/>
    <n v="0.3026441425085068"/>
    <n v="0.30217128992080688"/>
    <m/>
    <n v="0.35358942387579173"/>
    <n v="100"/>
    <n v="102.58077055868023"/>
    <n v="-2.6392728090286255E-2"/>
    <n v="-0.37585128735664486"/>
    <n v="-0.38418688815623053"/>
    <n v="-9.8127433778633089E-4"/>
    <x v="34"/>
    <x v="550"/>
  </r>
  <r>
    <x v="2"/>
    <n v="-11.111111111111111"/>
    <n v="-8.3333333333333339"/>
    <s v="LT235/80R17"/>
    <x v="11"/>
    <s v="620-0076"/>
    <n v="1250"/>
    <n v="51"/>
    <s v="1M3LF02JX2724"/>
    <d v="2025-03-23T00:00:00"/>
    <n v="0.26708957552909851"/>
    <n v="0.29716449975967407"/>
    <n v="77.702079772949219"/>
    <n v="78.768173217773438"/>
    <n v="79.871856689453125"/>
    <n v="81.483673095703125"/>
    <n v="79"/>
    <m/>
    <n v="80"/>
    <n v="79.456445693969727"/>
    <m/>
    <m/>
    <m/>
    <m/>
    <m/>
    <m/>
    <m/>
    <m/>
    <m/>
    <m/>
    <m/>
    <n v="0.23678891360759735"/>
    <n v="0.25898962467908859"/>
    <n v="0.28119033575057983"/>
    <n v="0.29048293828964233"/>
    <n v="0.29977554082870483"/>
    <n v="0.30371910333633423"/>
    <n v="0.30766266584396362"/>
    <n v="0.30972428619861603"/>
    <n v="0.31178590655326843"/>
    <n v="0.31510762870311737"/>
    <n v="0.31842935085296631"/>
    <n v="0.31980767846107483"/>
    <n v="0.32118600606918335"/>
    <n v="0.32319521903991699"/>
    <n v="0.32520443201065063"/>
    <n v="0.32752726972103119"/>
    <n v="0.32985010743141174"/>
    <n v="0.3290630429983139"/>
    <n v="0.32827597856521606"/>
    <n v="0.33058428764343262"/>
    <n v="0.33289259672164917"/>
    <n v="0.33346174657344818"/>
    <n v="0.33403089642524719"/>
    <n v="0.33458063006401062"/>
    <n v="0.33513036370277405"/>
    <n v="0.33647754788398743"/>
    <n v="0.33782473206520081"/>
    <n v="0.33646853268146515"/>
    <n v="0.33511233329772949"/>
    <n v="0.33482684195041656"/>
    <n v="0.33454135060310364"/>
    <n v="0.33425585925579071"/>
    <n v="0.33397036790847778"/>
    <n v="0.33354085683822632"/>
    <n v="0.33311134576797485"/>
    <n v="0.33268183469772339"/>
    <n v="0.33225232362747192"/>
    <n v="0.33222749084234238"/>
    <n v="0.33220265805721283"/>
    <n v="0.33217782527208328"/>
    <n v="0.33215299248695374"/>
    <n v="0.33230516314506531"/>
    <n v="0.33245733380317688"/>
    <n v="0.33260950446128845"/>
    <n v="0.33276167511940002"/>
    <n v="0.33362907916307449"/>
    <n v="0.33449648320674896"/>
    <n v="0.33536388725042343"/>
    <n v="0.3362312912940979"/>
    <n v="0.33684882521629333"/>
    <n v="0.33746635913848877"/>
    <n v="0.3380838930606842"/>
    <n v="0.33870142698287964"/>
    <n v="0.33838734030723572"/>
    <n v="0.3380732536315918"/>
    <n v="0.33775916695594788"/>
    <n v="0.33744508028030396"/>
    <n v="0.33733130991458893"/>
    <n v="0.3372175395488739"/>
    <n v="0.33710376918315887"/>
    <n v="0.33698999881744385"/>
    <n v="0.33698971569538116"/>
    <n v="0.33698943257331848"/>
    <n v="0.3369891494512558"/>
    <n v="0.33698886632919312"/>
    <n v="0.33411537855863571"/>
    <n v="0.33124189078807831"/>
    <n v="0.3283684030175209"/>
    <n v="0.3254949152469635"/>
    <n v="0.32524731755256653"/>
    <n v="0.32499971985816956"/>
    <n v="0.32475212216377258"/>
    <n v="0.32450452446937561"/>
    <n v="0.32359626889228821"/>
    <n v="0.32268801331520081"/>
    <n v="0.3217797577381134"/>
    <n v="0.320871502161026"/>
    <n v="0.32034696638584137"/>
    <n v="0.31982243061065674"/>
    <n v="0.31929789483547211"/>
    <n v="0.31877335906028748"/>
    <n v="0.31805997341871262"/>
    <n v="0.31734658777713776"/>
    <n v="0.3166332021355629"/>
    <n v="0.31591981649398804"/>
    <n v="0.31555220484733582"/>
    <n v="0.31518459320068359"/>
    <n v="0.31481698155403137"/>
    <n v="0.31444936990737915"/>
    <n v="0.31408175826072693"/>
    <n v="0.31371414661407471"/>
    <n v="0.31334653496742249"/>
    <n v="0.31297892332077026"/>
    <n v="0.31261131167411804"/>
    <n v="0.31224370002746582"/>
    <n v="0.31055180430412294"/>
    <n v="0.30885990858078005"/>
    <n v="0.30716801285743711"/>
    <n v="0.30547611713409428"/>
    <n v="0.30378422141075134"/>
    <n v="0.30209232568740846"/>
    <n v="0.30040042996406557"/>
    <n v="0.29870853424072263"/>
    <n v="0.29701663851737975"/>
    <n v="0.29532474279403687"/>
    <n v="0.29525138139724733"/>
    <n v="0.29517802000045779"/>
    <n v="0.29510465860366819"/>
    <n v="0.29503129720687871"/>
    <n v="0.29495793581008911"/>
    <n v="0.29488457441329957"/>
    <n v="0.29481121301651003"/>
    <n v="0.29473785161972044"/>
    <n v="0.29466449022293095"/>
    <n v="0.29459112882614136"/>
    <n v="0.29452919960021973"/>
    <n v="0.2944672703742981"/>
    <n v="0.29440534114837646"/>
    <n v="0.29434341192245483"/>
    <n v="0.2942814826965332"/>
    <n v="0.29421955347061157"/>
    <n v="0.29415762424468994"/>
    <n v="0.29409569501876831"/>
    <n v="0.29403376579284668"/>
    <n v="0.29397183656692505"/>
    <n v="0.29302004575729373"/>
    <n v="0.29206825494766236"/>
    <n v="0.29111646413803099"/>
    <n v="0.29016467332839968"/>
    <n v="0.28921288251876831"/>
    <n v="0.28826109170913694"/>
    <n v="0.28730930089950557"/>
    <n v="0.28635751008987426"/>
    <n v="0.28540571928024294"/>
    <n v="0.28445392847061157"/>
    <n v="0.28407972455024721"/>
    <n v="0.2837055206298828"/>
    <n v="0.28333131670951839"/>
    <n v="0.28295711278915403"/>
    <n v="0.28258290886878967"/>
    <n v="0.28220870494842532"/>
    <n v="0.2818345010280609"/>
    <n v="0.28146029710769654"/>
    <n v="0.28108609318733219"/>
    <n v="0.28071188926696777"/>
    <n v="0.28042202889919282"/>
    <n v="0.28013216853141787"/>
    <n v="0.27984230816364286"/>
    <n v="0.27955244779586791"/>
    <n v="0.27926258742809296"/>
    <n v="0.278972727060318"/>
    <n v="0.27868286669254305"/>
    <n v="0.27839300632476804"/>
    <n v="0.27810314595699315"/>
    <n v="0.27781328558921814"/>
    <n v="0.27748290598392489"/>
    <n v="0.27715252637863164"/>
    <n v="0.27682214677333833"/>
    <n v="0.27649176716804508"/>
    <n v="0.27616138756275177"/>
    <n v="0.27583100795745852"/>
    <n v="0.27550062835216521"/>
    <n v="0.27517024874687196"/>
    <n v="0.27483986914157865"/>
    <n v="0.2745094895362854"/>
    <n v="0.27419908046722413"/>
    <n v="0.27388867139816286"/>
    <n v="0.27357826232910154"/>
    <n v="0.27326785326004033"/>
    <n v="0.272957444190979"/>
    <n v="0.27264703512191774"/>
    <n v="0.27233662605285647"/>
    <n v="0.27202621698379514"/>
    <n v="0.27171580791473388"/>
    <n v="0.27140539884567261"/>
    <n v="0.27050553560256957"/>
    <n v="0.26960567235946653"/>
    <n v="0.26870580911636355"/>
    <n v="0.26780594587326051"/>
    <n v="0.26690608263015747"/>
    <n v="0.26600621938705449"/>
    <n v="0.26510635614395139"/>
    <n v="0.26420649290084841"/>
    <n v="0.26330662965774537"/>
    <n v="0.26240676641464233"/>
    <n v="0.26253573894500731"/>
    <n v="0.26266471147537229"/>
    <n v="0.26279368400573733"/>
    <n v="0.26292265653610231"/>
    <n v="0.26305162906646729"/>
    <n v="0.26318060159683232"/>
    <n v="0.26330957412719724"/>
    <n v="0.26343854665756228"/>
    <n v="0.26356751918792726"/>
    <n v="0.26369649171829224"/>
    <n v="0.26380792558193211"/>
    <n v="0.26391935944557188"/>
    <n v="0.26403079330921175"/>
    <n v="0.26414222717285157"/>
    <n v="0.26425366103649139"/>
    <n v="0.26436509490013121"/>
    <n v="0.26447652876377103"/>
    <n v="0.26458796262741091"/>
    <n v="0.26469939649105073"/>
    <n v="0.26481083035469055"/>
    <n v="0.26436166167259217"/>
    <n v="0.2639124929904938"/>
    <n v="0.26346332430839536"/>
    <n v="0.26301415562629699"/>
    <n v="0.26256498694419861"/>
    <n v="0.26211581826210023"/>
    <n v="0.26166664958000185"/>
    <n v="0.26121748089790342"/>
    <n v="0.2607683122158051"/>
    <n v="0.26031914353370667"/>
    <n v="0.25989968776702882"/>
    <n v="0.25948023200035097"/>
    <n v="0.25906077623367307"/>
    <n v="0.25864132046699528"/>
    <n v="0.25822186470031738"/>
    <n v="0.25780240893363954"/>
    <n v="0.25738295316696169"/>
    <n v="0.25696349740028379"/>
    <n v="0.25654404163360595"/>
    <n v="0.2561245858669281"/>
    <n v="0.25539926290512083"/>
    <n v="0.25467393994331361"/>
    <n v="0.25394861698150634"/>
    <n v="0.25322329401969912"/>
    <n v="0.25249797105789185"/>
    <n v="0.25177264809608463"/>
    <n v="0.25104732513427735"/>
    <n v="0.25032200217247014"/>
    <n v="0.24959667921066286"/>
    <n v="0.24887135624885559"/>
    <n v="0.24847333729267124"/>
    <n v="0.24807531833648683"/>
    <n v="0.24767729938030242"/>
    <n v="0.24727928042411806"/>
    <n v="0.24688126146793365"/>
    <n v="0.24648324251174927"/>
    <n v="0.24608522355556489"/>
    <n v="0.24568720459938048"/>
    <n v="0.24528918564319613"/>
    <n v="0.24489116668701172"/>
    <n v="0.24494773894548416"/>
    <n v="0.2450043112039566"/>
    <n v="0.24506088346242905"/>
    <n v="0.24511745572090149"/>
    <n v="0.24517402797937393"/>
    <n v="0.24523060023784637"/>
    <n v="0.24528717249631882"/>
    <n v="0.24534374475479126"/>
    <n v="0.2454003170132637"/>
    <n v="0.24545688927173615"/>
    <n v="0.24552648067474367"/>
    <n v="0.24559607207775114"/>
    <n v="0.24566566348075869"/>
    <n v="0.24573525488376619"/>
    <n v="0.24580484628677368"/>
    <n v="0.24587443768978121"/>
    <n v="0.2459440290927887"/>
    <n v="0.24601362049579623"/>
    <n v="0.24608321189880372"/>
    <n v="0.24615280330181122"/>
    <n v="0.24572578817605972"/>
    <n v="0.24529877305030823"/>
    <n v="0.24487175792455673"/>
    <n v="0.24444474279880524"/>
    <n v="0.24401772767305374"/>
    <n v="0.24359071254730225"/>
    <n v="0.24316369742155075"/>
    <n v="0.24273668229579926"/>
    <n v="0.24230966717004776"/>
    <n v="0.24188265204429626"/>
    <n v="0.24207299649715425"/>
    <n v="0.24226334095001223"/>
    <n v="0.24245368540287018"/>
    <n v="0.24264402985572817"/>
    <n v="0.24283437430858612"/>
    <n v="0.2430247187614441"/>
    <n v="0.24321506321430209"/>
    <n v="0.24340540766716001"/>
    <n v="0.24359575212001802"/>
    <n v="0.24378609657287598"/>
    <n v="0.24391545951366425"/>
    <n v="0.2440448224544525"/>
    <n v="0.24417418539524077"/>
    <n v="0.24430354833602905"/>
    <n v="0.24443291127681732"/>
    <n v="0.2445622742176056"/>
    <n v="0.24469163715839387"/>
    <n v="0.24482100009918212"/>
    <n v="0.24495036303997042"/>
    <n v="0.24507972598075867"/>
    <m/>
    <n v="0.28438194064270983"/>
    <n v="79.456445693969727"/>
    <n v="81.50703425141343"/>
    <n v="-3.0074924230575562E-2"/>
    <n v="-0.32249821010590041"/>
    <n v="-0.3959342737964664"/>
    <n v="1.0766111302449533E-2"/>
    <x v="34"/>
    <x v="551"/>
  </r>
  <r>
    <x v="2"/>
    <n v="-11.111111111111111"/>
    <n v="-8.3333333333333339"/>
    <s v="P195/75R14"/>
    <x v="0"/>
    <s v="620-0072"/>
    <n v="1031"/>
    <n v="35"/>
    <s v="APKAB3UU0720"/>
    <d v="2025-03-23T00:00:00"/>
    <n v="0.31643053889274597"/>
    <n v="0.33462131023406982"/>
    <n v="92.056419372558594"/>
    <n v="92.362564086914063"/>
    <n v="89.939498901367188"/>
    <n v="91.072921752929688"/>
    <n v="79"/>
    <m/>
    <n v="330"/>
    <n v="91.357851028442383"/>
    <m/>
    <m/>
    <m/>
    <m/>
    <m/>
    <m/>
    <m/>
    <m/>
    <m/>
    <m/>
    <m/>
    <n v="0.24144741892814636"/>
    <n v="0.26967489719390869"/>
    <n v="0.29790237545967102"/>
    <n v="0.310744509100914"/>
    <n v="0.32358664274215698"/>
    <n v="0.32834720611572266"/>
    <n v="0.33310776948928833"/>
    <n v="0.33540567755699158"/>
    <n v="0.33770358562469482"/>
    <n v="0.34122271835803986"/>
    <n v="0.34474185109138489"/>
    <n v="0.34757517278194427"/>
    <n v="0.35040849447250366"/>
    <n v="0.35220369696617126"/>
    <n v="0.35399889945983887"/>
    <n v="0.35663613677024841"/>
    <n v="0.35927337408065796"/>
    <n v="0.36238664388656616"/>
    <n v="0.36549991369247437"/>
    <n v="0.36467963457107544"/>
    <n v="0.36385935544967651"/>
    <n v="0.36476947367191315"/>
    <n v="0.36567959189414978"/>
    <n v="0.36577637493610382"/>
    <n v="0.36587315797805786"/>
    <n v="0.36650940775871277"/>
    <n v="0.36714565753936768"/>
    <n v="0.36887666583061218"/>
    <n v="0.37060767412185669"/>
    <n v="0.37093816697597504"/>
    <n v="0.37126865983009338"/>
    <n v="0.37159915268421173"/>
    <n v="0.37192964553833008"/>
    <n v="0.37251634895801544"/>
    <n v="0.37310305237770081"/>
    <n v="0.37368975579738617"/>
    <n v="0.37427645921707153"/>
    <n v="0.37415803223848343"/>
    <n v="0.37403960525989532"/>
    <n v="0.37392117828130722"/>
    <n v="0.37380275130271912"/>
    <n v="0.37485238164663315"/>
    <n v="0.37590201199054718"/>
    <n v="0.37695164233446121"/>
    <n v="0.37800127267837524"/>
    <n v="0.37904849648475647"/>
    <n v="0.3800957202911377"/>
    <n v="0.38114294409751892"/>
    <n v="0.38219016790390015"/>
    <n v="0.38097167760133743"/>
    <n v="0.37975318729877472"/>
    <n v="0.37853469699621201"/>
    <n v="0.37731620669364929"/>
    <n v="0.37806040048599243"/>
    <n v="0.37880459427833557"/>
    <n v="0.37954878807067871"/>
    <n v="0.38029298186302185"/>
    <n v="0.3805210143327713"/>
    <n v="0.38074904680252075"/>
    <n v="0.3809770792722702"/>
    <n v="0.38120511174201965"/>
    <n v="0.38085038214921951"/>
    <n v="0.38049565255641937"/>
    <n v="0.38014092296361923"/>
    <n v="0.37978619337081909"/>
    <n v="0.37920255213975906"/>
    <n v="0.37861891090869904"/>
    <n v="0.37803526967763901"/>
    <n v="0.37745162844657898"/>
    <n v="0.37628830224275589"/>
    <n v="0.3751249760389328"/>
    <n v="0.37396164983510971"/>
    <n v="0.37279832363128662"/>
    <n v="0.37290330231189728"/>
    <n v="0.37300828099250793"/>
    <n v="0.37311325967311859"/>
    <n v="0.37321823835372925"/>
    <n v="0.37236635386943817"/>
    <n v="0.37151446938514709"/>
    <n v="0.37066258490085602"/>
    <n v="0.36981070041656494"/>
    <n v="0.36806835234165192"/>
    <n v="0.36632600426673889"/>
    <n v="0.36458365619182587"/>
    <n v="0.36284130811691284"/>
    <n v="0.362256807088852"/>
    <n v="0.36167230606079104"/>
    <n v="0.36108780503273008"/>
    <n v="0.36050330400466923"/>
    <n v="0.35991880297660828"/>
    <n v="0.35933430194854737"/>
    <n v="0.35874980092048647"/>
    <n v="0.35816529989242551"/>
    <n v="0.35758079886436467"/>
    <n v="0.35699629783630371"/>
    <n v="0.35637266337871554"/>
    <n v="0.35574902892112731"/>
    <n v="0.35512539446353913"/>
    <n v="0.35450176000595091"/>
    <n v="0.35387812554836273"/>
    <n v="0.35325449109077456"/>
    <n v="0.35263085663318638"/>
    <n v="0.3520072221755981"/>
    <n v="0.35138358771800998"/>
    <n v="0.35075995326042175"/>
    <n v="0.35042178034782412"/>
    <n v="0.35008360743522643"/>
    <n v="0.3497454345226288"/>
    <n v="0.34940726161003111"/>
    <n v="0.34906908869743347"/>
    <n v="0.34873091578483584"/>
    <n v="0.3483927428722382"/>
    <n v="0.34805456995964046"/>
    <n v="0.34771639704704288"/>
    <n v="0.34737822413444519"/>
    <n v="0.3465060859918595"/>
    <n v="0.3456339478492737"/>
    <n v="0.34476180970668791"/>
    <n v="0.34388967156410222"/>
    <n v="0.34301753342151642"/>
    <n v="0.34214539527893068"/>
    <n v="0.34127325713634493"/>
    <n v="0.34040111899375913"/>
    <n v="0.33952898085117345"/>
    <n v="0.33865684270858765"/>
    <n v="0.3381590157747269"/>
    <n v="0.3376611888408661"/>
    <n v="0.3371633619070053"/>
    <n v="0.33666553497314455"/>
    <n v="0.33616770803928375"/>
    <n v="0.33566988110542301"/>
    <n v="0.33517205417156215"/>
    <n v="0.33467422723770146"/>
    <n v="0.33417640030384066"/>
    <n v="0.33367857336997986"/>
    <n v="0.33325165808200835"/>
    <n v="0.33282474279403684"/>
    <n v="0.33239782750606539"/>
    <n v="0.33197091221809388"/>
    <n v="0.33154399693012238"/>
    <n v="0.33111708164215092"/>
    <n v="0.33069016635417936"/>
    <n v="0.33026325106620791"/>
    <n v="0.3298363357782364"/>
    <n v="0.32940942049026489"/>
    <n v="0.32874251902103424"/>
    <n v="0.32807561755180359"/>
    <n v="0.32740871608257294"/>
    <n v="0.32674181461334229"/>
    <n v="0.32607491314411163"/>
    <n v="0.32540801167488098"/>
    <n v="0.32474111020565033"/>
    <n v="0.32407420873641968"/>
    <n v="0.32340730726718903"/>
    <n v="0.32274040579795837"/>
    <n v="0.32190221548080444"/>
    <n v="0.32106402516365051"/>
    <n v="0.32022583484649658"/>
    <n v="0.31938764452934265"/>
    <n v="0.31854945421218872"/>
    <n v="0.31771126389503479"/>
    <n v="0.31687307357788086"/>
    <n v="0.31603488326072693"/>
    <n v="0.315196692943573"/>
    <n v="0.31435850262641907"/>
    <n v="0.31423746347427373"/>
    <n v="0.31411642432212827"/>
    <n v="0.31399538516998293"/>
    <n v="0.31387434601783759"/>
    <n v="0.31375330686569214"/>
    <n v="0.3136322677135468"/>
    <n v="0.31351122856140134"/>
    <n v="0.313390189409256"/>
    <n v="0.31326915025711061"/>
    <n v="0.31314811110496521"/>
    <n v="0.31257771849632265"/>
    <n v="0.3120073258876801"/>
    <n v="0.31143693327903743"/>
    <n v="0.31086654067039493"/>
    <n v="0.31029614806175232"/>
    <n v="0.30972575545310976"/>
    <n v="0.30915536284446715"/>
    <n v="0.3085849702358246"/>
    <n v="0.30801457762718198"/>
    <n v="0.30744418501853943"/>
    <n v="0.30721443891525269"/>
    <n v="0.30698469281196594"/>
    <n v="0.3067549467086792"/>
    <n v="0.30652520060539246"/>
    <n v="0.30629545450210571"/>
    <n v="0.30606570839881897"/>
    <n v="0.30583596229553223"/>
    <n v="0.30560621619224548"/>
    <n v="0.30537647008895874"/>
    <n v="0.305146723985672"/>
    <n v="0.3051967114210129"/>
    <n v="0.30524669885635375"/>
    <n v="0.3052966862916946"/>
    <n v="0.3053466737270355"/>
    <n v="0.3053966611623764"/>
    <n v="0.30544664859771731"/>
    <n v="0.30549663603305816"/>
    <n v="0.30554662346839906"/>
    <n v="0.30559661090373996"/>
    <n v="0.30564659833908081"/>
    <n v="0.30594039261341099"/>
    <n v="0.30623418688774107"/>
    <n v="0.30652798116207125"/>
    <n v="0.30682177543640138"/>
    <n v="0.30711556971073151"/>
    <n v="0.30740936398506169"/>
    <n v="0.30770315825939176"/>
    <n v="0.30799695253372195"/>
    <n v="0.30829074680805207"/>
    <n v="0.3085845410823822"/>
    <n v="0.3084143429994583"/>
    <n v="0.3082441449165344"/>
    <n v="0.30807394683361056"/>
    <n v="0.30790374875068666"/>
    <n v="0.30773355066776276"/>
    <n v="0.30756335258483891"/>
    <n v="0.30739315450191496"/>
    <n v="0.30722295641899111"/>
    <n v="0.30705275833606721"/>
    <n v="0.30688256025314331"/>
    <n v="0.30629376769065858"/>
    <n v="0.30570497512817385"/>
    <n v="0.30511618256568906"/>
    <n v="0.30452739000320439"/>
    <n v="0.3039385974407196"/>
    <n v="0.30334980487823487"/>
    <n v="0.30276101231575014"/>
    <n v="0.30217221975326536"/>
    <n v="0.30158342719078063"/>
    <n v="0.3009946346282959"/>
    <n v="0.30005393624305726"/>
    <n v="0.29911323785781863"/>
    <n v="0.29817253947257993"/>
    <n v="0.29723184108734135"/>
    <n v="0.29629114270210266"/>
    <n v="0.29535044431686402"/>
    <n v="0.29440974593162539"/>
    <n v="0.2934690475463867"/>
    <n v="0.29252834916114812"/>
    <n v="0.29158765077590942"/>
    <n v="0.29116165637969971"/>
    <n v="0.29073566198348999"/>
    <n v="0.29030966758728027"/>
    <n v="0.28988367319107056"/>
    <n v="0.28945767879486084"/>
    <n v="0.28903168439865112"/>
    <n v="0.28860569000244141"/>
    <n v="0.28817969560623169"/>
    <n v="0.28775370121002197"/>
    <n v="0.28732770681381226"/>
    <n v="0.2871712386608124"/>
    <n v="0.28701477050781249"/>
    <n v="0.28685830235481263"/>
    <n v="0.28670183420181278"/>
    <n v="0.28654536604881287"/>
    <n v="0.28638889789581301"/>
    <n v="0.28623242974281315"/>
    <n v="0.28607596158981324"/>
    <n v="0.28591949343681339"/>
    <n v="0.28576302528381348"/>
    <n v="0.28517129719257356"/>
    <n v="0.28457956910133364"/>
    <n v="0.28398784101009367"/>
    <n v="0.2833961129188538"/>
    <n v="0.28280438482761383"/>
    <n v="0.28221265673637391"/>
    <n v="0.28162092864513399"/>
    <n v="0.28102920055389402"/>
    <n v="0.2804374724626541"/>
    <n v="0.27984574437141418"/>
    <n v="0.27972404956817626"/>
    <n v="0.27960235476493833"/>
    <n v="0.27948065996170046"/>
    <n v="0.27935896515846254"/>
    <n v="0.27923727035522461"/>
    <n v="0.27911557555198674"/>
    <n v="0.27899388074874876"/>
    <n v="0.27887218594551089"/>
    <n v="0.27875049114227296"/>
    <n v="0.27862879633903503"/>
    <n v="0.27817583084106445"/>
    <n v="0.27772286534309387"/>
    <n v="0.27726989984512329"/>
    <n v="0.27681693434715271"/>
    <n v="0.27636396884918213"/>
    <n v="0.27591100335121155"/>
    <n v="0.27545803785324097"/>
    <n v="0.27500507235527039"/>
    <n v="0.2745521068572998"/>
    <n v="0.27409914135932922"/>
    <m/>
    <n v="0.32840932958703023"/>
    <n v="91.357851028442383"/>
    <n v="93.715587550827365"/>
    <n v="-1.8190771341323853E-2"/>
    <n v="-0.38266632017240887"/>
    <n v="-0.40306207643838088"/>
    <n v="1.7893913944364015E-2"/>
    <x v="34"/>
    <x v="552"/>
  </r>
  <r>
    <x v="2"/>
    <n v="-11.111111111111111"/>
    <n v="-8.3333333333333339"/>
    <s v="P225/60R16"/>
    <x v="1"/>
    <s v="017-0244"/>
    <n v="1171"/>
    <n v="35"/>
    <s v="APX0B2UU3324"/>
    <d v="2025-03-23T00:00:00"/>
    <n v="0.3461090624332428"/>
    <n v="0.37015050649642944"/>
    <n v="100"/>
    <n v="100"/>
    <n v="100"/>
    <n v="100"/>
    <n v="79"/>
    <m/>
    <n v="1760"/>
    <n v="100"/>
    <m/>
    <m/>
    <m/>
    <m/>
    <m/>
    <m/>
    <m/>
    <m/>
    <m/>
    <m/>
    <m/>
    <n v="0.25254359841346741"/>
    <n v="0.28424614667892456"/>
    <n v="0.31594869494438171"/>
    <n v="0.32990115880966187"/>
    <n v="0.34385362267494202"/>
    <n v="0.3554859459400177"/>
    <n v="0.36711826920509338"/>
    <n v="0.37042655050754547"/>
    <n v="0.37373483180999756"/>
    <n v="0.37630027532577515"/>
    <n v="0.37886571884155273"/>
    <n v="0.38304772973060608"/>
    <n v="0.38722974061965942"/>
    <n v="0.38784420490264893"/>
    <n v="0.38845866918563843"/>
    <n v="0.38936588168144226"/>
    <n v="0.39027309417724609"/>
    <n v="0.39315152168273926"/>
    <n v="0.39602994918823242"/>
    <n v="0.40041771531105042"/>
    <n v="0.40480548143386841"/>
    <n v="0.40469363331794739"/>
    <n v="0.40458178520202637"/>
    <n v="0.40359613299369812"/>
    <n v="0.40261048078536987"/>
    <n v="0.40279805660247803"/>
    <n v="0.40298563241958618"/>
    <n v="0.40180027484893799"/>
    <n v="0.40061491727828979"/>
    <n v="0.40200290828943253"/>
    <n v="0.40339089930057526"/>
    <n v="0.40477889031171799"/>
    <n v="0.40616688132286072"/>
    <n v="0.40698730200529099"/>
    <n v="0.40780772268772125"/>
    <n v="0.40862814337015152"/>
    <n v="0.40944856405258179"/>
    <n v="0.40968357771635056"/>
    <n v="0.40991859138011932"/>
    <n v="0.41015360504388809"/>
    <n v="0.41038861870765686"/>
    <n v="0.41070865839719772"/>
    <n v="0.41102869808673859"/>
    <n v="0.41134873777627945"/>
    <n v="0.41166877746582031"/>
    <n v="0.41201883554458618"/>
    <n v="0.41236889362335205"/>
    <n v="0.41271895170211792"/>
    <n v="0.41306900978088379"/>
    <n v="0.4127466082572937"/>
    <n v="0.41242420673370361"/>
    <n v="0.41210180521011353"/>
    <n v="0.41177940368652344"/>
    <n v="0.4101581797003746"/>
    <n v="0.40853695571422577"/>
    <n v="0.40691573172807693"/>
    <n v="0.4052945077419281"/>
    <n v="0.40626233071088791"/>
    <n v="0.40723015367984772"/>
    <n v="0.40819797664880753"/>
    <n v="0.40916579961776733"/>
    <n v="0.40973678231239319"/>
    <n v="0.41030776500701904"/>
    <n v="0.4108787477016449"/>
    <n v="0.41144973039627075"/>
    <n v="0.40911770612001419"/>
    <n v="0.40678568184375763"/>
    <n v="0.40445365756750107"/>
    <n v="0.40212163329124451"/>
    <n v="0.40102722495794296"/>
    <n v="0.39993281662464142"/>
    <n v="0.39883840829133987"/>
    <n v="0.39774399995803833"/>
    <n v="0.39906810224056244"/>
    <n v="0.40039220452308655"/>
    <n v="0.40171630680561066"/>
    <n v="0.40304040908813477"/>
    <n v="0.40282467752695084"/>
    <n v="0.40260894596576691"/>
    <n v="0.40239321440458298"/>
    <n v="0.40217748284339905"/>
    <n v="0.39993184059858322"/>
    <n v="0.3976861983537674"/>
    <n v="0.39544055610895157"/>
    <n v="0.39319491386413574"/>
    <n v="0.39295747876167303"/>
    <n v="0.39272004365921021"/>
    <n v="0.39248260855674744"/>
    <n v="0.39224517345428472"/>
    <n v="0.3920077383518219"/>
    <n v="0.39177030324935919"/>
    <n v="0.39153286814689636"/>
    <n v="0.39129543304443359"/>
    <n v="0.39105799794197088"/>
    <n v="0.39082056283950806"/>
    <n v="0.39026040136814122"/>
    <n v="0.38970023989677427"/>
    <n v="0.38914007842540743"/>
    <n v="0.38857991695404054"/>
    <n v="0.38801975548267365"/>
    <n v="0.38745959401130675"/>
    <n v="0.38689943253993986"/>
    <n v="0.38633927106857302"/>
    <n v="0.38577910959720613"/>
    <n v="0.38521894812583923"/>
    <n v="0.38438915908336641"/>
    <n v="0.38355937004089358"/>
    <n v="0.38272958099842069"/>
    <n v="0.38189979195594786"/>
    <n v="0.38107000291347504"/>
    <n v="0.38024021387100221"/>
    <n v="0.37941042482852938"/>
    <n v="0.3785806357860565"/>
    <n v="0.37775084674358372"/>
    <n v="0.37692105770111084"/>
    <n v="0.37675778865814213"/>
    <n v="0.37659451961517332"/>
    <n v="0.37643125057220461"/>
    <n v="0.37626798152923585"/>
    <n v="0.37610471248626709"/>
    <n v="0.37594144344329833"/>
    <n v="0.37577817440032957"/>
    <n v="0.37561490535736086"/>
    <n v="0.3754516363143921"/>
    <n v="0.37528836727142334"/>
    <n v="0.37495966255664825"/>
    <n v="0.37463095784187317"/>
    <n v="0.37430225312709808"/>
    <n v="0.373973548412323"/>
    <n v="0.37364484369754791"/>
    <n v="0.37331613898277283"/>
    <n v="0.37298743426799774"/>
    <n v="0.37265872955322266"/>
    <n v="0.37233002483844757"/>
    <n v="0.37200132012367249"/>
    <n v="0.37162038385868074"/>
    <n v="0.37123944759368899"/>
    <n v="0.37085851132869718"/>
    <n v="0.37047757506370543"/>
    <n v="0.37009663879871368"/>
    <n v="0.36971570253372193"/>
    <n v="0.36933476626873019"/>
    <n v="0.36895383000373838"/>
    <n v="0.36857289373874663"/>
    <n v="0.36819195747375488"/>
    <n v="0.36746307015419005"/>
    <n v="0.36673418283462522"/>
    <n v="0.36600529551506045"/>
    <n v="0.36527640819549562"/>
    <n v="0.36454752087593079"/>
    <n v="0.36381863355636596"/>
    <n v="0.36308974623680113"/>
    <n v="0.36236085891723635"/>
    <n v="0.36163197159767152"/>
    <n v="0.36090308427810669"/>
    <n v="0.36001584827899935"/>
    <n v="0.35912861227989196"/>
    <n v="0.35824137628078462"/>
    <n v="0.35735414028167722"/>
    <n v="0.35646690428256989"/>
    <n v="0.35557966828346255"/>
    <n v="0.35469243228435521"/>
    <n v="0.35380519628524776"/>
    <n v="0.35291796028614048"/>
    <n v="0.35203072428703308"/>
    <n v="0.35168733298778537"/>
    <n v="0.35134394168853755"/>
    <n v="0.3510005503892899"/>
    <n v="0.35065715909004214"/>
    <n v="0.35031376779079437"/>
    <n v="0.34997037649154661"/>
    <n v="0.3496269851922989"/>
    <n v="0.34928359389305114"/>
    <n v="0.34894020259380343"/>
    <n v="0.34859681129455566"/>
    <n v="0.3486309111118317"/>
    <n v="0.34866501092910768"/>
    <n v="0.34869911074638366"/>
    <n v="0.34873321056365969"/>
    <n v="0.34876731038093567"/>
    <n v="0.3488014101982117"/>
    <n v="0.34883551001548763"/>
    <n v="0.34886960983276372"/>
    <n v="0.3489037096500397"/>
    <n v="0.34893780946731567"/>
    <n v="0.34851664304733276"/>
    <n v="0.34809547662734985"/>
    <n v="0.34767431020736694"/>
    <n v="0.34725314378738403"/>
    <n v="0.34683197736740112"/>
    <n v="0.34641081094741821"/>
    <n v="0.3459896445274353"/>
    <n v="0.34556847810745239"/>
    <n v="0.34514731168746948"/>
    <n v="0.34472614526748657"/>
    <n v="0.34412262439727781"/>
    <n v="0.3435191035270691"/>
    <n v="0.34291558265686034"/>
    <n v="0.34231206178665163"/>
    <n v="0.34170854091644287"/>
    <n v="0.34110502004623416"/>
    <n v="0.34050149917602535"/>
    <n v="0.33989797830581669"/>
    <n v="0.33929445743560793"/>
    <n v="0.33869093656539917"/>
    <n v="0.33805848956108092"/>
    <n v="0.33742604255676267"/>
    <n v="0.33679359555244448"/>
    <n v="0.33616114854812623"/>
    <n v="0.33552870154380798"/>
    <n v="0.33489625453948973"/>
    <n v="0.33426380753517149"/>
    <n v="0.33363136053085329"/>
    <n v="0.33299891352653505"/>
    <n v="0.3323664665222168"/>
    <n v="0.3324741899967194"/>
    <n v="0.3325819134712219"/>
    <n v="0.33268963694572451"/>
    <n v="0.33279736042022706"/>
    <n v="0.33290508389472961"/>
    <n v="0.33301280736923222"/>
    <n v="0.33312053084373472"/>
    <n v="0.33322825431823733"/>
    <n v="0.33333597779273993"/>
    <n v="0.33344370126724243"/>
    <n v="0.33313514888286594"/>
    <n v="0.33282659649848934"/>
    <n v="0.3325180441141129"/>
    <n v="0.33220949172973635"/>
    <n v="0.3319009393453598"/>
    <n v="0.33159238696098325"/>
    <n v="0.33128383457660676"/>
    <n v="0.33097528219223021"/>
    <n v="0.33066672980785372"/>
    <n v="0.33035817742347717"/>
    <n v="0.33027916848659516"/>
    <n v="0.33020015954971316"/>
    <n v="0.33012115061283109"/>
    <n v="0.33004214167594914"/>
    <n v="0.32996313273906708"/>
    <n v="0.32988412380218507"/>
    <n v="0.32980511486530306"/>
    <n v="0.329726105928421"/>
    <n v="0.32964709699153899"/>
    <n v="0.32956808805465698"/>
    <n v="0.32873751521110534"/>
    <n v="0.32790694236755369"/>
    <n v="0.3270763695240021"/>
    <n v="0.32624579668045045"/>
    <n v="0.3254152238368988"/>
    <n v="0.32458465099334721"/>
    <n v="0.32375407814979551"/>
    <n v="0.32292350530624392"/>
    <n v="0.32209293246269227"/>
    <n v="0.32126235961914063"/>
    <n v="0.3211951792240143"/>
    <n v="0.32112799882888793"/>
    <n v="0.32106081843376161"/>
    <n v="0.32099363803863523"/>
    <n v="0.32092645764350891"/>
    <n v="0.32085927724838259"/>
    <n v="0.32079209685325627"/>
    <n v="0.32072491645812984"/>
    <n v="0.32065773606300357"/>
    <n v="0.3205905556678772"/>
    <n v="0.32084186971187595"/>
    <n v="0.32109318375587459"/>
    <n v="0.3213444977998734"/>
    <n v="0.32159581184387209"/>
    <n v="0.32184712588787079"/>
    <n v="0.32209843993186948"/>
    <n v="0.32234975397586824"/>
    <n v="0.32260106801986693"/>
    <n v="0.32285238206386568"/>
    <n v="0.32310369610786438"/>
    <n v="0.32213164269924166"/>
    <n v="0.32115958929061889"/>
    <n v="0.32018753588199617"/>
    <n v="0.31921548247337339"/>
    <n v="0.31824342906475067"/>
    <n v="0.31727137565612795"/>
    <n v="0.31629932224750523"/>
    <n v="0.3153272688388824"/>
    <n v="0.31435521543025974"/>
    <n v="0.31338316202163696"/>
    <n v="0.31294159591197973"/>
    <n v="0.31250002980232239"/>
    <n v="0.3120584636926651"/>
    <n v="0.31161689758300781"/>
    <n v="0.31117533147335052"/>
    <n v="0.31073376536369324"/>
    <n v="0.31029219925403595"/>
    <n v="0.30985063314437866"/>
    <n v="0.30940906703472137"/>
    <n v="0.30896750092506409"/>
    <m/>
    <n v="0.36255120939419361"/>
    <n v="100"/>
    <n v="102.58077055868023"/>
    <n v="-2.4041444063186646E-2"/>
    <n v="-0.3864095024781054"/>
    <n v="-0.39174646726010387"/>
    <n v="6.5783047660870064E-3"/>
    <x v="34"/>
    <x v="553"/>
  </r>
  <r>
    <x v="2"/>
    <n v="-14.444444444444445"/>
    <n v="-10"/>
    <s v="P225/60R16"/>
    <x v="1"/>
    <s v="017-0244"/>
    <n v="1171"/>
    <n v="35"/>
    <s v="APX0B2UU3324"/>
    <d v="2025-03-23T00:00:00"/>
    <n v="0.34777083992958069"/>
    <n v="0.37062463164329529"/>
    <n v="100"/>
    <n v="100"/>
    <n v="100"/>
    <n v="100"/>
    <n v="80"/>
    <m/>
    <n v="1840"/>
    <n v="100"/>
    <m/>
    <m/>
    <m/>
    <m/>
    <m/>
    <m/>
    <m/>
    <m/>
    <m/>
    <m/>
    <m/>
    <n v="0.2464258223772049"/>
    <n v="0.27535567432641983"/>
    <n v="0.30428552627563477"/>
    <n v="0.31666868925094604"/>
    <n v="0.32905185222625732"/>
    <n v="0.34095963835716248"/>
    <n v="0.35286742448806763"/>
    <n v="0.36021511256694794"/>
    <n v="0.36756280064582825"/>
    <n v="0.36996617913246155"/>
    <n v="0.37236955761909485"/>
    <n v="0.37412796914577484"/>
    <n v="0.37588638067245483"/>
    <n v="0.38154676556587219"/>
    <n v="0.38720715045928955"/>
    <n v="0.38883751630783081"/>
    <n v="0.39046788215637207"/>
    <n v="0.39136037230491638"/>
    <n v="0.39225286245346069"/>
    <n v="0.39386643469333649"/>
    <n v="0.39548000693321228"/>
    <n v="0.39851808547973633"/>
    <n v="0.40155616402626038"/>
    <n v="0.40305574238300323"/>
    <n v="0.40455532073974609"/>
    <n v="0.40561643242835999"/>
    <n v="0.40667754411697388"/>
    <n v="0.40663802623748779"/>
    <n v="0.40659850835800171"/>
    <n v="0.40613541752099991"/>
    <n v="0.40567232668399811"/>
    <n v="0.40520923584699631"/>
    <n v="0.40474614500999451"/>
    <n v="0.40483392030000687"/>
    <n v="0.40492169559001923"/>
    <n v="0.40500947088003159"/>
    <n v="0.40509724617004395"/>
    <n v="0.40611251443624496"/>
    <n v="0.40712778270244598"/>
    <n v="0.408143050968647"/>
    <n v="0.40915831923484802"/>
    <n v="0.40917231887578964"/>
    <n v="0.40918631851673126"/>
    <n v="0.40920031815767288"/>
    <n v="0.4092143177986145"/>
    <n v="0.40874000638723373"/>
    <n v="0.40826569497585297"/>
    <n v="0.4077913835644722"/>
    <n v="0.40731707215309143"/>
    <n v="0.40528828650712967"/>
    <n v="0.40325950086116791"/>
    <n v="0.40123071521520615"/>
    <n v="0.39920192956924438"/>
    <n v="0.39896311610937119"/>
    <n v="0.39872430264949799"/>
    <n v="0.39848548918962479"/>
    <n v="0.39824667572975159"/>
    <n v="0.39815790206193924"/>
    <n v="0.39806912839412689"/>
    <n v="0.39798035472631454"/>
    <n v="0.3978915810585022"/>
    <n v="0.39859742671251297"/>
    <n v="0.39930327236652374"/>
    <n v="0.40000911802053452"/>
    <n v="0.40071496367454529"/>
    <n v="0.40108641237020493"/>
    <n v="0.40145786106586456"/>
    <n v="0.4018293097615242"/>
    <n v="0.40220075845718384"/>
    <n v="0.40099142491817474"/>
    <n v="0.39978209137916565"/>
    <n v="0.39857275784015656"/>
    <n v="0.39736342430114746"/>
    <n v="0.39529138058423996"/>
    <n v="0.39321933686733246"/>
    <n v="0.39114729315042496"/>
    <n v="0.38907524943351746"/>
    <n v="0.3900052011013031"/>
    <n v="0.39093515276908875"/>
    <n v="0.39186510443687439"/>
    <n v="0.39279505610466003"/>
    <n v="0.39356856048107147"/>
    <n v="0.39434206485748291"/>
    <n v="0.39511556923389435"/>
    <n v="0.39588907361030579"/>
    <n v="0.39580321609973912"/>
    <n v="0.39571735858917234"/>
    <n v="0.39563150107860567"/>
    <n v="0.39554564356803895"/>
    <n v="0.39545978605747223"/>
    <n v="0.39537392854690556"/>
    <n v="0.39528807103633878"/>
    <n v="0.39520221352577212"/>
    <n v="0.39511635601520545"/>
    <n v="0.39503049850463867"/>
    <n v="0.39426190555095675"/>
    <n v="0.39349331259727477"/>
    <n v="0.39272471964359285"/>
    <n v="0.39195612668991092"/>
    <n v="0.39118753373622894"/>
    <n v="0.39041894078254702"/>
    <n v="0.3896503478288651"/>
    <n v="0.38888175487518306"/>
    <n v="0.38811316192150119"/>
    <n v="0.38734456896781921"/>
    <n v="0.38661791384220129"/>
    <n v="0.38589125871658325"/>
    <n v="0.38516460359096527"/>
    <n v="0.38443794846534735"/>
    <n v="0.38371129333972931"/>
    <n v="0.38298463821411138"/>
    <n v="0.38225798308849335"/>
    <n v="0.38153132796287537"/>
    <n v="0.38080467283725744"/>
    <n v="0.3800780177116394"/>
    <n v="0.37904751896858219"/>
    <n v="0.37801702022552486"/>
    <n v="0.3769865214824677"/>
    <n v="0.37595602273941042"/>
    <n v="0.37492552399635315"/>
    <n v="0.37389502525329593"/>
    <n v="0.37286452651023866"/>
    <n v="0.37183402776718139"/>
    <n v="0.37080352902412417"/>
    <n v="0.36977303028106689"/>
    <n v="0.36931645274162295"/>
    <n v="0.36885987520217894"/>
    <n v="0.368403297662735"/>
    <n v="0.36794672012329105"/>
    <n v="0.36749014258384705"/>
    <n v="0.3670335650444031"/>
    <n v="0.3665769875049591"/>
    <n v="0.36612040996551515"/>
    <n v="0.36566383242607114"/>
    <n v="0.3652072548866272"/>
    <n v="0.36388244628906252"/>
    <n v="0.36255763769149785"/>
    <n v="0.36123282909393306"/>
    <n v="0.35990802049636844"/>
    <n v="0.35858321189880371"/>
    <n v="0.35725840330123904"/>
    <n v="0.35593359470367431"/>
    <n v="0.35460878610610963"/>
    <n v="0.3532839775085449"/>
    <n v="0.35195916891098022"/>
    <n v="0.35179132521152495"/>
    <n v="0.35162348151206968"/>
    <n v="0.35145563781261446"/>
    <n v="0.35128779411315919"/>
    <n v="0.35111995041370392"/>
    <n v="0.3509521067142487"/>
    <n v="0.35078426301479337"/>
    <n v="0.35061641931533816"/>
    <n v="0.35044857561588288"/>
    <n v="0.35028073191642761"/>
    <n v="0.34992963373661046"/>
    <n v="0.34957853555679319"/>
    <n v="0.34922743737697604"/>
    <n v="0.34887633919715888"/>
    <n v="0.34852524101734161"/>
    <n v="0.34817414283752446"/>
    <n v="0.34782304465770719"/>
    <n v="0.34747194647789004"/>
    <n v="0.34712084829807283"/>
    <n v="0.34676975011825562"/>
    <n v="0.34619903564453125"/>
    <n v="0.34562832117080688"/>
    <n v="0.34505760669708252"/>
    <n v="0.34448689222335815"/>
    <n v="0.34391617774963379"/>
    <n v="0.34334546327590942"/>
    <n v="0.34277474880218506"/>
    <n v="0.34220403432846069"/>
    <n v="0.34163331985473633"/>
    <n v="0.34106260538101196"/>
    <n v="0.34115246534347532"/>
    <n v="0.34124232530593873"/>
    <n v="0.34133218526840209"/>
    <n v="0.3414220452308655"/>
    <n v="0.34151190519332886"/>
    <n v="0.34160176515579227"/>
    <n v="0.34169162511825563"/>
    <n v="0.34178148508071898"/>
    <n v="0.3418713450431824"/>
    <n v="0.34196120500564575"/>
    <n v="0.34175667464733128"/>
    <n v="0.3415521442890167"/>
    <n v="0.34134761393070223"/>
    <n v="0.34114308357238771"/>
    <n v="0.34093855321407318"/>
    <n v="0.34073402285575866"/>
    <n v="0.34052949249744413"/>
    <n v="0.34032496213912966"/>
    <n v="0.34012043178081514"/>
    <n v="0.33991590142250061"/>
    <n v="0.33953632414340973"/>
    <n v="0.33915674686431885"/>
    <n v="0.33877716958522797"/>
    <n v="0.33839759230613708"/>
    <n v="0.3380180150270462"/>
    <n v="0.33763843774795532"/>
    <n v="0.33725886046886444"/>
    <n v="0.33687928318977356"/>
    <n v="0.33649970591068268"/>
    <n v="0.3361201286315918"/>
    <n v="0.33585940003395082"/>
    <n v="0.33559867143630984"/>
    <n v="0.3353379428386688"/>
    <n v="0.33507721424102782"/>
    <n v="0.33481648564338684"/>
    <n v="0.33455575704574586"/>
    <n v="0.33429502844810488"/>
    <n v="0.33403429985046384"/>
    <n v="0.33377357125282292"/>
    <n v="0.33351284265518188"/>
    <n v="0.33305981159210207"/>
    <n v="0.33260678052902221"/>
    <n v="0.33215374946594239"/>
    <n v="0.33170071840286258"/>
    <n v="0.33124768733978271"/>
    <n v="0.3307946562767029"/>
    <n v="0.33034162521362304"/>
    <n v="0.32988859415054322"/>
    <n v="0.32943556308746336"/>
    <n v="0.32898253202438354"/>
    <n v="0.32850905656814577"/>
    <n v="0.328035581111908"/>
    <n v="0.32756210565567012"/>
    <n v="0.32708863019943241"/>
    <n v="0.32661515474319458"/>
    <n v="0.32614167928695681"/>
    <n v="0.32566820383071898"/>
    <n v="0.32519472837448121"/>
    <n v="0.32472125291824339"/>
    <n v="0.32424777746200562"/>
    <n v="0.32376010715961456"/>
    <n v="0.32327243685722351"/>
    <n v="0.32278476655483246"/>
    <n v="0.32229709625244141"/>
    <n v="0.32180942595005035"/>
    <n v="0.3213217556476593"/>
    <n v="0.32083408534526825"/>
    <n v="0.3203464150428772"/>
    <n v="0.31985874474048615"/>
    <n v="0.31937107443809509"/>
    <n v="0.319400230050087"/>
    <n v="0.3194293856620789"/>
    <n v="0.3194585412740707"/>
    <n v="0.31948769688606266"/>
    <n v="0.3195168524980545"/>
    <n v="0.31954600811004641"/>
    <n v="0.31957516372203826"/>
    <n v="0.31960431933403016"/>
    <n v="0.31963347494602207"/>
    <n v="0.31966263055801392"/>
    <n v="0.31934620738029484"/>
    <n v="0.31902978420257566"/>
    <n v="0.31871336102485659"/>
    <n v="0.31839693784713746"/>
    <n v="0.31808051466941833"/>
    <n v="0.31776409149169926"/>
    <n v="0.31744766831398008"/>
    <n v="0.31713124513626101"/>
    <n v="0.31681482195854194"/>
    <n v="0.31649839878082275"/>
    <n v="0.31567001938819889"/>
    <n v="0.31484163999557491"/>
    <n v="0.31401326060295109"/>
    <n v="0.31318488121032717"/>
    <n v="0.31235650181770325"/>
    <n v="0.31152812242507932"/>
    <n v="0.31069974303245546"/>
    <n v="0.30987136363983153"/>
    <n v="0.30904298424720766"/>
    <n v="0.30821460485458374"/>
    <n v="0.30771714448928833"/>
    <n v="0.30721968412399292"/>
    <n v="0.30672222375869751"/>
    <n v="0.3062247633934021"/>
    <n v="0.30572730302810669"/>
    <n v="0.30522984266281128"/>
    <n v="0.30473238229751587"/>
    <n v="0.30423492193222046"/>
    <n v="0.30373746156692505"/>
    <n v="0.30324000120162964"/>
    <n v="0.30309881865978244"/>
    <n v="0.30295763611793519"/>
    <n v="0.302816453576088"/>
    <n v="0.30267527103424074"/>
    <n v="0.30253408849239349"/>
    <n v="0.3023929059505463"/>
    <n v="0.30225172340869905"/>
    <n v="0.3021105408668518"/>
    <n v="0.3019693583250046"/>
    <n v="0.30182817578315735"/>
    <m/>
    <n v="0.35750278464627866"/>
    <n v="100"/>
    <n v="98.036738982212498"/>
    <n v="-2.28537917137146E-2"/>
    <n v="-0.41623282359008223"/>
    <n v="-0.4117450054865221"/>
    <n v="-2.5189925163236981E-2"/>
    <x v="35"/>
    <x v="554"/>
  </r>
  <r>
    <x v="2"/>
    <n v="-14.444444444444445"/>
    <n v="-10"/>
    <s v="P195/75R14"/>
    <x v="0"/>
    <s v="620-0072"/>
    <n v="1031"/>
    <n v="35"/>
    <s v="APKAB3UU0720"/>
    <d v="2025-03-23T00:00:00"/>
    <n v="0.29979413747787476"/>
    <n v="0.32079818844795227"/>
    <n v="87.962020874023438"/>
    <n v="87.000419616699219"/>
    <n v="87.158187866210938"/>
    <n v="86.834403991699219"/>
    <n v="80"/>
    <m/>
    <n v="340"/>
    <n v="87.238758087158203"/>
    <m/>
    <m/>
    <m/>
    <m/>
    <m/>
    <m/>
    <m/>
    <m/>
    <m/>
    <m/>
    <m/>
    <n v="0.23813264071941376"/>
    <n v="0.26707423478364944"/>
    <n v="0.29601582884788513"/>
    <n v="0.31037643551826477"/>
    <n v="0.32473704218864441"/>
    <n v="0.33140885829925537"/>
    <n v="0.33808067440986633"/>
    <n v="0.34232205152511597"/>
    <n v="0.3465634286403656"/>
    <n v="0.35135555267333984"/>
    <n v="0.35614767670631409"/>
    <n v="0.35662257671356201"/>
    <n v="0.35709747672080994"/>
    <n v="0.3578791469335556"/>
    <n v="0.35866081714630127"/>
    <n v="0.35970577597618103"/>
    <n v="0.36075073480606079"/>
    <n v="0.36265727877616882"/>
    <n v="0.36456382274627686"/>
    <n v="0.36571015417575836"/>
    <n v="0.36685648560523987"/>
    <n v="0.36741681396961212"/>
    <n v="0.36797714233398438"/>
    <n v="0.37038809061050415"/>
    <n v="0.37279903888702393"/>
    <n v="0.35072477161884308"/>
    <n v="0.32865050435066223"/>
    <n v="0.3443133682012558"/>
    <n v="0.35997623205184937"/>
    <n v="0.36063586175441742"/>
    <n v="0.36129549145698547"/>
    <n v="0.36195512115955353"/>
    <n v="0.36261475086212158"/>
    <n v="0.36253133416175842"/>
    <n v="0.36244791746139526"/>
    <n v="0.3623645007610321"/>
    <n v="0.36228108406066895"/>
    <n v="0.36207000911235809"/>
    <n v="0.36185893416404724"/>
    <n v="0.36164785921573639"/>
    <n v="0.36143678426742554"/>
    <n v="0.36182164400815964"/>
    <n v="0.36220650374889374"/>
    <n v="0.36259136348962784"/>
    <n v="0.36297622323036194"/>
    <n v="0.36259239166975021"/>
    <n v="0.36220856010913849"/>
    <n v="0.36182472854852676"/>
    <n v="0.36144089698791504"/>
    <n v="0.36127214133739471"/>
    <n v="0.36110338568687439"/>
    <n v="0.36093463003635406"/>
    <n v="0.36076587438583374"/>
    <n v="0.35979548841714859"/>
    <n v="0.35882510244846344"/>
    <n v="0.35785471647977829"/>
    <n v="0.35688433051109314"/>
    <n v="0.3557785302400589"/>
    <n v="0.35467272996902466"/>
    <n v="0.35356692969799042"/>
    <n v="0.35246112942695618"/>
    <n v="0.35142342746257782"/>
    <n v="0.35038572549819946"/>
    <n v="0.34934802353382111"/>
    <n v="0.34831032156944275"/>
    <n v="0.34971178323030472"/>
    <n v="0.35111324489116669"/>
    <n v="0.35251470655202866"/>
    <n v="0.35391616821289063"/>
    <n v="0.35351062566041946"/>
    <n v="0.3531050831079483"/>
    <n v="0.35269954055547714"/>
    <n v="0.35229399800300598"/>
    <n v="0.35113362967967987"/>
    <n v="0.34997326135635376"/>
    <n v="0.34881289303302765"/>
    <n v="0.34765252470970154"/>
    <n v="0.34691637754440308"/>
    <n v="0.34618023037910461"/>
    <n v="0.34544408321380615"/>
    <n v="0.34470793604850769"/>
    <n v="0.3431047797203064"/>
    <n v="0.3415016233921051"/>
    <n v="0.33989846706390381"/>
    <n v="0.33829531073570251"/>
    <n v="0.33808662295341491"/>
    <n v="0.3378779351711273"/>
    <n v="0.33766924738883974"/>
    <n v="0.33746055960655214"/>
    <n v="0.33725187182426453"/>
    <n v="0.33704318404197692"/>
    <n v="0.33683449625968931"/>
    <n v="0.33662580847740176"/>
    <n v="0.33641712069511415"/>
    <n v="0.33620843291282654"/>
    <n v="0.33567313551902772"/>
    <n v="0.3351378381252289"/>
    <n v="0.33460254073143003"/>
    <n v="0.33406724333763121"/>
    <n v="0.3335319459438324"/>
    <n v="0.33299664855003358"/>
    <n v="0.33246135115623476"/>
    <n v="0.33192605376243589"/>
    <n v="0.33139075636863707"/>
    <n v="0.33085545897483826"/>
    <n v="0.33040395081043245"/>
    <n v="0.32995244264602663"/>
    <n v="0.32950093448162077"/>
    <n v="0.32904942631721501"/>
    <n v="0.32859791815280914"/>
    <n v="0.32814640998840339"/>
    <n v="0.32769490182399752"/>
    <n v="0.32724339365959165"/>
    <n v="0.3267918854951859"/>
    <n v="0.32634037733078003"/>
    <n v="0.32608681917190552"/>
    <n v="0.32583326101303101"/>
    <n v="0.32557970285415649"/>
    <n v="0.32532614469528198"/>
    <n v="0.32507258653640747"/>
    <n v="0.32481902837753296"/>
    <n v="0.32456547021865845"/>
    <n v="0.32431191205978394"/>
    <n v="0.32405835390090942"/>
    <n v="0.32380479574203491"/>
    <n v="0.32304297983646396"/>
    <n v="0.3222811639308929"/>
    <n v="0.321519348025322"/>
    <n v="0.320757532119751"/>
    <n v="0.31999571621417999"/>
    <n v="0.31923390030860899"/>
    <n v="0.31847208440303804"/>
    <n v="0.31771026849746703"/>
    <n v="0.31694845259189608"/>
    <n v="0.31618663668632507"/>
    <n v="0.31509629786014559"/>
    <n v="0.31400595903396605"/>
    <n v="0.31291562020778657"/>
    <n v="0.31182528138160709"/>
    <n v="0.31073494255542755"/>
    <n v="0.30964460372924807"/>
    <n v="0.30855426490306859"/>
    <n v="0.30746392607688905"/>
    <n v="0.30637358725070957"/>
    <n v="0.30528324842453003"/>
    <n v="0.30485859513282776"/>
    <n v="0.30443394184112549"/>
    <n v="0.30400928854942322"/>
    <n v="0.30358463525772095"/>
    <n v="0.30315998196601868"/>
    <n v="0.30273532867431641"/>
    <n v="0.30231067538261414"/>
    <n v="0.30188602209091187"/>
    <n v="0.30146136879920959"/>
    <n v="0.30103671550750732"/>
    <n v="0.30136397182941438"/>
    <n v="0.30169122815132143"/>
    <n v="0.30201848447322843"/>
    <n v="0.30234574079513554"/>
    <n v="0.30267299711704254"/>
    <n v="0.3030002534389496"/>
    <n v="0.30332750976085665"/>
    <n v="0.30365476608276365"/>
    <n v="0.3039820224046707"/>
    <n v="0.30430927872657776"/>
    <n v="0.30417550206184385"/>
    <n v="0.30404172539711"/>
    <n v="0.30390794873237609"/>
    <n v="0.30377417206764223"/>
    <n v="0.30364039540290833"/>
    <n v="0.30350661873817447"/>
    <n v="0.30337284207344056"/>
    <n v="0.30323906540870671"/>
    <n v="0.3031052887439728"/>
    <n v="0.30297151207923889"/>
    <n v="0.30280107259750366"/>
    <n v="0.30263063311576843"/>
    <n v="0.3024601936340332"/>
    <n v="0.30228975415229797"/>
    <n v="0.30211931467056274"/>
    <n v="0.30194887518882751"/>
    <n v="0.30177843570709229"/>
    <n v="0.30160799622535706"/>
    <n v="0.30143755674362183"/>
    <n v="0.3012671172618866"/>
    <n v="0.30090740919113163"/>
    <n v="0.3005477011203766"/>
    <n v="0.30018799304962157"/>
    <n v="0.2998282849788666"/>
    <n v="0.29946857690811157"/>
    <n v="0.2991088688373566"/>
    <n v="0.29874916076660157"/>
    <n v="0.29838945269584655"/>
    <n v="0.29802974462509157"/>
    <n v="0.29767003655433655"/>
    <n v="0.29742621779441836"/>
    <n v="0.29718239903450011"/>
    <n v="0.29693858027458192"/>
    <n v="0.29669476151466373"/>
    <n v="0.29645094275474548"/>
    <n v="0.29620712399482729"/>
    <n v="0.29596330523490905"/>
    <n v="0.29571948647499086"/>
    <n v="0.29547566771507267"/>
    <n v="0.29523184895515442"/>
    <n v="0.29498023688793185"/>
    <n v="0.29472862482070927"/>
    <n v="0.29447701275348664"/>
    <n v="0.29422540068626407"/>
    <n v="0.29397378861904144"/>
    <n v="0.29372217655181887"/>
    <n v="0.29347056448459624"/>
    <n v="0.29321895241737367"/>
    <n v="0.29296734035015104"/>
    <n v="0.29271572828292847"/>
    <n v="0.29172716438770296"/>
    <n v="0.29073860049247741"/>
    <n v="0.28975003659725185"/>
    <n v="0.28876147270202634"/>
    <n v="0.28777290880680084"/>
    <n v="0.28678434491157534"/>
    <n v="0.28579578101634978"/>
    <n v="0.28480721712112428"/>
    <n v="0.28381865322589878"/>
    <n v="0.28283008933067322"/>
    <n v="0.28247116506099701"/>
    <n v="0.2821122407913208"/>
    <n v="0.28175331652164459"/>
    <n v="0.28139439225196838"/>
    <n v="0.28103546798229218"/>
    <n v="0.28067654371261597"/>
    <n v="0.28031761944293976"/>
    <n v="0.27995869517326355"/>
    <n v="0.27959977090358734"/>
    <n v="0.27924084663391113"/>
    <n v="0.27940467894077303"/>
    <n v="0.27956851124763488"/>
    <n v="0.27973234355449678"/>
    <n v="0.27989617586135868"/>
    <n v="0.28006000816822052"/>
    <n v="0.28022384047508242"/>
    <n v="0.28038767278194432"/>
    <n v="0.28055150508880616"/>
    <n v="0.28071533739566806"/>
    <n v="0.28087916970252991"/>
    <n v="0.28082957565784455"/>
    <n v="0.2807799816131592"/>
    <n v="0.28073038756847379"/>
    <n v="0.2806807935237885"/>
    <n v="0.28063119947910309"/>
    <n v="0.28058160543441774"/>
    <n v="0.28053201138973238"/>
    <n v="0.28048241734504697"/>
    <n v="0.28043282330036162"/>
    <n v="0.28038322925567627"/>
    <n v="0.28028128147125242"/>
    <n v="0.28017933368682862"/>
    <n v="0.28007738590240477"/>
    <n v="0.27997543811798098"/>
    <n v="0.27987349033355713"/>
    <n v="0.27977154254913333"/>
    <n v="0.27966959476470948"/>
    <n v="0.27956764698028569"/>
    <n v="0.27946569919586184"/>
    <n v="0.27936375141143799"/>
    <n v="0.2785524517297745"/>
    <n v="0.27774115204811101"/>
    <n v="0.27692985236644746"/>
    <n v="0.27611855268478397"/>
    <n v="0.27530725300312042"/>
    <n v="0.27449595332145693"/>
    <n v="0.27368465363979338"/>
    <n v="0.27287335395812989"/>
    <n v="0.27206205427646635"/>
    <n v="0.27125075459480286"/>
    <n v="0.27058868110179901"/>
    <n v="0.26992660760879517"/>
    <n v="0.26926453411579132"/>
    <n v="0.26860246062278748"/>
    <n v="0.26794038712978363"/>
    <n v="0.26727831363677979"/>
    <n v="0.26661624014377594"/>
    <n v="0.26595416665077209"/>
    <n v="0.26529209315776825"/>
    <n v="0.2646300196647644"/>
    <n v="0.26490053534507751"/>
    <n v="0.26517105102539063"/>
    <n v="0.26544156670570374"/>
    <n v="0.26571208238601685"/>
    <n v="0.26598259806632996"/>
    <n v="0.26625311374664307"/>
    <n v="0.26652362942695618"/>
    <n v="0.26679414510726929"/>
    <n v="0.2670646607875824"/>
    <n v="0.26733517646789551"/>
    <m/>
    <n v="0.31322094161739555"/>
    <n v="87.238758087158203"/>
    <n v="85.526033557231088"/>
    <n v="-2.1004050970077515E-2"/>
    <n v="-0.32958191028546058"/>
    <n v="-0.37717155377282435"/>
    <n v="-5.9763376876934726E-2"/>
    <x v="35"/>
    <x v="555"/>
  </r>
  <r>
    <x v="2"/>
    <n v="-14.444444444444445"/>
    <n v="-10"/>
    <s v="P225/60R16"/>
    <x v="4"/>
    <s v="017-0257"/>
    <n v="1171"/>
    <n v="35"/>
    <s v="APX0B2UU3324"/>
    <d v="2025-03-23T00:00:00"/>
    <n v="0.32521584630012512"/>
    <n v="0.35311204195022583"/>
    <n v="95.420951843261719"/>
    <n v="95.257308959960938"/>
    <n v="95.937591552734375"/>
    <n v="95.8895263671875"/>
    <n v="80"/>
    <m/>
    <n v="120"/>
    <n v="95.626344680786133"/>
    <m/>
    <m/>
    <m/>
    <m/>
    <m/>
    <m/>
    <m/>
    <m/>
    <m/>
    <m/>
    <m/>
    <n v="0.30339464545249939"/>
    <n v="0.31705844402313232"/>
    <n v="0.33072224259376526"/>
    <n v="0.33980827033519745"/>
    <n v="0.34889429807662964"/>
    <n v="0.35357725620269775"/>
    <n v="0.35826021432876587"/>
    <n v="0.36046379804611206"/>
    <n v="0.36266738176345825"/>
    <n v="0.36410695314407349"/>
    <n v="0.36554652452468872"/>
    <n v="0.36801151931285858"/>
    <n v="0.37047651410102844"/>
    <n v="0.37168461084365845"/>
    <n v="0.37289270758628845"/>
    <n v="0.37432639300823212"/>
    <n v="0.37576007843017578"/>
    <n v="0.37837046384811401"/>
    <n v="0.38098084926605225"/>
    <n v="0.38224977254867554"/>
    <n v="0.38351869583129883"/>
    <n v="0.38448162376880646"/>
    <n v="0.38544455170631409"/>
    <n v="0.3875061422586441"/>
    <n v="0.38956773281097412"/>
    <n v="0.39153864979743958"/>
    <n v="0.39350956678390503"/>
    <n v="0.39628136157989502"/>
    <n v="0.39905315637588501"/>
    <n v="0.39996016770601273"/>
    <n v="0.40086717903614044"/>
    <n v="0.40177419036626816"/>
    <n v="0.40268120169639587"/>
    <n v="0.40312698483467102"/>
    <n v="0.40357276797294617"/>
    <n v="0.40401855111122131"/>
    <n v="0.40446433424949646"/>
    <n v="0.40417026728391647"/>
    <n v="0.40387620031833649"/>
    <n v="0.4035821333527565"/>
    <n v="0.40328806638717651"/>
    <n v="0.40198779851198196"/>
    <n v="0.40068753063678741"/>
    <n v="0.39938726276159286"/>
    <n v="0.39808699488639832"/>
    <n v="0.39778798073530197"/>
    <n v="0.39748896658420563"/>
    <n v="0.39718995243310928"/>
    <n v="0.39689093828201294"/>
    <n v="0.3971124142408371"/>
    <n v="0.39733389019966125"/>
    <n v="0.39755536615848541"/>
    <n v="0.39777684211730957"/>
    <n v="0.39645381271839142"/>
    <n v="0.39513078331947327"/>
    <n v="0.39380775392055511"/>
    <n v="0.39248472452163696"/>
    <n v="0.39229491353034973"/>
    <n v="0.3921051025390625"/>
    <n v="0.39191529154777527"/>
    <n v="0.39172548055648804"/>
    <n v="0.39201195538043976"/>
    <n v="0.39229843020439148"/>
    <n v="0.3925849050283432"/>
    <n v="0.39287137985229492"/>
    <n v="0.39281537383794785"/>
    <n v="0.39275936782360077"/>
    <n v="0.39270336180925369"/>
    <n v="0.39264735579490662"/>
    <n v="0.39117188006639481"/>
    <n v="0.389696404337883"/>
    <n v="0.38822092860937119"/>
    <n v="0.38674545288085938"/>
    <n v="0.38543139398097992"/>
    <n v="0.38411733508110046"/>
    <n v="0.38280327618122101"/>
    <n v="0.38148921728134155"/>
    <n v="0.38133832812309265"/>
    <n v="0.38118743896484375"/>
    <n v="0.38103654980659485"/>
    <n v="0.38088566064834595"/>
    <n v="0.3809645026922226"/>
    <n v="0.38104334473609924"/>
    <n v="0.38112218677997589"/>
    <n v="0.38120102882385254"/>
    <n v="0.38069800138473514"/>
    <n v="0.38019497394561763"/>
    <n v="0.37969194650650029"/>
    <n v="0.37918891906738283"/>
    <n v="0.37868589162826538"/>
    <n v="0.37818286418914793"/>
    <n v="0.37767983675003053"/>
    <n v="0.37717680931091307"/>
    <n v="0.37667378187179568"/>
    <n v="0.37617075443267822"/>
    <n v="0.37480609416961674"/>
    <n v="0.37344143390655515"/>
    <n v="0.37207677364349367"/>
    <n v="0.3707121133804322"/>
    <n v="0.36934745311737061"/>
    <n v="0.36798279285430913"/>
    <n v="0.36661813259124754"/>
    <n v="0.36525347232818606"/>
    <n v="0.36388881206512452"/>
    <n v="0.36252415180206299"/>
    <n v="0.36083634197711945"/>
    <n v="0.3591485321521759"/>
    <n v="0.35746072232723236"/>
    <n v="0.35577291250228882"/>
    <n v="0.35408510267734528"/>
    <n v="0.35239729285240173"/>
    <n v="0.35070948302745819"/>
    <n v="0.34902167320251465"/>
    <n v="0.34733386337757111"/>
    <n v="0.34564605355262756"/>
    <n v="0.34532850980758667"/>
    <n v="0.34501096606254578"/>
    <n v="0.34469342231750488"/>
    <n v="0.34437587857246399"/>
    <n v="0.3440583348274231"/>
    <n v="0.3437407910823822"/>
    <n v="0.34342324733734131"/>
    <n v="0.34310570359230042"/>
    <n v="0.34278815984725952"/>
    <n v="0.34247061610221863"/>
    <n v="0.34236957132816315"/>
    <n v="0.34226852655410767"/>
    <n v="0.34216748178005219"/>
    <n v="0.3420664370059967"/>
    <n v="0.34196539223194122"/>
    <n v="0.34186434745788574"/>
    <n v="0.34176330268383026"/>
    <n v="0.34166225790977478"/>
    <n v="0.3415612131357193"/>
    <n v="0.34146016836166382"/>
    <n v="0.34129517078399657"/>
    <n v="0.34113017320632932"/>
    <n v="0.34096517562866213"/>
    <n v="0.34080017805099488"/>
    <n v="0.34063518047332764"/>
    <n v="0.34047018289566039"/>
    <n v="0.34030518531799314"/>
    <n v="0.34014018774032595"/>
    <n v="0.3399751901626587"/>
    <n v="0.33981019258499146"/>
    <n v="0.33949310183525089"/>
    <n v="0.33917601108551027"/>
    <n v="0.33885892033576964"/>
    <n v="0.33854182958602907"/>
    <n v="0.33822473883628845"/>
    <n v="0.33790764808654788"/>
    <n v="0.33759055733680721"/>
    <n v="0.33727346658706669"/>
    <n v="0.33695637583732607"/>
    <n v="0.33663928508758545"/>
    <n v="0.33594136238098143"/>
    <n v="0.33524343967437742"/>
    <n v="0.33454551696777346"/>
    <n v="0.33384759426116944"/>
    <n v="0.33314967155456543"/>
    <n v="0.33245174884796147"/>
    <n v="0.3317538261413574"/>
    <n v="0.33105590343475344"/>
    <n v="0.33035798072814943"/>
    <n v="0.32966005802154541"/>
    <n v="0.32887911498546601"/>
    <n v="0.32809817194938662"/>
    <n v="0.32731722891330717"/>
    <n v="0.32653628587722783"/>
    <n v="0.32575534284114838"/>
    <n v="0.32497439980506898"/>
    <n v="0.32419345676898959"/>
    <n v="0.32341251373291013"/>
    <n v="0.32263157069683074"/>
    <n v="0.32185062766075134"/>
    <n v="0.3217946380376816"/>
    <n v="0.32173864841461186"/>
    <n v="0.32168265879154201"/>
    <n v="0.32162666916847232"/>
    <n v="0.32157067954540253"/>
    <n v="0.32151468992233279"/>
    <n v="0.32145870029926299"/>
    <n v="0.32140271067619325"/>
    <n v="0.32134672105312351"/>
    <n v="0.32129073143005371"/>
    <n v="0.32136006653308868"/>
    <n v="0.32142940163612366"/>
    <n v="0.32149873673915863"/>
    <n v="0.3215680718421936"/>
    <n v="0.32163740694522858"/>
    <n v="0.32170674204826355"/>
    <n v="0.32177607715129852"/>
    <n v="0.3218454122543335"/>
    <n v="0.32191474735736847"/>
    <n v="0.32198408246040344"/>
    <n v="0.32189278304576874"/>
    <n v="0.32180148363113403"/>
    <n v="0.32171018421649933"/>
    <n v="0.32161888480186462"/>
    <n v="0.32152758538722992"/>
    <n v="0.32143628597259521"/>
    <n v="0.32134498655796051"/>
    <n v="0.32125368714332581"/>
    <n v="0.3211623877286911"/>
    <n v="0.3210710883140564"/>
    <n v="0.32075919806957248"/>
    <n v="0.32044730782508851"/>
    <n v="0.32013541758060454"/>
    <n v="0.31982352733612063"/>
    <n v="0.31951163709163666"/>
    <n v="0.31919974684715274"/>
    <n v="0.31888785660266872"/>
    <n v="0.31857596635818486"/>
    <n v="0.31826407611370089"/>
    <n v="0.31795218586921692"/>
    <n v="0.31773243546485902"/>
    <n v="0.31751268506050112"/>
    <n v="0.31729293465614317"/>
    <n v="0.31707318425178527"/>
    <n v="0.31685343384742737"/>
    <n v="0.31663368344306947"/>
    <n v="0.31641393303871157"/>
    <n v="0.31619418263435362"/>
    <n v="0.31597443222999577"/>
    <n v="0.31575468182563782"/>
    <n v="0.31522005796432501"/>
    <n v="0.31468543410301208"/>
    <n v="0.31415081024169922"/>
    <n v="0.31361618638038641"/>
    <n v="0.31308156251907349"/>
    <n v="0.31254693865776068"/>
    <n v="0.31201231479644775"/>
    <n v="0.31147769093513489"/>
    <n v="0.31094306707382202"/>
    <n v="0.31040844321250916"/>
    <n v="0.30976627171039584"/>
    <n v="0.30912410020828246"/>
    <n v="0.30848192870616914"/>
    <n v="0.30783975720405582"/>
    <n v="0.30719758570194244"/>
    <n v="0.30655541419982912"/>
    <n v="0.30591324269771575"/>
    <n v="0.30527107119560243"/>
    <n v="0.30462889969348911"/>
    <n v="0.30398672819137573"/>
    <n v="0.30369749963283543"/>
    <n v="0.30340827107429502"/>
    <n v="0.30311904251575472"/>
    <n v="0.30282981395721437"/>
    <n v="0.30254058539867401"/>
    <n v="0.30225135684013366"/>
    <n v="0.3019621282815933"/>
    <n v="0.301672899723053"/>
    <n v="0.30138367116451265"/>
    <n v="0.30109444260597229"/>
    <n v="0.30052457451820375"/>
    <n v="0.2999547064304352"/>
    <n v="0.2993848383426666"/>
    <n v="0.29881497025489806"/>
    <n v="0.29824510216712952"/>
    <n v="0.29767523407936097"/>
    <n v="0.29710536599159243"/>
    <n v="0.29653549790382383"/>
    <n v="0.29596562981605534"/>
    <n v="0.29539576172828674"/>
    <n v="0.29459489583969117"/>
    <n v="0.2937940299510956"/>
    <n v="0.29299316406249998"/>
    <n v="0.29219229817390441"/>
    <n v="0.29139143228530884"/>
    <n v="0.29059056639671327"/>
    <n v="0.2897897005081177"/>
    <n v="0.28898883461952207"/>
    <n v="0.28818796873092656"/>
    <n v="0.28738710284233093"/>
    <n v="0.28702975511550904"/>
    <n v="0.28667240738868716"/>
    <n v="0.28631505966186521"/>
    <n v="0.28595771193504338"/>
    <n v="0.28560036420822144"/>
    <n v="0.28524301648139955"/>
    <n v="0.28488566875457766"/>
    <n v="0.28452832102775572"/>
    <n v="0.28417097330093383"/>
    <n v="0.28381362557411194"/>
    <n v="0.28342294692993164"/>
    <n v="0.28303226828575134"/>
    <n v="0.28264158964157104"/>
    <n v="0.28225091099739075"/>
    <n v="0.28186023235321045"/>
    <n v="0.28146955370903015"/>
    <n v="0.28107887506484985"/>
    <n v="0.28068819642066956"/>
    <n v="0.28029751777648926"/>
    <n v="0.27990683913230896"/>
    <m/>
    <n v="0.34104560395152544"/>
    <n v="95.626344680786133"/>
    <n v="93.748949932933144"/>
    <n v="-2.7896195650100708E-2"/>
    <n v="-0.38326082603343403"/>
    <n v="-0.44324036018423074"/>
    <n v="6.3054295344716627E-3"/>
    <x v="35"/>
    <x v="556"/>
  </r>
  <r>
    <x v="2"/>
    <n v="-14.444444444444445"/>
    <n v="-10"/>
    <s v="P225/60R16"/>
    <x v="1"/>
    <s v="017-0244"/>
    <n v="1171"/>
    <n v="35"/>
    <s v="APX0B2UU3324"/>
    <d v="2025-03-23T00:00:00"/>
    <n v="0.33822622895240784"/>
    <n v="0.36706089973449707"/>
    <n v="100"/>
    <n v="100"/>
    <n v="100"/>
    <n v="100"/>
    <n v="80"/>
    <m/>
    <n v="1850"/>
    <n v="100"/>
    <m/>
    <m/>
    <m/>
    <m/>
    <m/>
    <m/>
    <m/>
    <m/>
    <m/>
    <m/>
    <m/>
    <n v="0.27748048305511475"/>
    <n v="0.30147987604141235"/>
    <n v="0.32547926902770996"/>
    <n v="0.33667269349098206"/>
    <n v="0.34786611795425415"/>
    <n v="0.35577678680419922"/>
    <n v="0.36368745565414429"/>
    <n v="0.36744548380374908"/>
    <n v="0.37120351195335388"/>
    <n v="0.37591774761676788"/>
    <n v="0.38063198328018188"/>
    <n v="0.38309873640537262"/>
    <n v="0.38556548953056335"/>
    <n v="0.38892000913619995"/>
    <n v="0.39227452874183655"/>
    <n v="0.39410410821437836"/>
    <n v="0.39593368768692017"/>
    <n v="0.39674912393093109"/>
    <n v="0.39756456017494202"/>
    <n v="0.39922928810119629"/>
    <n v="0.40089401602745056"/>
    <n v="0.40240253508090973"/>
    <n v="0.4039110541343689"/>
    <n v="0.40492631494998932"/>
    <n v="0.40594157576560974"/>
    <n v="0.40518324077129364"/>
    <n v="0.40442490577697754"/>
    <n v="0.40403246879577637"/>
    <n v="0.4036400318145752"/>
    <n v="0.40451902151107788"/>
    <n v="0.40539801120758057"/>
    <n v="0.40627700090408325"/>
    <n v="0.40715599060058594"/>
    <n v="0.40784205496311188"/>
    <n v="0.40852811932563782"/>
    <n v="0.40921418368816376"/>
    <n v="0.4099002480506897"/>
    <n v="0.40975541621446609"/>
    <n v="0.40961058437824249"/>
    <n v="0.40946575254201889"/>
    <n v="0.40932092070579529"/>
    <n v="0.41006749123334885"/>
    <n v="0.4108140617609024"/>
    <n v="0.41156063228845596"/>
    <n v="0.41230720281600952"/>
    <n v="0.41208861023187637"/>
    <n v="0.41187001764774323"/>
    <n v="0.41165142506361008"/>
    <n v="0.41143283247947693"/>
    <n v="0.4105391800403595"/>
    <n v="0.40964552760124207"/>
    <n v="0.40875187516212463"/>
    <n v="0.4078582227230072"/>
    <n v="0.4076082780957222"/>
    <n v="0.40735833346843719"/>
    <n v="0.40710838884115219"/>
    <n v="0.40685844421386719"/>
    <n v="0.4063623920083046"/>
    <n v="0.405866339802742"/>
    <n v="0.40537028759717941"/>
    <n v="0.40487423539161682"/>
    <n v="0.4048146978020668"/>
    <n v="0.40475516021251678"/>
    <n v="0.40469562262296677"/>
    <n v="0.40463608503341675"/>
    <n v="0.40507450699806213"/>
    <n v="0.40551292896270752"/>
    <n v="0.40595135092735291"/>
    <n v="0.40638977289199829"/>
    <n v="0.40500124543905258"/>
    <n v="0.40361271798610687"/>
    <n v="0.40222419053316116"/>
    <n v="0.40083566308021545"/>
    <n v="0.39928056299686432"/>
    <n v="0.39772546291351318"/>
    <n v="0.39617036283016205"/>
    <n v="0.39461526274681091"/>
    <n v="0.39396167546510696"/>
    <n v="0.39330808818340302"/>
    <n v="0.39265450090169907"/>
    <n v="0.39200091361999512"/>
    <n v="0.39117135852575302"/>
    <n v="0.39034180343151093"/>
    <n v="0.38951224833726883"/>
    <n v="0.38868269324302673"/>
    <n v="0.38825625479221348"/>
    <n v="0.38782981634140012"/>
    <n v="0.38740337789058688"/>
    <n v="0.38697693943977357"/>
    <n v="0.38655050098896027"/>
    <n v="0.38612406253814696"/>
    <n v="0.38569762408733366"/>
    <n v="0.38527118563652041"/>
    <n v="0.3848447471857071"/>
    <n v="0.3844183087348938"/>
    <n v="0.38360768556594849"/>
    <n v="0.38279706239700317"/>
    <n v="0.38198643922805786"/>
    <n v="0.38117581605911255"/>
    <n v="0.38036519289016724"/>
    <n v="0.37955456972122192"/>
    <n v="0.37874394655227661"/>
    <n v="0.3779333233833313"/>
    <n v="0.37712270021438599"/>
    <n v="0.37631207704544067"/>
    <n v="0.37548912763595582"/>
    <n v="0.37466617822647097"/>
    <n v="0.37384322881698606"/>
    <n v="0.37302027940750121"/>
    <n v="0.37219732999801636"/>
    <n v="0.37137438058853151"/>
    <n v="0.37055143117904665"/>
    <n v="0.36972848176956175"/>
    <n v="0.36890553236007689"/>
    <n v="0.36808258295059204"/>
    <n v="0.36743561625480653"/>
    <n v="0.36678864955902102"/>
    <n v="0.36614168286323545"/>
    <n v="0.36549471616745"/>
    <n v="0.36484774947166443"/>
    <n v="0.36420078277587897"/>
    <n v="0.36355381608009341"/>
    <n v="0.36290684938430784"/>
    <n v="0.36225988268852238"/>
    <n v="0.36161291599273682"/>
    <n v="0.36072106361389161"/>
    <n v="0.35982921123504641"/>
    <n v="0.35893735885620115"/>
    <n v="0.358045506477356"/>
    <n v="0.35715365409851074"/>
    <n v="0.35626180171966554"/>
    <n v="0.35536994934082033"/>
    <n v="0.35447809696197508"/>
    <n v="0.35358624458312987"/>
    <n v="0.35269439220428467"/>
    <n v="0.35208441317081451"/>
    <n v="0.35147443413734436"/>
    <n v="0.35086445510387421"/>
    <n v="0.35025447607040405"/>
    <n v="0.3496444970369339"/>
    <n v="0.34903451800346375"/>
    <n v="0.34842453896999359"/>
    <n v="0.34781455993652344"/>
    <n v="0.34720458090305328"/>
    <n v="0.34659460186958313"/>
    <n v="0.3464221268892288"/>
    <n v="0.34624965190887452"/>
    <n v="0.34607717692852019"/>
    <n v="0.34590470194816592"/>
    <n v="0.34573222696781158"/>
    <n v="0.34555975198745731"/>
    <n v="0.34538727700710292"/>
    <n v="0.3452148020267487"/>
    <n v="0.34504232704639437"/>
    <n v="0.34486985206604004"/>
    <n v="0.34433776438236235"/>
    <n v="0.34380567669868467"/>
    <n v="0.34327358901500704"/>
    <n v="0.34274150133132936"/>
    <n v="0.34220941364765167"/>
    <n v="0.34167732596397399"/>
    <n v="0.3411452382802963"/>
    <n v="0.34061315059661867"/>
    <n v="0.34008106291294099"/>
    <n v="0.33954897522926331"/>
    <n v="0.33891427814960484"/>
    <n v="0.33827958106994627"/>
    <n v="0.3376448839902878"/>
    <n v="0.33701018691062928"/>
    <n v="0.33637548983097076"/>
    <n v="0.3357407927513123"/>
    <n v="0.33510609567165373"/>
    <n v="0.33447139859199526"/>
    <n v="0.3338367015123368"/>
    <n v="0.33320200443267822"/>
    <n v="0.33259275555610662"/>
    <n v="0.33198350667953491"/>
    <n v="0.33137425780296326"/>
    <n v="0.33076500892639166"/>
    <n v="0.33015576004981995"/>
    <n v="0.32954651117324835"/>
    <n v="0.32893726229667664"/>
    <n v="0.32832801342010498"/>
    <n v="0.32771876454353338"/>
    <n v="0.32710951566696167"/>
    <n v="0.326782500743866"/>
    <n v="0.32645548582077022"/>
    <n v="0.3261284708976746"/>
    <n v="0.32580145597457888"/>
    <n v="0.32547444105148315"/>
    <n v="0.32514742612838743"/>
    <n v="0.32482041120529176"/>
    <n v="0.32449339628219603"/>
    <n v="0.32416638135910036"/>
    <n v="0.32383936643600464"/>
    <n v="0.32358980774879459"/>
    <n v="0.32334024906158443"/>
    <n v="0.32309069037437443"/>
    <n v="0.32284113168716433"/>
    <n v="0.32259157299995422"/>
    <n v="0.32234201431274412"/>
    <n v="0.32209245562553407"/>
    <n v="0.32184289693832396"/>
    <n v="0.32159333825111391"/>
    <n v="0.32134377956390381"/>
    <n v="0.32088414430618289"/>
    <n v="0.32042450904846193"/>
    <n v="0.31996487379074096"/>
    <n v="0.31950523853302004"/>
    <n v="0.31904560327529907"/>
    <n v="0.31858596801757816"/>
    <n v="0.31812633275985713"/>
    <n v="0.31766669750213627"/>
    <n v="0.31720706224441531"/>
    <n v="0.31674742698669434"/>
    <n v="0.31685102581977842"/>
    <n v="0.31695462465286256"/>
    <n v="0.31705822348594664"/>
    <n v="0.31716182231903078"/>
    <n v="0.31726542115211487"/>
    <n v="0.31736901998519901"/>
    <n v="0.31747261881828304"/>
    <n v="0.31757621765136723"/>
    <n v="0.31767981648445132"/>
    <n v="0.3177834153175354"/>
    <n v="0.31757725477218629"/>
    <n v="0.31737109422683718"/>
    <n v="0.31716493368148801"/>
    <n v="0.31695877313613896"/>
    <n v="0.31675261259078979"/>
    <n v="0.31654645204544074"/>
    <n v="0.31634029150009157"/>
    <n v="0.31613413095474241"/>
    <n v="0.31592797040939335"/>
    <n v="0.31572180986404419"/>
    <n v="0.31519031524658203"/>
    <n v="0.31465882062911987"/>
    <n v="0.31412732601165771"/>
    <n v="0.31359583139419556"/>
    <n v="0.3130643367767334"/>
    <n v="0.31253284215927124"/>
    <n v="0.31200134754180908"/>
    <n v="0.31146985292434692"/>
    <n v="0.31093835830688477"/>
    <n v="0.31040686368942261"/>
    <n v="0.31050281524658208"/>
    <n v="0.31059876680374143"/>
    <n v="0.3106947183609009"/>
    <n v="0.31079066991806031"/>
    <n v="0.31088662147521973"/>
    <n v="0.31098257303237914"/>
    <n v="0.31107852458953855"/>
    <n v="0.31117447614669802"/>
    <n v="0.31127042770385743"/>
    <n v="0.31136637926101685"/>
    <n v="0.31074447929859161"/>
    <n v="0.31012257933616638"/>
    <n v="0.30950067937374115"/>
    <n v="0.30887877941131592"/>
    <n v="0.30825687944889069"/>
    <n v="0.30763497948646545"/>
    <n v="0.30701307952404022"/>
    <n v="0.30639117956161499"/>
    <n v="0.30576927959918976"/>
    <n v="0.30514737963676453"/>
    <n v="0.30477429926395416"/>
    <n v="0.3044012188911438"/>
    <n v="0.30402813851833344"/>
    <n v="0.30365505814552307"/>
    <n v="0.30328197777271271"/>
    <n v="0.30290889739990234"/>
    <n v="0.30253581702709198"/>
    <n v="0.30216273665428162"/>
    <n v="0.30178965628147125"/>
    <n v="0.30141657590866089"/>
    <n v="0.30126900374889376"/>
    <n v="0.30112143158912663"/>
    <n v="0.30097385942935945"/>
    <n v="0.30082628726959232"/>
    <n v="0.30067871510982513"/>
    <n v="0.30053114295005801"/>
    <n v="0.30038357079029082"/>
    <n v="0.30023599863052369"/>
    <n v="0.30008842647075651"/>
    <n v="0.29994085431098938"/>
    <n v="0.29923767447471616"/>
    <n v="0.298534494638443"/>
    <n v="0.29783131480216979"/>
    <n v="0.29712813496589663"/>
    <n v="0.29642495512962341"/>
    <n v="0.29572177529335025"/>
    <n v="0.29501859545707704"/>
    <n v="0.29431541562080388"/>
    <n v="0.29361223578453066"/>
    <n v="0.29290905594825745"/>
    <m/>
    <n v="0.35089958753450062"/>
    <n v="100"/>
    <n v="98.036738982212498"/>
    <n v="-2.8834670782089233E-2"/>
    <n v="-0.40691594312880519"/>
    <n v="-0.46264127954698975"/>
    <n v="2.5706348897230669E-2"/>
    <x v="35"/>
    <x v="557"/>
  </r>
  <r>
    <x v="2"/>
    <n v="-14.444444444444445"/>
    <n v="-10"/>
    <s v="P225/60R16"/>
    <x v="5"/>
    <s v="017-0253"/>
    <n v="1171"/>
    <n v="35"/>
    <s v="APX0B2UU3324"/>
    <d v="2025-03-23T00:00:00"/>
    <n v="0.35181447863578796"/>
    <n v="0.36866956949234009"/>
    <n v="103.22520446777344"/>
    <n v="104.16245269775391"/>
    <n v="100.16444396972656"/>
    <n v="100.45820617675781"/>
    <n v="80"/>
    <s v="rev"/>
    <n v="20"/>
    <n v="102.00257682800293"/>
    <m/>
    <m/>
    <m/>
    <m/>
    <m/>
    <m/>
    <m/>
    <m/>
    <m/>
    <m/>
    <m/>
    <n v="0.30765673518180847"/>
    <n v="0.32303322851657867"/>
    <n v="0.33840972185134888"/>
    <n v="0.34777230024337769"/>
    <n v="0.35713487863540649"/>
    <n v="0.36397320032119751"/>
    <n v="0.37081152200698853"/>
    <n v="0.37345466017723083"/>
    <n v="0.37609779834747314"/>
    <n v="0.37919460237026215"/>
    <n v="0.38229140639305115"/>
    <n v="0.38424766063690186"/>
    <n v="0.38620391488075256"/>
    <n v="0.38880793750286102"/>
    <n v="0.39141196012496948"/>
    <n v="0.39557512104511261"/>
    <n v="0.39973828196525574"/>
    <n v="0.3974730521440506"/>
    <n v="0.39520782232284546"/>
    <n v="0.39520138502120972"/>
    <n v="0.39519494771957397"/>
    <n v="0.39744621515274048"/>
    <n v="0.39969748258590698"/>
    <n v="0.40077981352806091"/>
    <n v="0.40186214447021484"/>
    <n v="0.40504708886146545"/>
    <n v="0.40823203325271606"/>
    <n v="0.4109843373298645"/>
    <n v="0.41373664140701294"/>
    <n v="0.41391108930110931"/>
    <n v="0.41408553719520569"/>
    <n v="0.41425998508930206"/>
    <n v="0.41443443298339844"/>
    <n v="0.41413930803537369"/>
    <n v="0.41384418308734894"/>
    <n v="0.41354905813932419"/>
    <n v="0.41325393319129944"/>
    <n v="0.41286454349756241"/>
    <n v="0.41247515380382538"/>
    <n v="0.41208576411008835"/>
    <n v="0.41169637441635132"/>
    <n v="0.4119868278503418"/>
    <n v="0.41227728128433228"/>
    <n v="0.41256773471832275"/>
    <n v="0.41285818815231323"/>
    <n v="0.41286385059356689"/>
    <n v="0.41286951303482056"/>
    <n v="0.41287517547607422"/>
    <n v="0.41288083791732788"/>
    <n v="0.4108714759349823"/>
    <n v="0.40886211395263672"/>
    <n v="0.40685275197029114"/>
    <n v="0.40484338998794556"/>
    <n v="0.40461093932390213"/>
    <n v="0.4043784886598587"/>
    <n v="0.40414603799581528"/>
    <n v="0.40391358733177185"/>
    <n v="0.40395306050777435"/>
    <n v="0.40399253368377686"/>
    <n v="0.40403200685977936"/>
    <n v="0.40407148003578186"/>
    <n v="0.40491301566362381"/>
    <n v="0.40575455129146576"/>
    <n v="0.40659608691930771"/>
    <n v="0.40743762254714966"/>
    <n v="0.40707775950431824"/>
    <n v="0.40671789646148682"/>
    <n v="0.4063580334186554"/>
    <n v="0.40599817037582397"/>
    <n v="0.40545083582401276"/>
    <n v="0.40490350127220154"/>
    <n v="0.40435616672039032"/>
    <n v="0.4038088321685791"/>
    <n v="0.4017750471830368"/>
    <n v="0.39974126219749451"/>
    <n v="0.39770747721195221"/>
    <n v="0.39567369222640991"/>
    <n v="0.39420132339000702"/>
    <n v="0.39272895455360413"/>
    <n v="0.39125658571720123"/>
    <n v="0.38978421688079834"/>
    <n v="0.39058099687099457"/>
    <n v="0.3913777768611908"/>
    <n v="0.39217455685138702"/>
    <n v="0.39297133684158325"/>
    <n v="0.39289171397686007"/>
    <n v="0.39281209111213689"/>
    <n v="0.39273246824741359"/>
    <n v="0.39265284538269046"/>
    <n v="0.39257322251796722"/>
    <n v="0.39249359965324404"/>
    <n v="0.3924139767885208"/>
    <n v="0.39233435392379762"/>
    <n v="0.39225473105907444"/>
    <n v="0.3921751081943512"/>
    <n v="0.39145468175411224"/>
    <n v="0.39073425531387329"/>
    <n v="0.39001382887363434"/>
    <n v="0.38929340243339539"/>
    <n v="0.38857297599315643"/>
    <n v="0.38785254955291748"/>
    <n v="0.38713212311267853"/>
    <n v="0.38641169667243958"/>
    <n v="0.38569127023220062"/>
    <n v="0.38497084379196167"/>
    <n v="0.38429782688617709"/>
    <n v="0.3836248099803925"/>
    <n v="0.3829517930746078"/>
    <n v="0.38227877616882328"/>
    <n v="0.38160575926303864"/>
    <n v="0.38093274235725405"/>
    <n v="0.38025972545146941"/>
    <n v="0.37958670854568483"/>
    <n v="0.37891369163990024"/>
    <n v="0.3782406747341156"/>
    <n v="0.37755104005336765"/>
    <n v="0.37686140537261964"/>
    <n v="0.37617177069187163"/>
    <n v="0.37548213601112368"/>
    <n v="0.37479250133037567"/>
    <n v="0.37410286664962772"/>
    <n v="0.37341323196887966"/>
    <n v="0.37272359728813176"/>
    <n v="0.37203396260738375"/>
    <n v="0.37134432792663574"/>
    <n v="0.37018473744392399"/>
    <n v="0.36902514696121214"/>
    <n v="0.36786555647850039"/>
    <n v="0.36670596599578859"/>
    <n v="0.36554637551307678"/>
    <n v="0.36438678503036503"/>
    <n v="0.36322719454765318"/>
    <n v="0.36206760406494143"/>
    <n v="0.36090801358222968"/>
    <n v="0.35974842309951782"/>
    <n v="0.35932113826274875"/>
    <n v="0.35889385342597957"/>
    <n v="0.35846656858921055"/>
    <n v="0.35803928375244143"/>
    <n v="0.3576119989156723"/>
    <n v="0.35718471407890318"/>
    <n v="0.35675742924213411"/>
    <n v="0.35633014440536498"/>
    <n v="0.35590285956859591"/>
    <n v="0.35547557473182678"/>
    <n v="0.35517612993717196"/>
    <n v="0.35487668514251708"/>
    <n v="0.35457724034786225"/>
    <n v="0.35427779555320738"/>
    <n v="0.35397835075855255"/>
    <n v="0.35367890596389773"/>
    <n v="0.3533794611692429"/>
    <n v="0.35308001637458797"/>
    <n v="0.3527805715799332"/>
    <n v="0.35248112678527832"/>
    <n v="0.35247414410114292"/>
    <n v="0.3524671614170074"/>
    <n v="0.35246017873287205"/>
    <n v="0.35245319604873659"/>
    <n v="0.35244621336460114"/>
    <n v="0.35243923068046568"/>
    <n v="0.35243224799633027"/>
    <n v="0.35242526531219481"/>
    <n v="0.35241828262805941"/>
    <n v="0.35241129994392395"/>
    <n v="0.3526327908039093"/>
    <n v="0.35285428166389465"/>
    <n v="0.35307577252388"/>
    <n v="0.35329726338386536"/>
    <n v="0.35351875424385071"/>
    <n v="0.35374024510383606"/>
    <n v="0.35396173596382141"/>
    <n v="0.35418322682380676"/>
    <n v="0.35440471768379211"/>
    <n v="0.35462620854377747"/>
    <n v="0.35461577177047732"/>
    <n v="0.35460533499717711"/>
    <n v="0.35459489822387696"/>
    <n v="0.35458446145057676"/>
    <n v="0.35457402467727661"/>
    <n v="0.35456358790397646"/>
    <n v="0.35455315113067631"/>
    <n v="0.35454271435737605"/>
    <n v="0.35453227758407596"/>
    <n v="0.35452184081077576"/>
    <n v="0.35383748114109043"/>
    <n v="0.35315312147140498"/>
    <n v="0.35246876180171971"/>
    <n v="0.35178440213203432"/>
    <n v="0.35110004246234894"/>
    <n v="0.35041568279266355"/>
    <n v="0.34973132312297822"/>
    <n v="0.34904696345329284"/>
    <n v="0.34836260378360751"/>
    <n v="0.34767824411392212"/>
    <n v="0.34726747572422029"/>
    <n v="0.34685670733451845"/>
    <n v="0.34644593894481657"/>
    <n v="0.34603517055511479"/>
    <n v="0.3456244021654129"/>
    <n v="0.34521363377571107"/>
    <n v="0.34480286538600924"/>
    <n v="0.34439209699630735"/>
    <n v="0.34398132860660552"/>
    <n v="0.34357056021690369"/>
    <n v="0.34279835522174834"/>
    <n v="0.342026150226593"/>
    <n v="0.34125394523143771"/>
    <n v="0.34048174023628236"/>
    <n v="0.33970953524112701"/>
    <n v="0.33893733024597172"/>
    <n v="0.33816512525081632"/>
    <n v="0.33739292025566103"/>
    <n v="0.33662071526050569"/>
    <n v="0.33584851026535034"/>
    <n v="0.33478203117847444"/>
    <n v="0.33371555209159853"/>
    <n v="0.33264907300472257"/>
    <n v="0.33158259391784672"/>
    <n v="0.33051611483097076"/>
    <n v="0.32944963574409486"/>
    <n v="0.32838315665721896"/>
    <n v="0.327316677570343"/>
    <n v="0.32625019848346709"/>
    <n v="0.32518371939659119"/>
    <n v="0.32484224438667297"/>
    <n v="0.32450076937675476"/>
    <n v="0.32415929436683655"/>
    <n v="0.32381781935691833"/>
    <n v="0.32347634434700012"/>
    <n v="0.32313486933708191"/>
    <n v="0.3227933943271637"/>
    <n v="0.32245191931724548"/>
    <n v="0.32211044430732727"/>
    <n v="0.32176896929740906"/>
    <n v="0.32144630253314971"/>
    <n v="0.32112363576889036"/>
    <n v="0.32080096900463106"/>
    <n v="0.32047830224037172"/>
    <n v="0.32015563547611237"/>
    <n v="0.31983296871185307"/>
    <n v="0.31951030194759367"/>
    <n v="0.31918763518333437"/>
    <n v="0.31886496841907502"/>
    <n v="0.31854230165481567"/>
    <n v="0.31805791854858401"/>
    <n v="0.31757353544235228"/>
    <n v="0.31708915233612062"/>
    <n v="0.31660476922988889"/>
    <n v="0.31612038612365723"/>
    <n v="0.31563600301742556"/>
    <n v="0.31515161991119389"/>
    <n v="0.31466723680496211"/>
    <n v="0.3141828536987305"/>
    <n v="0.31369847059249878"/>
    <n v="0.31296993196010592"/>
    <n v="0.312241393327713"/>
    <n v="0.31151285469532014"/>
    <n v="0.31078431606292728"/>
    <n v="0.31005577743053436"/>
    <n v="0.3093272387981415"/>
    <n v="0.30859870016574859"/>
    <n v="0.30787016153335572"/>
    <n v="0.30714162290096286"/>
    <n v="0.30641308426856995"/>
    <n v="0.30627951622009281"/>
    <n v="0.30614594817161561"/>
    <n v="0.30601238012313842"/>
    <n v="0.30587881207466128"/>
    <n v="0.30574524402618408"/>
    <n v="0.30561167597770694"/>
    <n v="0.30547810792922975"/>
    <n v="0.30534453988075255"/>
    <n v="0.30521097183227541"/>
    <n v="0.30507740378379822"/>
    <n v="0.30489550232887269"/>
    <n v="0.30471360087394717"/>
    <n v="0.30453169941902158"/>
    <n v="0.30434979796409611"/>
    <n v="0.30416789650917053"/>
    <n v="0.30398599505424501"/>
    <n v="0.30380409359931948"/>
    <n v="0.3036221921443939"/>
    <n v="0.30344029068946843"/>
    <n v="0.30325838923454285"/>
    <n v="0.30214021205902103"/>
    <n v="0.30102203488349916"/>
    <n v="0.29990385770797728"/>
    <n v="0.29878568053245547"/>
    <n v="0.29766750335693359"/>
    <n v="0.29654932618141172"/>
    <n v="0.29543114900588985"/>
    <n v="0.29431297183036803"/>
    <n v="0.29319479465484621"/>
    <n v="0.29207661747932434"/>
    <s v="WITNESS SRTT FWD-1"/>
    <n v="0.35899780743699056"/>
    <n v="102.00257682800293"/>
    <n v="100"/>
    <n v="-1.6855090856552124E-2"/>
    <n v="-0.44676615063718189"/>
    <n v="-0.43693493064975908"/>
    <n v="0"/>
    <x v="35"/>
    <x v="558"/>
  </r>
  <r>
    <x v="2"/>
    <n v="-14.444444444444445"/>
    <n v="-10"/>
    <s v="225/45R17"/>
    <x v="6"/>
    <s v="620-0071"/>
    <n v="1093"/>
    <n v="42"/>
    <s v="1N48A0A5X3424"/>
    <d v="2025-03-23T00:00:00"/>
    <n v="0.42841339111328125"/>
    <n v="0.42772400379180908"/>
    <n v="125.699951171875"/>
    <n v="127.01824951171875"/>
    <n v="116.20903778076172"/>
    <n v="116.57301330566406"/>
    <n v="80"/>
    <m/>
    <n v="380"/>
    <n v="121.37506294250488"/>
    <m/>
    <m/>
    <m/>
    <m/>
    <m/>
    <m/>
    <m/>
    <m/>
    <m/>
    <m/>
    <m/>
    <n v="0.24330034852027893"/>
    <n v="0.26909159123897552"/>
    <n v="0.29488283395767212"/>
    <n v="0.3098914623260498"/>
    <n v="0.32490009069442749"/>
    <n v="0.33412609994411469"/>
    <n v="0.34335210919380188"/>
    <n v="0.35261319577693939"/>
    <n v="0.3618742823600769"/>
    <n v="0.36721915006637573"/>
    <n v="0.37256401777267456"/>
    <n v="0.3760123997926712"/>
    <n v="0.37946078181266785"/>
    <n v="0.38068027794361115"/>
    <n v="0.38189977407455444"/>
    <n v="0.38602375984191895"/>
    <n v="0.39014774560928345"/>
    <n v="0.39361409842967987"/>
    <n v="0.39708045125007629"/>
    <n v="0.39810456335544586"/>
    <n v="0.39912867546081543"/>
    <n v="0.40239116549491882"/>
    <n v="0.40565365552902222"/>
    <n v="0.40755742788314819"/>
    <n v="0.40946120023727417"/>
    <n v="0.4119575023651123"/>
    <n v="0.41445380449295044"/>
    <n v="0.41944259405136108"/>
    <n v="0.42443138360977173"/>
    <n v="0.42462553828954697"/>
    <n v="0.4248196929693222"/>
    <n v="0.42501384764909744"/>
    <n v="0.42520800232887268"/>
    <n v="0.42599130421876907"/>
    <n v="0.42677460610866547"/>
    <n v="0.42755790799856186"/>
    <n v="0.42834120988845825"/>
    <n v="0.42873730510473251"/>
    <n v="0.42913340032100677"/>
    <n v="0.42952949553728104"/>
    <n v="0.4299255907535553"/>
    <n v="0.43038559705018997"/>
    <n v="0.43084560334682465"/>
    <n v="0.43130560964345932"/>
    <n v="0.43176561594009399"/>
    <n v="0.43105277419090271"/>
    <n v="0.43033993244171143"/>
    <n v="0.42962709069252014"/>
    <n v="0.42891424894332886"/>
    <n v="0.42923622578382492"/>
    <n v="0.42955820262432098"/>
    <n v="0.42988017946481705"/>
    <n v="0.43020215630531311"/>
    <n v="0.43230884522199631"/>
    <n v="0.4344155341386795"/>
    <n v="0.4365222230553627"/>
    <n v="0.4386289119720459"/>
    <n v="0.43787287175655365"/>
    <n v="0.4371168315410614"/>
    <n v="0.43636079132556915"/>
    <n v="0.4356047511100769"/>
    <n v="0.4362691342830658"/>
    <n v="0.43693351745605469"/>
    <n v="0.43759790062904358"/>
    <n v="0.43826228380203247"/>
    <n v="0.43860742449760437"/>
    <n v="0.43895256519317627"/>
    <n v="0.43929770588874817"/>
    <n v="0.43964284658432007"/>
    <n v="0.43865620344877243"/>
    <n v="0.43766956031322479"/>
    <n v="0.43668291717767715"/>
    <n v="0.43569627404212952"/>
    <n v="0.43599280714988708"/>
    <n v="0.43628934025764465"/>
    <n v="0.43658587336540222"/>
    <n v="0.43688240647315979"/>
    <n v="0.43762122839689255"/>
    <n v="0.43836005032062531"/>
    <n v="0.43909887224435806"/>
    <n v="0.43983769416809082"/>
    <n v="0.44026414304971695"/>
    <n v="0.44069059193134308"/>
    <n v="0.44111704081296921"/>
    <n v="0.44154348969459534"/>
    <n v="0.44155762791633607"/>
    <n v="0.4415717661380768"/>
    <n v="0.44158590435981748"/>
    <n v="0.44160004258155827"/>
    <n v="0.44161418080329895"/>
    <n v="0.44162831902503968"/>
    <n v="0.44164245724678036"/>
    <n v="0.4416565954685211"/>
    <n v="0.44167073369026183"/>
    <n v="0.44168487191200256"/>
    <n v="0.44187024235725403"/>
    <n v="0.44205561280250549"/>
    <n v="0.44224098324775696"/>
    <n v="0.44242635369300842"/>
    <n v="0.44261172413825989"/>
    <n v="0.44279709458351135"/>
    <n v="0.44298246502876282"/>
    <n v="0.44316783547401428"/>
    <n v="0.44335320591926575"/>
    <n v="0.44353857636451721"/>
    <n v="0.44346306324005125"/>
    <n v="0.44338755011558534"/>
    <n v="0.44331203699111937"/>
    <n v="0.44323652386665346"/>
    <n v="0.4431610107421875"/>
    <n v="0.44308549761772159"/>
    <n v="0.44300998449325563"/>
    <n v="0.44293447136878966"/>
    <n v="0.44285895824432375"/>
    <n v="0.44278344511985779"/>
    <n v="0.44254521727561957"/>
    <n v="0.44230698943138125"/>
    <n v="0.44206876158714298"/>
    <n v="0.44183053374290471"/>
    <n v="0.44159230589866638"/>
    <n v="0.44135407805442817"/>
    <n v="0.44111585021018984"/>
    <n v="0.44087762236595152"/>
    <n v="0.4406393945217133"/>
    <n v="0.44040116667747498"/>
    <n v="0.44005990326404576"/>
    <n v="0.43971863985061643"/>
    <n v="0.43937737643718722"/>
    <n v="0.439036113023758"/>
    <n v="0.43869484961032867"/>
    <n v="0.43835358619689946"/>
    <n v="0.43801232278347019"/>
    <n v="0.43767105937004092"/>
    <n v="0.4373297959566117"/>
    <n v="0.43698853254318237"/>
    <n v="0.4361876249313355"/>
    <n v="0.43538671731948853"/>
    <n v="0.4345858097076416"/>
    <n v="0.43378490209579473"/>
    <n v="0.43298399448394775"/>
    <n v="0.43218308687210089"/>
    <n v="0.43138217926025391"/>
    <n v="0.43058127164840698"/>
    <n v="0.42978036403656011"/>
    <n v="0.42897945642471313"/>
    <n v="0.42901614308357244"/>
    <n v="0.42905282974243164"/>
    <n v="0.42908951640129089"/>
    <n v="0.4291262030601502"/>
    <n v="0.4291628897190094"/>
    <n v="0.42919957637786871"/>
    <n v="0.42923626303672791"/>
    <n v="0.42927294969558716"/>
    <n v="0.42930963635444647"/>
    <n v="0.42934632301330566"/>
    <n v="0.42926077842712407"/>
    <n v="0.42917523384094236"/>
    <n v="0.42908968925476076"/>
    <n v="0.42900414466857911"/>
    <n v="0.42891860008239746"/>
    <n v="0.42883305549621581"/>
    <n v="0.42874751091003416"/>
    <n v="0.42866196632385251"/>
    <n v="0.42857642173767091"/>
    <n v="0.42849087715148926"/>
    <n v="0.42885580956935887"/>
    <n v="0.42922074198722837"/>
    <n v="0.42958567440509798"/>
    <n v="0.42995060682296754"/>
    <n v="0.4303155392408371"/>
    <n v="0.43068047165870671"/>
    <n v="0.43104540407657621"/>
    <n v="0.43141033649444582"/>
    <n v="0.43177526891231544"/>
    <n v="0.43214020133018494"/>
    <n v="0.43216266930103309"/>
    <n v="0.43218513727188113"/>
    <n v="0.43220760524272916"/>
    <n v="0.43223007321357731"/>
    <n v="0.43225254118442535"/>
    <n v="0.43227500915527345"/>
    <n v="0.43229747712612154"/>
    <n v="0.43231994509696958"/>
    <n v="0.43234241306781773"/>
    <n v="0.43236488103866577"/>
    <n v="0.43194409608840945"/>
    <n v="0.43152331113815307"/>
    <n v="0.43110252618789668"/>
    <n v="0.43068174123764041"/>
    <n v="0.43026095628738403"/>
    <n v="0.42984017133712771"/>
    <n v="0.42941938638687133"/>
    <n v="0.428998601436615"/>
    <n v="0.42857781648635868"/>
    <n v="0.42815703153610229"/>
    <n v="0.42755011320114139"/>
    <n v="0.42694319486618043"/>
    <n v="0.42633627653121947"/>
    <n v="0.42572935819625857"/>
    <n v="0.42512243986129761"/>
    <n v="0.4245155215263367"/>
    <n v="0.42390860319137569"/>
    <n v="0.42330168485641478"/>
    <n v="0.42269476652145388"/>
    <n v="0.42208784818649292"/>
    <n v="0.42107851505279542"/>
    <n v="0.42006918191909787"/>
    <n v="0.41905984878540037"/>
    <n v="0.41805051565170287"/>
    <n v="0.41704118251800537"/>
    <n v="0.41603184938430787"/>
    <n v="0.41502251625061037"/>
    <n v="0.41401318311691282"/>
    <n v="0.41300384998321538"/>
    <n v="0.41199451684951782"/>
    <n v="0.41229150295257572"/>
    <n v="0.4125884890556335"/>
    <n v="0.41288547515869145"/>
    <n v="0.41318246126174929"/>
    <n v="0.41347944736480713"/>
    <n v="0.41377643346786502"/>
    <n v="0.41407341957092286"/>
    <n v="0.4143704056739807"/>
    <n v="0.4146673917770386"/>
    <n v="0.41496437788009644"/>
    <n v="0.4156477719545365"/>
    <n v="0.41633116602897646"/>
    <n v="0.41701456010341642"/>
    <n v="0.41769795417785649"/>
    <n v="0.41838134825229645"/>
    <n v="0.41906474232673646"/>
    <n v="0.41974813640117647"/>
    <n v="0.42043153047561643"/>
    <n v="0.4211149245500565"/>
    <n v="0.42179831862449646"/>
    <n v="0.42165341675281526"/>
    <n v="0.421508514881134"/>
    <n v="0.4213636130094528"/>
    <n v="0.4212187111377716"/>
    <n v="0.42107380926609039"/>
    <n v="0.42092890739440919"/>
    <n v="0.42078400552272799"/>
    <n v="0.42063910365104673"/>
    <n v="0.42049420177936558"/>
    <n v="0.42034929990768433"/>
    <n v="0.41963923871517184"/>
    <n v="0.41892917752265929"/>
    <n v="0.4182191163301468"/>
    <n v="0.41750905513763431"/>
    <n v="0.41679899394512177"/>
    <n v="0.41608893275260928"/>
    <n v="0.41537887156009673"/>
    <n v="0.41466881036758424"/>
    <n v="0.41395874917507169"/>
    <n v="0.4132486879825592"/>
    <n v="0.41267824769020078"/>
    <n v="0.41210780739784242"/>
    <n v="0.411537367105484"/>
    <n v="0.41096692681312563"/>
    <n v="0.41039648652076721"/>
    <n v="0.40982604622840885"/>
    <n v="0.40925560593605043"/>
    <n v="0.40868516564369201"/>
    <n v="0.40811472535133364"/>
    <n v="0.40754428505897522"/>
    <n v="0.40717950761318211"/>
    <n v="0.40681473016738889"/>
    <n v="0.40644995272159579"/>
    <n v="0.40608517527580262"/>
    <n v="0.40572039783000946"/>
    <n v="0.4053556203842163"/>
    <n v="0.40499084293842313"/>
    <n v="0.40462606549263003"/>
    <n v="0.40426128804683686"/>
    <n v="0.4038965106010437"/>
    <n v="0.40353398323059086"/>
    <n v="0.40317145586013792"/>
    <n v="0.40280892848968508"/>
    <n v="0.40244640111923219"/>
    <n v="0.4020838737487793"/>
    <n v="0.40172134637832646"/>
    <n v="0.40135881900787351"/>
    <n v="0.40099629163742068"/>
    <n v="0.40063376426696784"/>
    <n v="0.40027123689651489"/>
    <n v="0.39993117153644564"/>
    <n v="0.39959110617637633"/>
    <n v="0.39925104081630708"/>
    <n v="0.39891097545623783"/>
    <n v="0.39857091009616852"/>
    <n v="0.39823084473609927"/>
    <n v="0.39789077937603001"/>
    <n v="0.39755071401596065"/>
    <n v="0.39721064865589145"/>
    <n v="0.39687058329582214"/>
    <m/>
    <n v="0.42532932360613473"/>
    <n v="121.37506294250488"/>
    <n v="118.99215364643965"/>
    <n v="6.8938732147216797E-4"/>
    <n v="-0.21819324657767991"/>
    <n v="-8.9390421948423407E-2"/>
    <n v="-0.34754450870133569"/>
    <x v="35"/>
    <x v="559"/>
  </r>
  <r>
    <x v="2"/>
    <n v="-14.444444444444445"/>
    <n v="-10"/>
    <s v="P225/60R16"/>
    <x v="1"/>
    <s v="017-0244"/>
    <n v="1171"/>
    <n v="35"/>
    <s v="APX0B2UU3324"/>
    <d v="2025-03-23T00:00:00"/>
    <n v="0.33681425452232361"/>
    <n v="0.36684221029281616"/>
    <n v="100"/>
    <n v="100"/>
    <n v="100"/>
    <n v="100"/>
    <n v="80"/>
    <m/>
    <n v="1860"/>
    <n v="100"/>
    <m/>
    <m/>
    <m/>
    <m/>
    <m/>
    <m/>
    <m/>
    <m/>
    <m/>
    <m/>
    <m/>
    <n v="0.25988006591796875"/>
    <n v="0.28499311208724976"/>
    <n v="0.31010615825653076"/>
    <n v="0.32277107238769531"/>
    <n v="0.33543598651885986"/>
    <n v="0.34416571259498596"/>
    <n v="0.35289543867111206"/>
    <n v="0.35686850547790527"/>
    <n v="0.36084157228469849"/>
    <n v="0.36515900492668152"/>
    <n v="0.36947643756866455"/>
    <n v="0.37181736528873444"/>
    <n v="0.37415829300880432"/>
    <n v="0.37615886330604553"/>
    <n v="0.37815943360328674"/>
    <n v="0.38299253582954407"/>
    <n v="0.38782563805580139"/>
    <n v="0.38907112181186676"/>
    <n v="0.39031660556793213"/>
    <n v="0.39108708500862122"/>
    <n v="0.3918575644493103"/>
    <n v="0.39292061328887939"/>
    <n v="0.39398366212844849"/>
    <n v="0.3939298689365387"/>
    <n v="0.39387607574462891"/>
    <n v="0.39813800156116486"/>
    <n v="0.40239992737770081"/>
    <n v="0.40355220437049866"/>
    <n v="0.40470448136329651"/>
    <n v="0.40417765825986862"/>
    <n v="0.40365083515644073"/>
    <n v="0.40312401205301285"/>
    <n v="0.40259718894958496"/>
    <n v="0.4029906764626503"/>
    <n v="0.40338416397571564"/>
    <n v="0.40377765148878098"/>
    <n v="0.40417113900184631"/>
    <n v="0.40527050942182541"/>
    <n v="0.4063698798418045"/>
    <n v="0.4074692502617836"/>
    <n v="0.4085686206817627"/>
    <n v="0.40874508768320084"/>
    <n v="0.40892155468463898"/>
    <n v="0.40909802168607712"/>
    <n v="0.40927448868751526"/>
    <n v="0.40908019989728928"/>
    <n v="0.40888591110706329"/>
    <n v="0.40869162231683731"/>
    <n v="0.40849733352661133"/>
    <n v="0.40928927809000015"/>
    <n v="0.41008122265338898"/>
    <n v="0.4108731672167778"/>
    <n v="0.41166511178016663"/>
    <n v="0.41199810057878494"/>
    <n v="0.41233108937740326"/>
    <n v="0.41266407817602158"/>
    <n v="0.41299706697463989"/>
    <n v="0.41155453771352768"/>
    <n v="0.41011200845241547"/>
    <n v="0.40866947919130325"/>
    <n v="0.40722694993019104"/>
    <n v="0.40604874491691589"/>
    <n v="0.40487053990364075"/>
    <n v="0.4036923348903656"/>
    <n v="0.40251412987709045"/>
    <n v="0.40196352452039719"/>
    <n v="0.40141291916370392"/>
    <n v="0.40086231380701065"/>
    <n v="0.40031170845031738"/>
    <n v="0.40066438913345337"/>
    <n v="0.40101706981658936"/>
    <n v="0.40136975049972534"/>
    <n v="0.40172243118286133"/>
    <n v="0.40178432315587997"/>
    <n v="0.40184621512889862"/>
    <n v="0.40190810710191727"/>
    <n v="0.40196999907493591"/>
    <n v="0.39931023865938187"/>
    <n v="0.39665047824382782"/>
    <n v="0.39399071782827377"/>
    <n v="0.39133095741271973"/>
    <n v="0.39121516793966293"/>
    <n v="0.39109937846660614"/>
    <n v="0.39098358899354935"/>
    <n v="0.39086779952049255"/>
    <n v="0.39084492027759554"/>
    <n v="0.39082204103469848"/>
    <n v="0.39079916179180146"/>
    <n v="0.39077628254890445"/>
    <n v="0.39075340330600739"/>
    <n v="0.39073052406311037"/>
    <n v="0.39070764482021331"/>
    <n v="0.3906847655773163"/>
    <n v="0.39066188633441923"/>
    <n v="0.39063900709152222"/>
    <n v="0.39007495641708373"/>
    <n v="0.38951090574264524"/>
    <n v="0.38894685506820681"/>
    <n v="0.38838280439376832"/>
    <n v="0.38781875371932983"/>
    <n v="0.3872547030448914"/>
    <n v="0.38669065237045286"/>
    <n v="0.38612660169601443"/>
    <n v="0.38556255102157594"/>
    <n v="0.38499850034713745"/>
    <n v="0.38400604426860813"/>
    <n v="0.38301358819007875"/>
    <n v="0.38202113211154937"/>
    <n v="0.38102867603302004"/>
    <n v="0.38003621995449066"/>
    <n v="0.37904376387596134"/>
    <n v="0.3780513077974319"/>
    <n v="0.37705885171890263"/>
    <n v="0.37606639564037325"/>
    <n v="0.37507393956184387"/>
    <n v="0.37407190501689913"/>
    <n v="0.37306987047195433"/>
    <n v="0.37206783592700959"/>
    <n v="0.3710658013820648"/>
    <n v="0.37006376683712006"/>
    <n v="0.36906173229217532"/>
    <n v="0.36805969774723057"/>
    <n v="0.36705766320228572"/>
    <n v="0.36605562865734104"/>
    <n v="0.36505359411239624"/>
    <n v="0.36495468020439148"/>
    <n v="0.36485576629638672"/>
    <n v="0.36475685238838196"/>
    <n v="0.3646579384803772"/>
    <n v="0.36455902457237244"/>
    <n v="0.36446011066436768"/>
    <n v="0.36436119675636292"/>
    <n v="0.36426228284835815"/>
    <n v="0.36416336894035339"/>
    <n v="0.36406445503234863"/>
    <n v="0.36370650231838231"/>
    <n v="0.36334854960441587"/>
    <n v="0.36299059689044955"/>
    <n v="0.36263264417648322"/>
    <n v="0.36227469146251678"/>
    <n v="0.36191673874855046"/>
    <n v="0.36155878603458402"/>
    <n v="0.3612008333206177"/>
    <n v="0.36084288060665132"/>
    <n v="0.36048492789268494"/>
    <n v="0.36026915609836579"/>
    <n v="0.36005338430404665"/>
    <n v="0.35983761250972746"/>
    <n v="0.35962184071540837"/>
    <n v="0.35940606892108917"/>
    <n v="0.35919029712677009"/>
    <n v="0.35897452533245089"/>
    <n v="0.35875875353813169"/>
    <n v="0.35854298174381261"/>
    <n v="0.35832720994949341"/>
    <n v="0.35806094408035283"/>
    <n v="0.35779467821121214"/>
    <n v="0.35752841234207156"/>
    <n v="0.35726214647293097"/>
    <n v="0.35699588060379028"/>
    <n v="0.3567296147346497"/>
    <n v="0.35646334886550901"/>
    <n v="0.35619708299636843"/>
    <n v="0.35593081712722779"/>
    <n v="0.35566455125808716"/>
    <n v="0.35495145320892335"/>
    <n v="0.35423835515975954"/>
    <n v="0.35352525711059568"/>
    <n v="0.35281215906143193"/>
    <n v="0.35209906101226807"/>
    <n v="0.35138596296310431"/>
    <n v="0.35067286491394045"/>
    <n v="0.34995976686477659"/>
    <n v="0.34924666881561284"/>
    <n v="0.34853357076644897"/>
    <n v="0.34766915440559387"/>
    <n v="0.34680473804473877"/>
    <n v="0.34594032168388367"/>
    <n v="0.34507590532302856"/>
    <n v="0.34421148896217346"/>
    <n v="0.34334707260131836"/>
    <n v="0.34248265624046326"/>
    <n v="0.34161823987960815"/>
    <n v="0.34075382351875305"/>
    <n v="0.33988940715789795"/>
    <n v="0.33968437314033512"/>
    <n v="0.33947933912277217"/>
    <n v="0.33927430510520939"/>
    <n v="0.33906927108764651"/>
    <n v="0.33886423707008362"/>
    <n v="0.33865920305252073"/>
    <n v="0.3384541690349579"/>
    <n v="0.33824913501739501"/>
    <n v="0.33804410099983218"/>
    <n v="0.33783906698226929"/>
    <n v="0.33729689419269565"/>
    <n v="0.33675472140312196"/>
    <n v="0.33621254861354827"/>
    <n v="0.33567037582397463"/>
    <n v="0.33512820303440094"/>
    <n v="0.3345860302448273"/>
    <n v="0.33404385745525356"/>
    <n v="0.33350168466567998"/>
    <n v="0.33295951187610628"/>
    <n v="0.33241733908653259"/>
    <n v="0.33185411393642428"/>
    <n v="0.33129088878631596"/>
    <n v="0.33072766363620754"/>
    <n v="0.33016443848609928"/>
    <n v="0.32960121333599091"/>
    <n v="0.32903798818588259"/>
    <n v="0.32847476303577422"/>
    <n v="0.3279115378856659"/>
    <n v="0.32734831273555759"/>
    <n v="0.32678508758544922"/>
    <n v="0.32688086926937104"/>
    <n v="0.32697665095329287"/>
    <n v="0.32707243263721464"/>
    <n v="0.32716821432113646"/>
    <n v="0.32726399600505829"/>
    <n v="0.32735977768898011"/>
    <n v="0.32745555937290194"/>
    <n v="0.32755134105682371"/>
    <n v="0.32764712274074553"/>
    <n v="0.32774290442466736"/>
    <n v="0.32688244879245759"/>
    <n v="0.32602199316024782"/>
    <n v="0.325161537528038"/>
    <n v="0.32430108189582829"/>
    <n v="0.32344062626361847"/>
    <n v="0.32258017063140876"/>
    <n v="0.32171971499919894"/>
    <n v="0.32085925936698911"/>
    <n v="0.3199988037347794"/>
    <n v="0.31913834810256958"/>
    <n v="0.31841429173946384"/>
    <n v="0.31769023537635799"/>
    <n v="0.3169661790132523"/>
    <n v="0.31624212265014651"/>
    <n v="0.31551806628704071"/>
    <n v="0.31479400992393491"/>
    <n v="0.31406995356082917"/>
    <n v="0.31334589719772338"/>
    <n v="0.31262184083461764"/>
    <n v="0.31189778447151184"/>
    <n v="0.31191157996654512"/>
    <n v="0.31192537546157839"/>
    <n v="0.31193917095661161"/>
    <n v="0.31195296645164489"/>
    <n v="0.31196676194667816"/>
    <n v="0.31198055744171144"/>
    <n v="0.31199435293674471"/>
    <n v="0.31200814843177793"/>
    <n v="0.31202194392681126"/>
    <n v="0.31203573942184448"/>
    <n v="0.31125078201293949"/>
    <n v="0.31046582460403443"/>
    <n v="0.30968086719512938"/>
    <n v="0.30889590978622439"/>
    <n v="0.30811095237731934"/>
    <n v="0.30732599496841434"/>
    <n v="0.30654103755950929"/>
    <n v="0.30575608015060424"/>
    <n v="0.30497112274169924"/>
    <n v="0.30418616533279419"/>
    <n v="0.30369516015052794"/>
    <n v="0.3032041549682617"/>
    <n v="0.30271314978599551"/>
    <n v="0.30222214460372926"/>
    <n v="0.30173113942146301"/>
    <n v="0.30124013423919682"/>
    <n v="0.30074912905693052"/>
    <n v="0.30025812387466433"/>
    <n v="0.29976711869239808"/>
    <n v="0.29927611351013184"/>
    <n v="0.29867477715015411"/>
    <n v="0.29807344079017639"/>
    <n v="0.29747210443019867"/>
    <n v="0.29687076807022095"/>
    <n v="0.29626943171024323"/>
    <n v="0.2956680953502655"/>
    <n v="0.29506675899028778"/>
    <n v="0.29446542263031006"/>
    <n v="0.29386408627033234"/>
    <n v="0.29326274991035461"/>
    <n v="0.29212708175182345"/>
    <n v="0.29099141359329223"/>
    <n v="0.289855745434761"/>
    <n v="0.28872007727622984"/>
    <n v="0.28758440911769867"/>
    <n v="0.2864487409591675"/>
    <n v="0.28531307280063628"/>
    <n v="0.28417740464210511"/>
    <n v="0.28304173648357395"/>
    <n v="0.28190606832504272"/>
    <m/>
    <n v="0.35556200226218676"/>
    <n v="100"/>
    <n v="98.036738982212498"/>
    <n v="-3.0027955770492554E-2"/>
    <n v="-0.4854091953910647"/>
    <n v="-0.45230049633452651"/>
    <n v="1.5365565684767435E-2"/>
    <x v="35"/>
    <x v="560"/>
  </r>
  <r>
    <x v="2"/>
    <n v="-14.444444444444445"/>
    <n v="-10"/>
    <s v="P195/75R14"/>
    <x v="0"/>
    <s v="620-0072"/>
    <n v="1031"/>
    <n v="35"/>
    <s v="APKAB3UU0720"/>
    <d v="2025-03-23T00:00:00"/>
    <n v="0.30077379941940308"/>
    <n v="0.33037614822387695"/>
    <n v="88.249458312988281"/>
    <n v="89.056320190429688"/>
    <n v="89.76043701171875"/>
    <n v="90.07562255859375"/>
    <n v="80"/>
    <m/>
    <n v="350"/>
    <n v="89.285459518432617"/>
    <m/>
    <m/>
    <m/>
    <m/>
    <m/>
    <m/>
    <m/>
    <m/>
    <m/>
    <m/>
    <m/>
    <n v="0.26832574605941772"/>
    <n v="0.29249836504459381"/>
    <n v="0.3166709840297699"/>
    <n v="0.32373285293579102"/>
    <n v="0.33079472184181213"/>
    <n v="0.33747556805610657"/>
    <n v="0.344156414270401"/>
    <n v="0.34682372212409973"/>
    <n v="0.34949102997779846"/>
    <n v="0.35200990736484528"/>
    <n v="0.35452878475189209"/>
    <n v="0.35722585022449493"/>
    <n v="0.35992291569709778"/>
    <n v="0.36179409921169281"/>
    <n v="0.36366528272628784"/>
    <n v="0.36294782161712646"/>
    <n v="0.36223036050796509"/>
    <n v="0.34774774312973022"/>
    <n v="0.33326512575149536"/>
    <n v="0.3533160537481308"/>
    <n v="0.37336698174476624"/>
    <n v="0.37332579493522644"/>
    <n v="0.37328460812568665"/>
    <n v="0.37097868323326111"/>
    <n v="0.36867275834083557"/>
    <n v="0.35158680379390717"/>
    <n v="0.33450084924697876"/>
    <n v="0.35440129041671753"/>
    <n v="0.3743017315864563"/>
    <n v="0.37502527981996536"/>
    <n v="0.37574882805347443"/>
    <n v="0.37647237628698349"/>
    <n v="0.37719592452049255"/>
    <n v="0.37804504483938217"/>
    <n v="0.37889416515827179"/>
    <n v="0.37974328547716141"/>
    <n v="0.38059240579605103"/>
    <n v="0.38000684976577759"/>
    <n v="0.37942129373550415"/>
    <n v="0.37883573770523071"/>
    <n v="0.37825018167495728"/>
    <n v="0.37837205827236176"/>
    <n v="0.37849393486976624"/>
    <n v="0.37861581146717072"/>
    <n v="0.3787376880645752"/>
    <n v="0.37975580990314484"/>
    <n v="0.38077393174171448"/>
    <n v="0.38179205358028412"/>
    <n v="0.38281017541885376"/>
    <n v="0.38193339854478836"/>
    <n v="0.38105662167072296"/>
    <n v="0.38017984479665756"/>
    <n v="0.37930306792259216"/>
    <n v="0.37789572775363922"/>
    <n v="0.37648838758468628"/>
    <n v="0.37508104741573334"/>
    <n v="0.3736737072467804"/>
    <n v="0.37497485429048538"/>
    <n v="0.37627600133419037"/>
    <n v="0.37757714837789536"/>
    <n v="0.37887829542160034"/>
    <n v="0.3792060986161232"/>
    <n v="0.37953390181064606"/>
    <n v="0.37986170500516891"/>
    <n v="0.38018950819969177"/>
    <n v="0.37899233400821686"/>
    <n v="0.37779515981674194"/>
    <n v="0.37659798562526703"/>
    <n v="0.37540081143379211"/>
    <n v="0.37423224747180939"/>
    <n v="0.37306368350982666"/>
    <n v="0.37189511954784393"/>
    <n v="0.37072655558586121"/>
    <n v="0.37051787972450256"/>
    <n v="0.37030920386314392"/>
    <n v="0.37010052800178528"/>
    <n v="0.36989185214042664"/>
    <n v="0.36942683160305023"/>
    <n v="0.36896181106567383"/>
    <n v="0.36849679052829742"/>
    <n v="0.36803176999092102"/>
    <n v="0.36651408672332764"/>
    <n v="0.36499640345573425"/>
    <n v="0.36347872018814087"/>
    <n v="0.36196103692054749"/>
    <n v="0.36119861602783204"/>
    <n v="0.3604361951351166"/>
    <n v="0.3596737742424011"/>
    <n v="0.35891135334968571"/>
    <n v="0.35814893245697021"/>
    <n v="0.35738651156425483"/>
    <n v="0.35662409067153933"/>
    <n v="0.35586166977882383"/>
    <n v="0.35509924888610844"/>
    <n v="0.35433682799339294"/>
    <n v="0.35347463190555573"/>
    <n v="0.35261243581771851"/>
    <n v="0.35175023972988129"/>
    <n v="0.35088804364204407"/>
    <n v="0.35002584755420685"/>
    <n v="0.34916365146636963"/>
    <n v="0.34830145537853241"/>
    <n v="0.34743925929069519"/>
    <n v="0.34657706320285797"/>
    <n v="0.34571486711502075"/>
    <n v="0.34554489850997927"/>
    <n v="0.34537492990493773"/>
    <n v="0.34520496129989625"/>
    <n v="0.34503499269485471"/>
    <n v="0.34486502408981323"/>
    <n v="0.34469505548477175"/>
    <n v="0.34452508687973027"/>
    <n v="0.34435511827468868"/>
    <n v="0.34418514966964725"/>
    <n v="0.34401518106460571"/>
    <n v="0.34350068569183356"/>
    <n v="0.3429861903190613"/>
    <n v="0.34247169494628904"/>
    <n v="0.34195719957351689"/>
    <n v="0.34144270420074463"/>
    <n v="0.34092820882797242"/>
    <n v="0.34041371345520022"/>
    <n v="0.33989921808242796"/>
    <n v="0.33938472270965581"/>
    <n v="0.33887022733688354"/>
    <n v="0.33862949013710025"/>
    <n v="0.33838875293731691"/>
    <n v="0.33814801573753356"/>
    <n v="0.33790727853775027"/>
    <n v="0.33766654133796692"/>
    <n v="0.33742580413818363"/>
    <n v="0.33718506693840022"/>
    <n v="0.33694432973861699"/>
    <n v="0.33670359253883364"/>
    <n v="0.33646285533905029"/>
    <n v="0.3356724500656128"/>
    <n v="0.33488204479217532"/>
    <n v="0.33409163951873777"/>
    <n v="0.33330123424530028"/>
    <n v="0.33251082897186279"/>
    <n v="0.3317204236984253"/>
    <n v="0.33093001842498782"/>
    <n v="0.33013961315155027"/>
    <n v="0.32934920787811284"/>
    <n v="0.32855880260467529"/>
    <n v="0.32758485972881324"/>
    <n v="0.32661091685295107"/>
    <n v="0.32563697397708891"/>
    <n v="0.32466303110122685"/>
    <n v="0.32368908822536469"/>
    <n v="0.32271514534950257"/>
    <n v="0.32174120247364046"/>
    <n v="0.3207672595977783"/>
    <n v="0.31979331672191624"/>
    <n v="0.31881937384605408"/>
    <n v="0.31863609552383426"/>
    <n v="0.31845281720161439"/>
    <n v="0.31826953887939452"/>
    <n v="0.3180862605571747"/>
    <n v="0.31790298223495483"/>
    <n v="0.31771970391273502"/>
    <n v="0.31753642559051509"/>
    <n v="0.31735314726829533"/>
    <n v="0.31716986894607546"/>
    <n v="0.31698659062385559"/>
    <n v="0.31648404002189634"/>
    <n v="0.31598148941993714"/>
    <n v="0.31547893881797789"/>
    <n v="0.3149763882160187"/>
    <n v="0.31447383761405945"/>
    <n v="0.31397128701210025"/>
    <n v="0.313468736410141"/>
    <n v="0.31296618580818181"/>
    <n v="0.31246363520622256"/>
    <n v="0.31196108460426331"/>
    <n v="0.31120176315307618"/>
    <n v="0.31044244170188906"/>
    <n v="0.30968312025070188"/>
    <n v="0.30892379879951476"/>
    <n v="0.30816447734832764"/>
    <n v="0.30740515589714051"/>
    <n v="0.30664583444595339"/>
    <n v="0.30588651299476621"/>
    <n v="0.30512719154357915"/>
    <n v="0.30436787009239197"/>
    <n v="0.30428278744220738"/>
    <n v="0.30419770479202268"/>
    <n v="0.3041126221418381"/>
    <n v="0.30402753949165345"/>
    <n v="0.30394245684146881"/>
    <n v="0.30385737419128417"/>
    <n v="0.30377229154109953"/>
    <n v="0.30368720889091494"/>
    <n v="0.3036021262407303"/>
    <n v="0.30351704359054565"/>
    <n v="0.30318525135517121"/>
    <n v="0.30285345911979678"/>
    <n v="0.30252166688442228"/>
    <n v="0.30218987464904784"/>
    <n v="0.3018580824136734"/>
    <n v="0.30152629017829896"/>
    <n v="0.30119449794292452"/>
    <n v="0.30086270570755003"/>
    <n v="0.30053091347217564"/>
    <n v="0.30019912123680115"/>
    <n v="0.29998364448547366"/>
    <n v="0.29976816773414611"/>
    <n v="0.29955269098281861"/>
    <n v="0.29933721423149107"/>
    <n v="0.29912173748016357"/>
    <n v="0.29890626072883608"/>
    <n v="0.29869078397750853"/>
    <n v="0.29847530722618099"/>
    <n v="0.29825983047485349"/>
    <n v="0.298044353723526"/>
    <n v="0.29798462986946106"/>
    <n v="0.29792490601539612"/>
    <n v="0.29786518216133118"/>
    <n v="0.29780545830726624"/>
    <n v="0.29774573445320129"/>
    <n v="0.29768601059913635"/>
    <n v="0.29762628674507141"/>
    <n v="0.29756656289100647"/>
    <n v="0.29750683903694153"/>
    <n v="0.29744711518287659"/>
    <n v="0.29731330573558806"/>
    <n v="0.29717949628829954"/>
    <n v="0.29704568684101107"/>
    <n v="0.29691187739372255"/>
    <n v="0.29677806794643402"/>
    <n v="0.29664425849914555"/>
    <n v="0.29651044905185697"/>
    <n v="0.2963766396045685"/>
    <n v="0.29624283015727998"/>
    <n v="0.29610902070999146"/>
    <n v="0.29469521939754484"/>
    <n v="0.29328141808509828"/>
    <n v="0.29186761677265166"/>
    <n v="0.2904538154602051"/>
    <n v="0.28904001414775848"/>
    <n v="0.28762621283531192"/>
    <n v="0.28621241152286531"/>
    <n v="0.28479861021041875"/>
    <n v="0.28338480889797213"/>
    <n v="0.28197100758552551"/>
    <n v="0.2811646729707718"/>
    <n v="0.28035833835601809"/>
    <n v="0.27955200374126432"/>
    <n v="0.27874566912651061"/>
    <n v="0.2779393345117569"/>
    <n v="0.27713299989700318"/>
    <n v="0.27632666528224947"/>
    <n v="0.27552033066749571"/>
    <n v="0.27471399605274205"/>
    <n v="0.27390766143798828"/>
    <n v="0.27341165244579319"/>
    <n v="0.27291564345359803"/>
    <n v="0.27241963446140294"/>
    <n v="0.27192362546920779"/>
    <n v="0.27142761647701263"/>
    <n v="0.27093160748481754"/>
    <n v="0.27043559849262239"/>
    <n v="0.26993958950042723"/>
    <n v="0.26944358050823214"/>
    <n v="0.26894757151603699"/>
    <n v="0.26837083101272585"/>
    <n v="0.26779409050941466"/>
    <n v="0.26721735000610353"/>
    <n v="0.26664060950279239"/>
    <n v="0.2660638689994812"/>
    <n v="0.26548712849617007"/>
    <n v="0.26491038799285893"/>
    <n v="0.26433364748954774"/>
    <n v="0.26375690698623661"/>
    <n v="0.26318016648292542"/>
    <n v="0.26335513591766357"/>
    <n v="0.26353010535240173"/>
    <n v="0.26370507478713989"/>
    <n v="0.26388004422187805"/>
    <n v="0.26405501365661621"/>
    <n v="0.26422998309135437"/>
    <n v="0.26440495252609253"/>
    <n v="0.26457992196083069"/>
    <n v="0.26475489139556885"/>
    <n v="0.26492986083030701"/>
    <n v="0.26436440944671635"/>
    <n v="0.26379895806312559"/>
    <n v="0.26323350667953493"/>
    <n v="0.26266805529594422"/>
    <n v="0.26210260391235352"/>
    <n v="0.26153715252876281"/>
    <n v="0.2609717011451721"/>
    <n v="0.26040624976158144"/>
    <n v="0.25984079837799073"/>
    <n v="0.25927534699440002"/>
    <m/>
    <n v="0.32376149450544783"/>
    <n v="89.285459518432617"/>
    <n v="87.532552897154787"/>
    <n v="-2.9602348804473877E-2"/>
    <n v="-0.46698521546886246"/>
    <n v="-0.45736480123198581"/>
    <n v="2.0429870582226728E-2"/>
    <x v="35"/>
    <x v="561"/>
  </r>
  <r>
    <x v="2"/>
    <n v="-14.444444444444445"/>
    <n v="-10"/>
    <s v="205/55R16"/>
    <x v="7"/>
    <s v="620-0074"/>
    <n v="1093"/>
    <n v="42"/>
    <s v="16Y2X7YAA4024"/>
    <d v="2025-03-23T00:00:00"/>
    <n v="0.4086337685585022"/>
    <n v="0.41202801465988159"/>
    <n v="119.89644622802734"/>
    <n v="120.66391754150391"/>
    <n v="111.94456481933594"/>
    <n v="112.35780334472656"/>
    <n v="80"/>
    <m/>
    <n v="120"/>
    <n v="116.21568298339844"/>
    <m/>
    <m/>
    <m/>
    <m/>
    <m/>
    <m/>
    <m/>
    <m/>
    <m/>
    <m/>
    <m/>
    <n v="0.28510880470275879"/>
    <n v="0.30560216307640076"/>
    <n v="0.32609552145004272"/>
    <n v="0.33525726199150085"/>
    <n v="0.34441900253295898"/>
    <n v="0.35009476542472839"/>
    <n v="0.3557705283164978"/>
    <n v="0.36074313521385193"/>
    <n v="0.36571574211120605"/>
    <n v="0.3721676766872406"/>
    <n v="0.37861961126327515"/>
    <n v="0.3830675333738327"/>
    <n v="0.38751545548439026"/>
    <n v="0.39065785706043243"/>
    <n v="0.39380025863647461"/>
    <n v="0.39444628357887268"/>
    <n v="0.39509230852127075"/>
    <n v="0.39806412160396576"/>
    <n v="0.40103593468666077"/>
    <n v="0.40478423237800598"/>
    <n v="0.4085325300693512"/>
    <n v="0.40983580052852631"/>
    <n v="0.41113907098770142"/>
    <n v="0.4105783998966217"/>
    <n v="0.41001772880554199"/>
    <n v="0.40780575573444366"/>
    <n v="0.40559378266334534"/>
    <n v="0.4073401540517807"/>
    <n v="0.40908652544021606"/>
    <n v="0.41100937128067017"/>
    <n v="0.41293221712112427"/>
    <n v="0.41485506296157837"/>
    <n v="0.41677790880203247"/>
    <n v="0.41823924332857132"/>
    <n v="0.41970057785511017"/>
    <n v="0.42116191238164902"/>
    <n v="0.42262324690818787"/>
    <n v="0.42288123071193695"/>
    <n v="0.42313921451568604"/>
    <n v="0.42339719831943512"/>
    <n v="0.4236551821231842"/>
    <n v="0.42436277121305466"/>
    <n v="0.42507036030292511"/>
    <n v="0.42577794939279556"/>
    <n v="0.42648553848266602"/>
    <n v="0.42716044187545776"/>
    <n v="0.42783534526824951"/>
    <n v="0.42851024866104126"/>
    <n v="0.42918515205383301"/>
    <n v="0.42979482561349869"/>
    <n v="0.43040449917316437"/>
    <n v="0.43101417273283005"/>
    <n v="0.43162384629249573"/>
    <n v="0.4307217076420784"/>
    <n v="0.42981956899166107"/>
    <n v="0.42891743034124374"/>
    <n v="0.42801529169082642"/>
    <n v="0.42872101813554764"/>
    <n v="0.42942674458026886"/>
    <n v="0.43013247102499008"/>
    <n v="0.4308381974697113"/>
    <n v="0.43048282712697983"/>
    <n v="0.43012745678424835"/>
    <n v="0.42977208644151688"/>
    <n v="0.4294167160987854"/>
    <n v="0.42998296767473221"/>
    <n v="0.43054921925067902"/>
    <n v="0.43111547082662582"/>
    <n v="0.43168172240257263"/>
    <n v="0.43335617333650589"/>
    <n v="0.43503062427043915"/>
    <n v="0.43670507520437241"/>
    <n v="0.43837952613830566"/>
    <n v="0.43692658841609955"/>
    <n v="0.43547365069389343"/>
    <n v="0.43402071297168732"/>
    <n v="0.4325677752494812"/>
    <n v="0.43067812919616699"/>
    <n v="0.42878848314285278"/>
    <n v="0.42689883708953857"/>
    <n v="0.42500919103622437"/>
    <n v="0.42712239176034927"/>
    <n v="0.42923559248447418"/>
    <n v="0.43134879320859909"/>
    <n v="0.433461993932724"/>
    <n v="0.43349089920520784"/>
    <n v="0.43351980447769167"/>
    <n v="0.43354870975017545"/>
    <n v="0.43357761502265935"/>
    <n v="0.43360652029514313"/>
    <n v="0.43363542556762696"/>
    <n v="0.43366433084011075"/>
    <n v="0.43369323611259458"/>
    <n v="0.43372214138507842"/>
    <n v="0.43375104665756226"/>
    <n v="0.43338976204395296"/>
    <n v="0.43302847743034367"/>
    <n v="0.43266719281673433"/>
    <n v="0.43230590820312503"/>
    <n v="0.43194462358951569"/>
    <n v="0.43158333897590639"/>
    <n v="0.4312220543622971"/>
    <n v="0.4308607697486877"/>
    <n v="0.43049948513507846"/>
    <n v="0.43013820052146912"/>
    <n v="0.42941617965698242"/>
    <n v="0.42869415879249573"/>
    <n v="0.42797213792800903"/>
    <n v="0.42725011706352234"/>
    <n v="0.42652809619903564"/>
    <n v="0.42580607533454895"/>
    <n v="0.42508405447006226"/>
    <n v="0.42436203360557556"/>
    <n v="0.42364001274108887"/>
    <n v="0.42291799187660217"/>
    <n v="0.42238985002040863"/>
    <n v="0.42186170816421509"/>
    <n v="0.42133356630802155"/>
    <n v="0.420805424451828"/>
    <n v="0.42027728259563446"/>
    <n v="0.41974914073944092"/>
    <n v="0.41922099888324738"/>
    <n v="0.41869285702705383"/>
    <n v="0.41816471517086029"/>
    <n v="0.41763657331466675"/>
    <n v="0.41730574965476991"/>
    <n v="0.41697492599487301"/>
    <n v="0.41664410233497617"/>
    <n v="0.41631327867507933"/>
    <n v="0.4159824550151825"/>
    <n v="0.41565163135528566"/>
    <n v="0.41532080769538882"/>
    <n v="0.41498998403549192"/>
    <n v="0.41465916037559514"/>
    <n v="0.41432833671569824"/>
    <n v="0.4142824470996857"/>
    <n v="0.41423655748367305"/>
    <n v="0.41419066786766057"/>
    <n v="0.41414477825164797"/>
    <n v="0.41409888863563538"/>
    <n v="0.41405299901962284"/>
    <n v="0.41400710940361024"/>
    <n v="0.41396121978759765"/>
    <n v="0.41391533017158511"/>
    <n v="0.41386944055557251"/>
    <n v="0.4140310496091843"/>
    <n v="0.41419265866279598"/>
    <n v="0.41435426771640782"/>
    <n v="0.41451587677001955"/>
    <n v="0.41467748582363129"/>
    <n v="0.41483909487724302"/>
    <n v="0.41500070393085481"/>
    <n v="0.41516231298446654"/>
    <n v="0.41532392203807833"/>
    <n v="0.41548553109169006"/>
    <n v="0.41521496474742892"/>
    <n v="0.41494439840316771"/>
    <n v="0.41467383205890657"/>
    <n v="0.41440326571464536"/>
    <n v="0.41413269937038422"/>
    <n v="0.41386213302612307"/>
    <n v="0.41359156668186192"/>
    <n v="0.41332100033760066"/>
    <n v="0.41305043399333957"/>
    <n v="0.41277986764907837"/>
    <n v="0.41246337890625007"/>
    <n v="0.41214689016342165"/>
    <n v="0.41183040142059324"/>
    <n v="0.41151391267776494"/>
    <n v="0.41119742393493652"/>
    <n v="0.41088093519210817"/>
    <n v="0.41056444644927981"/>
    <n v="0.41024795770645139"/>
    <n v="0.40993146896362309"/>
    <n v="0.40961498022079468"/>
    <n v="0.40940262675285344"/>
    <n v="0.40919027328491209"/>
    <n v="0.40897791981697085"/>
    <n v="0.40876556634902955"/>
    <n v="0.40855321288108826"/>
    <n v="0.40834085941314702"/>
    <n v="0.40812850594520567"/>
    <n v="0.40791615247726443"/>
    <n v="0.40770379900932319"/>
    <n v="0.40749144554138184"/>
    <n v="0.40731252133846285"/>
    <n v="0.40713359713554381"/>
    <n v="0.40695467293262483"/>
    <n v="0.40677574872970584"/>
    <n v="0.4065968245267868"/>
    <n v="0.40641790032386782"/>
    <n v="0.40623897612094884"/>
    <n v="0.40606005191802974"/>
    <n v="0.40588112771511081"/>
    <n v="0.40570220351219177"/>
    <n v="0.4054944306612015"/>
    <n v="0.40528665781021117"/>
    <n v="0.4050788849592209"/>
    <n v="0.40487111210823062"/>
    <n v="0.4046633392572403"/>
    <n v="0.40445556640625002"/>
    <n v="0.40424779355525969"/>
    <n v="0.40404002070426942"/>
    <n v="0.40383224785327909"/>
    <n v="0.40362447500228882"/>
    <n v="0.4032177120447159"/>
    <n v="0.40281094908714299"/>
    <n v="0.40240418612956996"/>
    <n v="0.4019974231719971"/>
    <n v="0.40159066021442413"/>
    <n v="0.40118389725685122"/>
    <n v="0.40077713429927825"/>
    <n v="0.40037037134170533"/>
    <n v="0.39996360838413242"/>
    <n v="0.39955684542655945"/>
    <n v="0.39923812150955201"/>
    <n v="0.39891939759254458"/>
    <n v="0.39860067367553709"/>
    <n v="0.39828194975852965"/>
    <n v="0.39796322584152222"/>
    <n v="0.39764450192451478"/>
    <n v="0.39732577800750735"/>
    <n v="0.39700705409049986"/>
    <n v="0.39668833017349248"/>
    <n v="0.39636960625648499"/>
    <n v="0.39587111175060274"/>
    <n v="0.39537261724472045"/>
    <n v="0.39487412273883821"/>
    <n v="0.39437562823295597"/>
    <n v="0.39387713372707367"/>
    <n v="0.39337863922119143"/>
    <n v="0.39288014471530913"/>
    <n v="0.39238165020942689"/>
    <n v="0.39188315570354459"/>
    <n v="0.39138466119766235"/>
    <n v="0.39113424420356752"/>
    <n v="0.39088382720947268"/>
    <n v="0.39063341021537779"/>
    <n v="0.390382993221283"/>
    <n v="0.39013257622718811"/>
    <n v="0.38988215923309333"/>
    <n v="0.38963174223899844"/>
    <n v="0.38938132524490354"/>
    <n v="0.38913090825080876"/>
    <n v="0.38888049125671387"/>
    <n v="0.3890601605176926"/>
    <n v="0.38923982977867122"/>
    <n v="0.38941949903965001"/>
    <n v="0.38959916830062868"/>
    <n v="0.38977883756160736"/>
    <n v="0.38995850682258604"/>
    <n v="0.39013817608356477"/>
    <n v="0.39031784534454345"/>
    <n v="0.39049751460552218"/>
    <n v="0.39067718386650085"/>
    <n v="0.39019733965396886"/>
    <n v="0.38971749544143675"/>
    <n v="0.38923765122890475"/>
    <n v="0.38875780701637275"/>
    <n v="0.38827796280384064"/>
    <n v="0.38779811859130864"/>
    <n v="0.38731827437877653"/>
    <n v="0.38683843016624453"/>
    <n v="0.38635858595371253"/>
    <n v="0.38587874174118042"/>
    <n v="0.38552486300468447"/>
    <n v="0.38517098426818847"/>
    <n v="0.38481710553169252"/>
    <n v="0.38446322679519657"/>
    <n v="0.38410934805870056"/>
    <n v="0.38375546932220461"/>
    <n v="0.38340159058570861"/>
    <n v="0.38304771184921266"/>
    <n v="0.38269383311271665"/>
    <n v="0.3823399543762207"/>
    <n v="0.38240168690681459"/>
    <n v="0.38246341943740847"/>
    <n v="0.3825251519680023"/>
    <n v="0.38258688449859624"/>
    <n v="0.38264861702919006"/>
    <n v="0.382710349559784"/>
    <n v="0.38277208209037783"/>
    <n v="0.38283381462097166"/>
    <n v="0.3828955471515656"/>
    <n v="0.38295727968215942"/>
    <n v="0.38296368122100832"/>
    <n v="0.38297008275985717"/>
    <n v="0.38297648429870607"/>
    <n v="0.38298288583755496"/>
    <n v="0.38298928737640381"/>
    <n v="0.38299568891525271"/>
    <n v="0.38300209045410161"/>
    <n v="0.3830084919929504"/>
    <n v="0.38301489353179935"/>
    <n v="0.38302129507064819"/>
    <m/>
    <n v="0.40975273843337634"/>
    <n v="116.21568298339844"/>
    <n v="113.93406578282988"/>
    <n v="-3.3942461013793945E-3"/>
    <n v="-0.24806706084799188"/>
    <n v="-0.16886682300851616"/>
    <n v="-0.26806810764124289"/>
    <x v="35"/>
    <x v="562"/>
  </r>
  <r>
    <x v="2"/>
    <n v="-14.444444444444445"/>
    <n v="-10"/>
    <s v="P225/60R16"/>
    <x v="1"/>
    <s v="017-0244"/>
    <n v="1171"/>
    <n v="35"/>
    <s v="APX0B2UU3324"/>
    <d v="2025-03-23T00:00:00"/>
    <n v="0.33957460522651672"/>
    <n v="0.36664485931396484"/>
    <n v="100"/>
    <n v="100"/>
    <n v="100"/>
    <n v="100"/>
    <n v="80"/>
    <m/>
    <n v="1870"/>
    <n v="100"/>
    <m/>
    <m/>
    <m/>
    <m/>
    <m/>
    <m/>
    <m/>
    <m/>
    <m/>
    <m/>
    <m/>
    <n v="0.27198284864425659"/>
    <n v="0.29151520133018494"/>
    <n v="0.31104755401611328"/>
    <n v="0.32230576872825623"/>
    <n v="0.33356398344039917"/>
    <n v="0.34019455313682556"/>
    <n v="0.34682512283325195"/>
    <n v="0.35440269112586975"/>
    <n v="0.36198025941848755"/>
    <n v="0.36611537635326385"/>
    <n v="0.37025049328804016"/>
    <n v="0.3723427802324295"/>
    <n v="0.37443506717681885"/>
    <n v="0.37608590722084045"/>
    <n v="0.37773674726486206"/>
    <n v="0.37944376468658447"/>
    <n v="0.38115078210830688"/>
    <n v="0.38444024324417114"/>
    <n v="0.3877297043800354"/>
    <n v="0.38761454820632935"/>
    <n v="0.38749939203262329"/>
    <n v="0.38925980031490326"/>
    <n v="0.39102020859718323"/>
    <n v="0.39096426963806152"/>
    <n v="0.39090833067893982"/>
    <n v="0.39155174791812897"/>
    <n v="0.39219516515731812"/>
    <n v="0.39494991302490234"/>
    <n v="0.39770466089248657"/>
    <n v="0.3981163501739502"/>
    <n v="0.39852803945541382"/>
    <n v="0.39893972873687744"/>
    <n v="0.39935141801834106"/>
    <n v="0.39999204874038696"/>
    <n v="0.40063267946243286"/>
    <n v="0.40127331018447876"/>
    <n v="0.40191394090652466"/>
    <n v="0.40271814912557602"/>
    <n v="0.40352235734462738"/>
    <n v="0.40432656556367874"/>
    <n v="0.4051307737827301"/>
    <n v="0.40591185539960861"/>
    <n v="0.40669293701648712"/>
    <n v="0.40747401863336563"/>
    <n v="0.40825510025024414"/>
    <n v="0.40688661485910416"/>
    <n v="0.40551812946796417"/>
    <n v="0.40414964407682419"/>
    <n v="0.4027811586856842"/>
    <n v="0.40199087560176849"/>
    <n v="0.40120059251785278"/>
    <n v="0.40041030943393707"/>
    <n v="0.39962002635002136"/>
    <n v="0.40044839680194855"/>
    <n v="0.40127676725387573"/>
    <n v="0.40210513770580292"/>
    <n v="0.4029335081577301"/>
    <n v="0.40214850008487701"/>
    <n v="0.40136349201202393"/>
    <n v="0.40057848393917084"/>
    <n v="0.39979347586631775"/>
    <n v="0.39925949275493622"/>
    <n v="0.39872550964355469"/>
    <n v="0.39819152653217316"/>
    <n v="0.39765754342079163"/>
    <n v="0.39783493429422379"/>
    <n v="0.39801232516765594"/>
    <n v="0.3981897160410881"/>
    <n v="0.39836710691452026"/>
    <n v="0.39734002202749252"/>
    <n v="0.39631293714046478"/>
    <n v="0.39528585225343704"/>
    <n v="0.3942587673664093"/>
    <n v="0.39349895715713501"/>
    <n v="0.39273914694786072"/>
    <n v="0.39197933673858643"/>
    <n v="0.39121952652931213"/>
    <n v="0.39112714678049088"/>
    <n v="0.39103476703166962"/>
    <n v="0.39094238728284836"/>
    <n v="0.3908500075340271"/>
    <n v="0.38980764150619507"/>
    <n v="0.38876527547836304"/>
    <n v="0.38772290945053101"/>
    <n v="0.38668054342269897"/>
    <n v="0.38657001852989198"/>
    <n v="0.38645949363708498"/>
    <n v="0.38634896874427793"/>
    <n v="0.38623844385147099"/>
    <n v="0.38612791895866394"/>
    <n v="0.38601739406585694"/>
    <n v="0.38590686917304995"/>
    <n v="0.3857963442802429"/>
    <n v="0.3856858193874359"/>
    <n v="0.38557529449462891"/>
    <n v="0.38540594577789306"/>
    <n v="0.3852365970611572"/>
    <n v="0.38506724834442141"/>
    <n v="0.38489789962768556"/>
    <n v="0.38472855091094971"/>
    <n v="0.38455920219421391"/>
    <n v="0.38438985347747801"/>
    <n v="0.38422050476074221"/>
    <n v="0.38405115604400636"/>
    <n v="0.38388180732727051"/>
    <n v="0.38312858045101167"/>
    <n v="0.38237535357475283"/>
    <n v="0.38162212669849394"/>
    <n v="0.38086889982223515"/>
    <n v="0.38011567294597626"/>
    <n v="0.37936244606971742"/>
    <n v="0.37860921919345858"/>
    <n v="0.37785599231719968"/>
    <n v="0.37710276544094085"/>
    <n v="0.37634953856468201"/>
    <n v="0.37552678883075713"/>
    <n v="0.37470403909683225"/>
    <n v="0.37388128936290743"/>
    <n v="0.37305853962898256"/>
    <n v="0.37223578989505768"/>
    <n v="0.37141304016113286"/>
    <n v="0.37059029042720792"/>
    <n v="0.3697675406932831"/>
    <n v="0.36894479095935823"/>
    <n v="0.36812204122543335"/>
    <n v="0.36805608272552492"/>
    <n v="0.36799012422561644"/>
    <n v="0.36792416572570802"/>
    <n v="0.36785820722579954"/>
    <n v="0.36779224872589111"/>
    <n v="0.36772629022598269"/>
    <n v="0.36766033172607426"/>
    <n v="0.36759437322616573"/>
    <n v="0.36752841472625736"/>
    <n v="0.36746245622634888"/>
    <n v="0.36701610684394842"/>
    <n v="0.36656975746154785"/>
    <n v="0.36612340807914734"/>
    <n v="0.36567705869674688"/>
    <n v="0.36523070931434631"/>
    <n v="0.36478435993194586"/>
    <n v="0.36433801054954529"/>
    <n v="0.36389166116714478"/>
    <n v="0.36344531178474432"/>
    <n v="0.36299896240234375"/>
    <n v="0.36223857998847964"/>
    <n v="0.36147819757461547"/>
    <n v="0.36071781516075135"/>
    <n v="0.35995743274688724"/>
    <n v="0.35919705033302307"/>
    <n v="0.35843666791915896"/>
    <n v="0.35767628550529479"/>
    <n v="0.35691590309143068"/>
    <n v="0.35615552067756651"/>
    <n v="0.35539513826370239"/>
    <n v="0.35433794856071471"/>
    <n v="0.35328075885772703"/>
    <n v="0.3522235691547394"/>
    <n v="0.35116637945175172"/>
    <n v="0.35010918974876404"/>
    <n v="0.34905200004577636"/>
    <n v="0.34799481034278867"/>
    <n v="0.34693762063980105"/>
    <n v="0.34588043093681337"/>
    <n v="0.34482324123382568"/>
    <n v="0.34422219395637516"/>
    <n v="0.34362114667892457"/>
    <n v="0.34302009940147399"/>
    <n v="0.34241905212402346"/>
    <n v="0.34181800484657288"/>
    <n v="0.34121695756912235"/>
    <n v="0.34061591029167171"/>
    <n v="0.34001486301422124"/>
    <n v="0.33941381573677065"/>
    <n v="0.33881276845932007"/>
    <n v="0.33891562819480897"/>
    <n v="0.33901848793029787"/>
    <n v="0.33912134766578672"/>
    <n v="0.33922420740127562"/>
    <n v="0.33932706713676453"/>
    <n v="0.33942992687225343"/>
    <n v="0.33953278660774233"/>
    <n v="0.33963564634323118"/>
    <n v="0.33973850607872014"/>
    <n v="0.33984136581420898"/>
    <n v="0.33899638056755071"/>
    <n v="0.33815139532089233"/>
    <n v="0.33730641007423401"/>
    <n v="0.33646142482757574"/>
    <n v="0.33561643958091736"/>
    <n v="0.33477145433425909"/>
    <n v="0.33392646908760071"/>
    <n v="0.33308148384094238"/>
    <n v="0.33223649859428411"/>
    <n v="0.33139151334762573"/>
    <n v="0.33121908605098727"/>
    <n v="0.33104665875434874"/>
    <n v="0.33087423145771028"/>
    <n v="0.33070180416107181"/>
    <n v="0.33052937686443329"/>
    <n v="0.33035694956779482"/>
    <n v="0.3301845222711563"/>
    <n v="0.33001209497451783"/>
    <n v="0.32983966767787931"/>
    <n v="0.32966724038124084"/>
    <n v="0.32951336205005644"/>
    <n v="0.32935948371887208"/>
    <n v="0.32920560538768767"/>
    <n v="0.32905172705650332"/>
    <n v="0.32889784872531891"/>
    <n v="0.32874397039413455"/>
    <n v="0.32859009206295015"/>
    <n v="0.32843621373176574"/>
    <n v="0.32828233540058138"/>
    <n v="0.32812845706939697"/>
    <n v="0.32837399244308474"/>
    <n v="0.32861952781677245"/>
    <n v="0.32886506319046022"/>
    <n v="0.32911059856414798"/>
    <n v="0.32935613393783569"/>
    <n v="0.32960166931152346"/>
    <n v="0.32984720468521117"/>
    <n v="0.33009274005889894"/>
    <n v="0.33033827543258665"/>
    <n v="0.33058381080627441"/>
    <n v="0.32984313368797302"/>
    <n v="0.32910245656967163"/>
    <n v="0.32836177945137024"/>
    <n v="0.32762110233306885"/>
    <n v="0.32688042521476746"/>
    <n v="0.32613974809646606"/>
    <n v="0.32539907097816467"/>
    <n v="0.32465839385986328"/>
    <n v="0.32391771674156189"/>
    <n v="0.3231770396232605"/>
    <n v="0.32179820239543916"/>
    <n v="0.32041936516761782"/>
    <n v="0.31904052793979643"/>
    <n v="0.31766169071197514"/>
    <n v="0.31628285348415375"/>
    <n v="0.31490401625633246"/>
    <n v="0.31352517902851107"/>
    <n v="0.31214634180068968"/>
    <n v="0.31076750457286839"/>
    <n v="0.309388667345047"/>
    <n v="0.30885144174098972"/>
    <n v="0.30831421613693238"/>
    <n v="0.30777699053287511"/>
    <n v="0.30723976492881777"/>
    <n v="0.30670253932476044"/>
    <n v="0.30616531372070316"/>
    <n v="0.30562808811664582"/>
    <n v="0.30509086251258849"/>
    <n v="0.30455363690853121"/>
    <n v="0.30401641130447388"/>
    <n v="0.30338582694530492"/>
    <n v="0.30275524258613584"/>
    <n v="0.30212465822696688"/>
    <n v="0.30149407386779786"/>
    <n v="0.30086348950862885"/>
    <n v="0.30023290514945988"/>
    <n v="0.29960232079029081"/>
    <n v="0.29897173643112185"/>
    <n v="0.29834115207195283"/>
    <n v="0.29771056771278381"/>
    <n v="0.2979138195514679"/>
    <n v="0.29811707139015198"/>
    <n v="0.29832032322883606"/>
    <n v="0.29852357506752014"/>
    <n v="0.29872682690620422"/>
    <n v="0.29893007874488831"/>
    <n v="0.29913333058357239"/>
    <n v="0.29933658242225647"/>
    <n v="0.29953983426094055"/>
    <n v="0.29974308609962463"/>
    <n v="0.29971701800823214"/>
    <n v="0.29969094991683959"/>
    <n v="0.29966488182544709"/>
    <n v="0.2996388137340546"/>
    <n v="0.29961274564266205"/>
    <n v="0.29958667755126955"/>
    <n v="0.299560609459877"/>
    <n v="0.29953454136848451"/>
    <n v="0.29950847327709201"/>
    <n v="0.29948240518569946"/>
    <n v="0.2992877990007401"/>
    <n v="0.29909319281578062"/>
    <n v="0.29889858663082125"/>
    <n v="0.29870398044586183"/>
    <n v="0.2985093742609024"/>
    <n v="0.29831476807594298"/>
    <n v="0.29812016189098356"/>
    <n v="0.29792555570602419"/>
    <n v="0.29773094952106477"/>
    <n v="0.29753634333610535"/>
    <m/>
    <n v="0.35337362101705899"/>
    <n v="100"/>
    <n v="98.036738982212498"/>
    <n v="-2.707025408744812E-2"/>
    <n v="-0.4709436289181082"/>
    <n v="-0.4290522489531971"/>
    <n v="-7.8826816965619773E-3"/>
    <x v="35"/>
    <x v="563"/>
  </r>
  <r>
    <x v="2"/>
    <n v="-14.444444444444445"/>
    <n v="-10"/>
    <s v="LT245/75R16"/>
    <x v="8"/>
    <s v="620-0073"/>
    <n v="1502"/>
    <n v="45"/>
    <s v="1KABMD39R2924"/>
    <d v="2025-03-23T00:00:00"/>
    <n v="0.27996367216110229"/>
    <n v="0.31335273385047913"/>
    <n v="82.143600463867188"/>
    <n v="82.233726501464844"/>
    <n v="85.135322570800781"/>
    <n v="85.328498840332031"/>
    <n v="80"/>
    <m/>
    <n v="120"/>
    <n v="83.710287094116211"/>
    <m/>
    <m/>
    <m/>
    <m/>
    <m/>
    <m/>
    <m/>
    <m/>
    <m/>
    <m/>
    <m/>
    <n v="0.23845314979553223"/>
    <n v="0.26068668067455292"/>
    <n v="0.28292021155357361"/>
    <n v="0.29642368853092194"/>
    <n v="0.30992716550827026"/>
    <n v="0.31423169374465942"/>
    <n v="0.31853622198104858"/>
    <n v="0.32184281945228577"/>
    <n v="0.32514941692352295"/>
    <n v="0.32860222458839417"/>
    <n v="0.33205503225326538"/>
    <n v="0.33356963098049164"/>
    <n v="0.3350842297077179"/>
    <n v="0.33461536467075348"/>
    <n v="0.33414649963378906"/>
    <n v="0.33441998064517975"/>
    <n v="0.33469346165657043"/>
    <n v="0.33535054326057434"/>
    <n v="0.33600762486457825"/>
    <n v="0.3384920060634613"/>
    <n v="0.34097638726234436"/>
    <n v="0.34076608717441559"/>
    <n v="0.34055578708648682"/>
    <n v="0.33722600340843201"/>
    <n v="0.3338962197303772"/>
    <n v="0.33272208273410797"/>
    <n v="0.33154794573783875"/>
    <n v="0.33631880581378937"/>
    <n v="0.34108966588973999"/>
    <n v="0.34102613478899002"/>
    <n v="0.34096260368824005"/>
    <n v="0.34089907258749008"/>
    <n v="0.34083554148674011"/>
    <n v="0.33929185569286346"/>
    <n v="0.33774816989898682"/>
    <n v="0.33620448410511017"/>
    <n v="0.33466079831123352"/>
    <n v="0.33414658159017563"/>
    <n v="0.33363236486911774"/>
    <n v="0.33311814814805984"/>
    <n v="0.33260393142700195"/>
    <n v="0.33263175934553146"/>
    <n v="0.33265958726406097"/>
    <n v="0.33268741518259048"/>
    <n v="0.33271524310112"/>
    <n v="0.33338483422994614"/>
    <n v="0.33405442535877228"/>
    <n v="0.33472401648759842"/>
    <n v="0.33539360761642456"/>
    <n v="0.33648823946714401"/>
    <n v="0.33758287131786346"/>
    <n v="0.33867750316858292"/>
    <n v="0.33977213501930237"/>
    <n v="0.33944614231586456"/>
    <n v="0.33912014961242676"/>
    <n v="0.33879415690898895"/>
    <n v="0.33846816420555115"/>
    <n v="0.33816345781087875"/>
    <n v="0.33785875141620636"/>
    <n v="0.33755404502153397"/>
    <n v="0.33724933862686157"/>
    <n v="0.33805592358112335"/>
    <n v="0.33886250853538513"/>
    <n v="0.33966909348964691"/>
    <n v="0.34047567844390869"/>
    <n v="0.3405577689409256"/>
    <n v="0.3406398594379425"/>
    <n v="0.34072194993495941"/>
    <n v="0.34080404043197632"/>
    <n v="0.33937461674213409"/>
    <n v="0.33794519305229187"/>
    <n v="0.33651576936244965"/>
    <n v="0.33508634567260742"/>
    <n v="0.33349195867776871"/>
    <n v="0.33189757168292999"/>
    <n v="0.33030318468809128"/>
    <n v="0.32870879769325256"/>
    <n v="0.3266419842839241"/>
    <n v="0.32457517087459564"/>
    <n v="0.32250835746526718"/>
    <n v="0.32044154405593872"/>
    <n v="0.31920956075191498"/>
    <n v="0.31797757744789124"/>
    <n v="0.31674559414386749"/>
    <n v="0.31551361083984375"/>
    <n v="0.31527057886123655"/>
    <n v="0.31502754688262941"/>
    <n v="0.31478451490402221"/>
    <n v="0.31454148292541506"/>
    <n v="0.31429845094680786"/>
    <n v="0.31405541896820072"/>
    <n v="0.31381238698959346"/>
    <n v="0.31356935501098637"/>
    <n v="0.31332632303237917"/>
    <n v="0.31308329105377197"/>
    <n v="0.31289612650871279"/>
    <n v="0.31270896196365361"/>
    <n v="0.31252179741859432"/>
    <n v="0.31233463287353519"/>
    <n v="0.31214746832847595"/>
    <n v="0.31196030378341677"/>
    <n v="0.31177313923835753"/>
    <n v="0.31158597469329835"/>
    <n v="0.31139881014823911"/>
    <n v="0.31121164560317993"/>
    <n v="0.31149107813835142"/>
    <n v="0.31177051067352296"/>
    <n v="0.31204994320869445"/>
    <n v="0.31232937574386599"/>
    <n v="0.31260880827903748"/>
    <n v="0.31288824081420902"/>
    <n v="0.31316767334938045"/>
    <n v="0.31344710588455205"/>
    <n v="0.31372653841972353"/>
    <n v="0.31400597095489502"/>
    <n v="0.31306907534599304"/>
    <n v="0.31213217973709106"/>
    <n v="0.31119528412818909"/>
    <n v="0.31025838851928711"/>
    <n v="0.30932149291038513"/>
    <n v="0.30838459730148315"/>
    <n v="0.30744770169258118"/>
    <n v="0.3065108060836792"/>
    <n v="0.30557391047477722"/>
    <n v="0.30463701486587524"/>
    <n v="0.30425680875778199"/>
    <n v="0.30387660264968874"/>
    <n v="0.30349639654159544"/>
    <n v="0.30311619043350219"/>
    <n v="0.30273598432540894"/>
    <n v="0.30235577821731568"/>
    <n v="0.30197557210922243"/>
    <n v="0.30159536600112913"/>
    <n v="0.30121515989303593"/>
    <n v="0.30083495378494263"/>
    <n v="0.30114635825157166"/>
    <n v="0.30145776271820068"/>
    <n v="0.30176916718482971"/>
    <n v="0.30208057165145874"/>
    <n v="0.30239197611808777"/>
    <n v="0.3027033805847168"/>
    <n v="0.30301478505134583"/>
    <n v="0.30332618951797485"/>
    <n v="0.30363759398460388"/>
    <n v="0.30394899845123291"/>
    <n v="0.30342867970466614"/>
    <n v="0.30290836095809937"/>
    <n v="0.30238804221153259"/>
    <n v="0.30186772346496582"/>
    <n v="0.30134740471839905"/>
    <n v="0.30082708597183228"/>
    <n v="0.3003067672252655"/>
    <n v="0.29978644847869873"/>
    <n v="0.29926612973213196"/>
    <n v="0.29874581098556519"/>
    <n v="0.29847377240657808"/>
    <n v="0.29820173382759096"/>
    <n v="0.2979296952486038"/>
    <n v="0.29765765666961674"/>
    <n v="0.29738561809062958"/>
    <n v="0.29711357951164247"/>
    <n v="0.29684154093265536"/>
    <n v="0.29656950235366819"/>
    <n v="0.29629746377468108"/>
    <n v="0.29602542519569397"/>
    <n v="0.29528452455997467"/>
    <n v="0.29454362392425537"/>
    <n v="0.29380272328853607"/>
    <n v="0.29306182265281677"/>
    <n v="0.29232092201709747"/>
    <n v="0.29158002138137817"/>
    <n v="0.29083912074565887"/>
    <n v="0.29009822010993958"/>
    <n v="0.28935731947422028"/>
    <n v="0.28861641883850098"/>
    <n v="0.28821579813957215"/>
    <n v="0.28781517744064333"/>
    <n v="0.28741455674171446"/>
    <n v="0.28701393604278569"/>
    <n v="0.28661331534385681"/>
    <n v="0.28621269464492799"/>
    <n v="0.28581207394599917"/>
    <n v="0.28541145324707029"/>
    <n v="0.28501083254814147"/>
    <n v="0.28461021184921265"/>
    <n v="0.2844696044921875"/>
    <n v="0.28432899713516235"/>
    <n v="0.28418838977813721"/>
    <n v="0.28404778242111206"/>
    <n v="0.28390717506408691"/>
    <n v="0.28376656770706177"/>
    <n v="0.28362596035003662"/>
    <n v="0.28348535299301147"/>
    <n v="0.28334474563598633"/>
    <n v="0.28320413827896118"/>
    <n v="0.28263126015663148"/>
    <n v="0.28205838203430178"/>
    <n v="0.28148550391197202"/>
    <n v="0.28091262578964238"/>
    <n v="0.28033974766731262"/>
    <n v="0.27976686954498292"/>
    <n v="0.27919399142265322"/>
    <n v="0.27862111330032346"/>
    <n v="0.27804823517799382"/>
    <n v="0.27747535705566406"/>
    <n v="0.27709410786628724"/>
    <n v="0.27671285867691042"/>
    <n v="0.27633160948753355"/>
    <n v="0.27595036029815673"/>
    <n v="0.27556911110877991"/>
    <n v="0.27518786191940309"/>
    <n v="0.27480661273002627"/>
    <n v="0.27442536354064939"/>
    <n v="0.27404411435127263"/>
    <n v="0.27366286516189575"/>
    <n v="0.27376439571380617"/>
    <n v="0.2738659262657166"/>
    <n v="0.27396745681762696"/>
    <n v="0.27406898736953739"/>
    <n v="0.27417051792144775"/>
    <n v="0.27427204847335818"/>
    <n v="0.27437357902526854"/>
    <n v="0.27447510957717897"/>
    <n v="0.27457664012908933"/>
    <n v="0.27467817068099976"/>
    <n v="0.27469939291477202"/>
    <n v="0.27472061514854429"/>
    <n v="0.27474183738231661"/>
    <n v="0.27476305961608888"/>
    <n v="0.27478428184986115"/>
    <n v="0.27480550408363347"/>
    <n v="0.27482672631740568"/>
    <n v="0.274847948551178"/>
    <n v="0.27486917078495027"/>
    <n v="0.27489039301872253"/>
    <n v="0.27488024830818181"/>
    <n v="0.27487010359764097"/>
    <n v="0.27485995888710024"/>
    <n v="0.27484981417655946"/>
    <n v="0.27483966946601868"/>
    <n v="0.27482952475547789"/>
    <n v="0.27481938004493711"/>
    <n v="0.27480923533439638"/>
    <n v="0.2747990906238556"/>
    <n v="0.27478894591331482"/>
    <n v="0.27479952871799473"/>
    <n v="0.27481011152267454"/>
    <n v="0.27482069432735445"/>
    <n v="0.27483127713203431"/>
    <n v="0.27484185993671417"/>
    <n v="0.27485244274139403"/>
    <n v="0.27486302554607389"/>
    <n v="0.27487360835075381"/>
    <n v="0.27488419115543367"/>
    <n v="0.27489477396011353"/>
    <n v="0.27472586333751681"/>
    <n v="0.27455695271492003"/>
    <n v="0.27438804209232331"/>
    <n v="0.2742191314697266"/>
    <n v="0.27405022084712982"/>
    <n v="0.2738813102245331"/>
    <n v="0.27371239960193638"/>
    <n v="0.27354348897933961"/>
    <n v="0.27337457835674289"/>
    <n v="0.27320566773414612"/>
    <n v="0.27210021913051607"/>
    <n v="0.27099477052688598"/>
    <n v="0.26988932192325593"/>
    <n v="0.26878387331962583"/>
    <n v="0.26767842471599579"/>
    <n v="0.26657297611236574"/>
    <n v="0.26546752750873565"/>
    <n v="0.26436207890510555"/>
    <n v="0.2632566303014755"/>
    <n v="0.26215118169784546"/>
    <n v="0.26157852113246916"/>
    <n v="0.26100586056709285"/>
    <n v="0.2604332000017166"/>
    <n v="0.25986053943634035"/>
    <n v="0.25928787887096405"/>
    <n v="0.25871521830558775"/>
    <n v="0.2581425577402115"/>
    <n v="0.25756989717483519"/>
    <n v="0.25699723660945895"/>
    <n v="0.25642457604408264"/>
    <n v="0.25588628947734837"/>
    <n v="0.25534800291061399"/>
    <n v="0.25480971634387972"/>
    <n v="0.2542714297771454"/>
    <n v="0.25373314321041107"/>
    <n v="0.25319485664367675"/>
    <n v="0.25265657007694242"/>
    <n v="0.25211828351020815"/>
    <n v="0.25157999694347383"/>
    <n v="0.2510417103767395"/>
    <m/>
    <n v="0.29889319237865164"/>
    <n v="83.710287094116211"/>
    <n v="82.06683565971943"/>
    <n v="-3.3389061689376831E-2"/>
    <n v="-0.28917983480406712"/>
    <n v="-0.3164186872551818"/>
    <n v="-0.12051624339457728"/>
    <x v="35"/>
    <x v="564"/>
  </r>
  <r>
    <x v="2"/>
    <n v="-14.444444444444445"/>
    <n v="-10"/>
    <s v="LT245/75R16"/>
    <x v="10"/>
    <s v="620-0075"/>
    <n v="1250"/>
    <n v="51"/>
    <s v="7X1125V4323"/>
    <d v="2025-03-23T00:00:00"/>
    <n v="0.25237587094306946"/>
    <n v="0.2829766571521759"/>
    <n v="74.049118041992188"/>
    <n v="73.940513610839844"/>
    <n v="76.882392883300781"/>
    <n v="76.934043884277344"/>
    <n v="80"/>
    <m/>
    <n v="90"/>
    <n v="75.451517105102539"/>
    <m/>
    <m/>
    <m/>
    <m/>
    <m/>
    <m/>
    <m/>
    <m/>
    <m/>
    <m/>
    <m/>
    <n v="0.23652544617652893"/>
    <n v="0.25449167191982269"/>
    <n v="0.27245789766311646"/>
    <n v="0.28035229444503784"/>
    <n v="0.28824669122695923"/>
    <n v="0.29157087206840515"/>
    <n v="0.29489505290985107"/>
    <n v="0.29948040843009949"/>
    <n v="0.3040657639503479"/>
    <n v="0.30587345361709595"/>
    <n v="0.30768114328384399"/>
    <n v="0.31193152070045471"/>
    <n v="0.31618189811706543"/>
    <n v="0.31716027855873108"/>
    <n v="0.31813865900039673"/>
    <n v="0.31902992725372314"/>
    <n v="0.31992119550704956"/>
    <n v="0.31908731162548065"/>
    <n v="0.31825342774391174"/>
    <n v="0.31777267158031464"/>
    <n v="0.31729191541671753"/>
    <n v="0.32001940906047821"/>
    <n v="0.32274690270423889"/>
    <n v="0.31986311078071594"/>
    <n v="0.31697931885719299"/>
    <n v="0.31559006869792938"/>
    <n v="0.31420081853866577"/>
    <n v="0.31374552845954895"/>
    <n v="0.31329023838043213"/>
    <n v="0.31384541094303131"/>
    <n v="0.31440058350563049"/>
    <n v="0.31495575606822968"/>
    <n v="0.31551092863082886"/>
    <n v="0.31705571711063385"/>
    <n v="0.31860050559043884"/>
    <n v="0.32014529407024384"/>
    <n v="0.32169008255004883"/>
    <n v="0.32324011623859406"/>
    <n v="0.32479014992713928"/>
    <n v="0.32634018361568451"/>
    <n v="0.32789021730422974"/>
    <n v="0.32694920897483826"/>
    <n v="0.32600820064544678"/>
    <n v="0.3250671923160553"/>
    <n v="0.32412618398666382"/>
    <n v="0.3217923566699028"/>
    <n v="0.31945852935314178"/>
    <n v="0.31712470203638077"/>
    <n v="0.31479087471961975"/>
    <n v="0.31432728469371796"/>
    <n v="0.31386369466781616"/>
    <n v="0.31340010464191437"/>
    <n v="0.31293651461601257"/>
    <n v="0.31361021101474762"/>
    <n v="0.31428390741348267"/>
    <n v="0.31495760381221771"/>
    <n v="0.31563130021095276"/>
    <n v="0.31444500386714935"/>
    <n v="0.31325870752334595"/>
    <n v="0.31207241117954254"/>
    <n v="0.31088611483573914"/>
    <n v="0.31026165187358856"/>
    <n v="0.30963718891143799"/>
    <n v="0.30901272594928741"/>
    <n v="0.30838826298713684"/>
    <n v="0.30683573335409164"/>
    <n v="0.30528320372104645"/>
    <n v="0.30373067408800125"/>
    <n v="0.30217814445495605"/>
    <n v="0.30285502970218658"/>
    <n v="0.30353191494941711"/>
    <n v="0.30420880019664764"/>
    <n v="0.30488568544387817"/>
    <n v="0.3031657338142395"/>
    <n v="0.30144578218460083"/>
    <n v="0.29972583055496216"/>
    <n v="0.29800587892532349"/>
    <n v="0.29557616263628006"/>
    <n v="0.29314644634723663"/>
    <n v="0.29071673005819321"/>
    <n v="0.28828701376914978"/>
    <n v="0.2898930236697197"/>
    <n v="0.29149903357028961"/>
    <n v="0.29310504347085953"/>
    <n v="0.29471105337142944"/>
    <n v="0.29479581415653233"/>
    <n v="0.29488057494163511"/>
    <n v="0.294965335726738"/>
    <n v="0.29505009651184083"/>
    <n v="0.29513485729694366"/>
    <n v="0.2952196180820465"/>
    <n v="0.29530437886714933"/>
    <n v="0.29538913965225222"/>
    <n v="0.29547390043735505"/>
    <n v="0.29555866122245789"/>
    <n v="0.29540326595306399"/>
    <n v="0.29524787068367003"/>
    <n v="0.29509247541427613"/>
    <n v="0.29493708014488224"/>
    <n v="0.29478168487548828"/>
    <n v="0.29462628960609438"/>
    <n v="0.29447089433670048"/>
    <n v="0.29431549906730653"/>
    <n v="0.29416010379791263"/>
    <n v="0.29400470852851868"/>
    <n v="0.29324968755245212"/>
    <n v="0.29249466657638551"/>
    <n v="0.29173964560031895"/>
    <n v="0.29098462462425234"/>
    <n v="0.29022960364818573"/>
    <n v="0.28947458267211917"/>
    <n v="0.28871956169605256"/>
    <n v="0.28796454071998595"/>
    <n v="0.28720951974391939"/>
    <n v="0.28645449876785278"/>
    <n v="0.28589172661304474"/>
    <n v="0.28532895445823669"/>
    <n v="0.28476618230342865"/>
    <n v="0.28420341014862061"/>
    <n v="0.28364063799381256"/>
    <n v="0.28307786583900452"/>
    <n v="0.28251509368419647"/>
    <n v="0.28195232152938843"/>
    <n v="0.28138954937458038"/>
    <n v="0.28082677721977234"/>
    <n v="0.2812359631061554"/>
    <n v="0.28164514899253845"/>
    <n v="0.28205433487892151"/>
    <n v="0.28246352076530457"/>
    <n v="0.28287270665168762"/>
    <n v="0.28328189253807068"/>
    <n v="0.28369107842445374"/>
    <n v="0.28410026431083679"/>
    <n v="0.28450945019721985"/>
    <n v="0.28491863608360291"/>
    <n v="0.28432148993015294"/>
    <n v="0.28372434377670286"/>
    <n v="0.28312719762325289"/>
    <n v="0.28253005146980287"/>
    <n v="0.28193290531635284"/>
    <n v="0.28133575916290288"/>
    <n v="0.2807386130094528"/>
    <n v="0.28014146685600283"/>
    <n v="0.27954432070255281"/>
    <n v="0.27894717454910278"/>
    <n v="0.2781600385904312"/>
    <n v="0.27737290263175962"/>
    <n v="0.2765857666730881"/>
    <n v="0.27579863071441652"/>
    <n v="0.27501149475574493"/>
    <n v="0.27422435879707341"/>
    <n v="0.27343722283840177"/>
    <n v="0.27265008687973025"/>
    <n v="0.27186295092105867"/>
    <n v="0.27107581496238708"/>
    <n v="0.27135927379131319"/>
    <n v="0.27164273262023925"/>
    <n v="0.2719261914491653"/>
    <n v="0.27220965027809141"/>
    <n v="0.27249310910701752"/>
    <n v="0.27277656793594363"/>
    <n v="0.27306002676486968"/>
    <n v="0.27334348559379579"/>
    <n v="0.2736269444227219"/>
    <n v="0.27391040325164795"/>
    <n v="0.27347741127014163"/>
    <n v="0.27304441928863527"/>
    <n v="0.2726114273071289"/>
    <n v="0.27217843532562258"/>
    <n v="0.27174544334411621"/>
    <n v="0.27131245136260984"/>
    <n v="0.27087945938110347"/>
    <n v="0.27044646739959716"/>
    <n v="0.27001347541809084"/>
    <n v="0.26958048343658447"/>
    <n v="0.26900002658367156"/>
    <n v="0.26841956973075864"/>
    <n v="0.26783911287784579"/>
    <n v="0.26725865602493287"/>
    <n v="0.26667819917201996"/>
    <n v="0.2660977423191071"/>
    <n v="0.26551728546619413"/>
    <n v="0.26493682861328127"/>
    <n v="0.26435637176036836"/>
    <n v="0.26377591490745544"/>
    <n v="0.26328533589839936"/>
    <n v="0.26279475688934328"/>
    <n v="0.26230417788028715"/>
    <n v="0.26181359887123112"/>
    <n v="0.26132301986217499"/>
    <n v="0.26083244085311891"/>
    <n v="0.26034186184406283"/>
    <n v="0.25985128283500669"/>
    <n v="0.25936070382595061"/>
    <n v="0.25887012481689453"/>
    <n v="0.25824429690837858"/>
    <n v="0.25761846899986268"/>
    <n v="0.25699264109134673"/>
    <n v="0.25636681318283083"/>
    <n v="0.25574098527431488"/>
    <n v="0.25511515736579898"/>
    <n v="0.25448932945728303"/>
    <n v="0.25386350154876713"/>
    <n v="0.25323767364025118"/>
    <n v="0.25261184573173523"/>
    <n v="0.25172384232282641"/>
    <n v="0.25083583891391759"/>
    <n v="0.24994783550500871"/>
    <n v="0.24905983209609989"/>
    <n v="0.24817182868719101"/>
    <n v="0.24728382527828219"/>
    <n v="0.24639582186937331"/>
    <n v="0.24550781846046449"/>
    <n v="0.24461981505155564"/>
    <n v="0.24373181164264679"/>
    <n v="0.2442326933145523"/>
    <n v="0.24473357498645781"/>
    <n v="0.24523445665836333"/>
    <n v="0.24573533833026887"/>
    <n v="0.24623622000217438"/>
    <n v="0.24673710167407992"/>
    <n v="0.2472379833459854"/>
    <n v="0.24773886501789094"/>
    <n v="0.24823974668979645"/>
    <n v="0.24874062836170197"/>
    <n v="0.24829291105270387"/>
    <n v="0.24784519374370576"/>
    <n v="0.24739747643470764"/>
    <n v="0.24694975912570954"/>
    <n v="0.24650204181671143"/>
    <n v="0.24605432450771333"/>
    <n v="0.24560660719871519"/>
    <n v="0.2451588898897171"/>
    <n v="0.24471117258071901"/>
    <n v="0.24426345527172089"/>
    <n v="0.24365751445293427"/>
    <n v="0.24305157363414764"/>
    <n v="0.24244563281536102"/>
    <n v="0.2418396919965744"/>
    <n v="0.24123375117778778"/>
    <n v="0.24062781035900116"/>
    <n v="0.24002186954021454"/>
    <n v="0.23941592872142792"/>
    <n v="0.2388099879026413"/>
    <n v="0.23820404708385468"/>
    <n v="0.23762293308973315"/>
    <n v="0.23704181909561156"/>
    <n v="0.23646070510149003"/>
    <n v="0.23587959110736847"/>
    <n v="0.23529847711324692"/>
    <n v="0.23471736311912539"/>
    <n v="0.2341362491250038"/>
    <n v="0.23355513513088227"/>
    <n v="0.23297402113676074"/>
    <n v="0.23239290714263916"/>
    <n v="0.2324362322688103"/>
    <n v="0.23247955739498138"/>
    <n v="0.2325228825211525"/>
    <n v="0.23256620764732364"/>
    <n v="0.23260953277349472"/>
    <n v="0.23265285789966586"/>
    <n v="0.23269618302583694"/>
    <n v="0.23273950815200806"/>
    <n v="0.2327828332781792"/>
    <n v="0.23282615840435028"/>
    <n v="0.23291637897491457"/>
    <n v="0.23300659954547884"/>
    <n v="0.2330968201160431"/>
    <n v="0.23318704068660739"/>
    <n v="0.23327726125717163"/>
    <n v="0.23336748182773592"/>
    <n v="0.23345770239830016"/>
    <n v="0.23354792296886445"/>
    <n v="0.23363814353942872"/>
    <n v="0.23372836410999298"/>
    <n v="0.23298949748277664"/>
    <n v="0.2322506308555603"/>
    <n v="0.23151176422834396"/>
    <n v="0.23077289760112762"/>
    <n v="0.23003403097391129"/>
    <n v="0.22929516434669495"/>
    <n v="0.22855629771947861"/>
    <n v="0.22781743109226227"/>
    <n v="0.22707856446504593"/>
    <n v="0.22633969783782959"/>
    <n v="0.22590066939592363"/>
    <n v="0.22546164095401766"/>
    <n v="0.22502261251211167"/>
    <n v="0.22458358407020571"/>
    <n v="0.22414455562829971"/>
    <n v="0.22370552718639375"/>
    <n v="0.22326649874448778"/>
    <n v="0.22282747030258176"/>
    <n v="0.22238844186067583"/>
    <n v="0.22194941341876984"/>
    <m/>
    <n v="0.27333813150052072"/>
    <n v="75.451517105102539"/>
    <n v="73.970206882448792"/>
    <n v="-3.0600786209106445E-2"/>
    <n v="-0.37298567007356753"/>
    <n v="-0.36929497019462687"/>
    <n v="-6.7639960455132209E-2"/>
    <x v="35"/>
    <x v="565"/>
  </r>
  <r>
    <x v="2"/>
    <n v="-14.444444444444445"/>
    <n v="-10"/>
    <s v="P225/60R16"/>
    <x v="1"/>
    <s v="017-0244"/>
    <n v="1171"/>
    <n v="35"/>
    <s v="APX0B2UU3324"/>
    <d v="2025-03-23T00:00:00"/>
    <n v="0.34219697117805481"/>
    <n v="0.36840337514877319"/>
    <n v="100"/>
    <n v="100"/>
    <n v="100"/>
    <n v="100"/>
    <n v="80"/>
    <m/>
    <n v="1880"/>
    <n v="100"/>
    <m/>
    <m/>
    <m/>
    <m/>
    <m/>
    <m/>
    <m/>
    <m/>
    <m/>
    <m/>
    <m/>
    <n v="0.25151935219764709"/>
    <n v="0.27662496268749237"/>
    <n v="0.30173057317733765"/>
    <n v="0.31760939955711365"/>
    <n v="0.33348822593688965"/>
    <n v="0.34210330247879028"/>
    <n v="0.35071837902069092"/>
    <n v="0.35309967398643494"/>
    <n v="0.35548096895217896"/>
    <n v="0.3627663254737854"/>
    <n v="0.37005168199539185"/>
    <n v="0.3712569922208786"/>
    <n v="0.37246230244636536"/>
    <n v="0.3762565553188324"/>
    <n v="0.38005080819129944"/>
    <n v="0.38423283398151398"/>
    <n v="0.38841485977172852"/>
    <n v="0.38690981268882751"/>
    <n v="0.38540476560592651"/>
    <n v="0.38612401485443115"/>
    <n v="0.38684326410293579"/>
    <n v="0.38800153136253357"/>
    <n v="0.38915979862213135"/>
    <n v="0.38997653126716614"/>
    <n v="0.39079326391220093"/>
    <n v="0.3920474648475647"/>
    <n v="0.39330166578292847"/>
    <n v="0.39658068120479584"/>
    <n v="0.39985969662666321"/>
    <n v="0.4009912833571434"/>
    <n v="0.4021228700876236"/>
    <n v="0.40325445681810379"/>
    <n v="0.40438604354858398"/>
    <n v="0.40440907329320908"/>
    <n v="0.40443210303783417"/>
    <n v="0.40445513278245926"/>
    <n v="0.40447816252708435"/>
    <n v="0.40547425299882889"/>
    <n v="0.40647034347057343"/>
    <n v="0.40746643394231796"/>
    <n v="0.4084625244140625"/>
    <n v="0.408575639128685"/>
    <n v="0.4086887538433075"/>
    <n v="0.40880186855792999"/>
    <n v="0.40891498327255249"/>
    <n v="0.40794762969017029"/>
    <n v="0.40698027610778809"/>
    <n v="0.40601292252540588"/>
    <n v="0.40504556894302368"/>
    <n v="0.40392696857452393"/>
    <n v="0.40280836820602417"/>
    <n v="0.40168976783752441"/>
    <n v="0.40057116746902466"/>
    <n v="0.40130886435508728"/>
    <n v="0.4020465612411499"/>
    <n v="0.40278425812721252"/>
    <n v="0.40352195501327515"/>
    <n v="0.40530730783939362"/>
    <n v="0.40709266066551208"/>
    <n v="0.40887801349163055"/>
    <n v="0.41066336631774902"/>
    <n v="0.40955375134944916"/>
    <n v="0.40844413638114929"/>
    <n v="0.40733452141284943"/>
    <n v="0.40622490644454956"/>
    <n v="0.40465763211250305"/>
    <n v="0.40309035778045654"/>
    <n v="0.40152308344841003"/>
    <n v="0.39995580911636353"/>
    <n v="0.39941014349460602"/>
    <n v="0.39886447787284851"/>
    <n v="0.398318812251091"/>
    <n v="0.3977731466293335"/>
    <n v="0.39869307726621628"/>
    <n v="0.39961300790309906"/>
    <n v="0.40053293853998184"/>
    <n v="0.40145286917686462"/>
    <n v="0.39962847530841827"/>
    <n v="0.39780408143997192"/>
    <n v="0.39597968757152557"/>
    <n v="0.39415529370307922"/>
    <n v="0.39373934268951416"/>
    <n v="0.3933233916759491"/>
    <n v="0.39290744066238403"/>
    <n v="0.39249148964881897"/>
    <n v="0.39215887486934664"/>
    <n v="0.39182626008987426"/>
    <n v="0.39149364531040193"/>
    <n v="0.3911610305309296"/>
    <n v="0.39082841575145721"/>
    <n v="0.39049580097198489"/>
    <n v="0.39016318619251256"/>
    <n v="0.38983057141304012"/>
    <n v="0.38949795663356784"/>
    <n v="0.38916534185409546"/>
    <n v="0.38799677491188056"/>
    <n v="0.38682820796966555"/>
    <n v="0.38565964102745054"/>
    <n v="0.38449107408523564"/>
    <n v="0.38332250714302063"/>
    <n v="0.38215394020080573"/>
    <n v="0.38098537325859072"/>
    <n v="0.37981680631637571"/>
    <n v="0.37864823937416081"/>
    <n v="0.3774796724319458"/>
    <n v="0.37685148119926454"/>
    <n v="0.37622328996658327"/>
    <n v="0.37559509873390196"/>
    <n v="0.37496690750122075"/>
    <n v="0.37433871626853943"/>
    <n v="0.37371052503585817"/>
    <n v="0.3730823338031769"/>
    <n v="0.37245414257049558"/>
    <n v="0.37182595133781432"/>
    <n v="0.37119776010513306"/>
    <n v="0.37098499238491056"/>
    <n v="0.37077222466468812"/>
    <n v="0.37055945694446563"/>
    <n v="0.37034668922424319"/>
    <n v="0.37013392150402069"/>
    <n v="0.36992115378379825"/>
    <n v="0.3697083860635757"/>
    <n v="0.36949561834335332"/>
    <n v="0.36928285062313082"/>
    <n v="0.36907008290290833"/>
    <n v="0.3692420393228531"/>
    <n v="0.36941399574279787"/>
    <n v="0.36958595216274259"/>
    <n v="0.36975790858268742"/>
    <n v="0.36992986500263214"/>
    <n v="0.37010182142257697"/>
    <n v="0.37027377784252169"/>
    <n v="0.37044573426246641"/>
    <n v="0.37061769068241124"/>
    <n v="0.37078964710235596"/>
    <n v="0.37030309438705444"/>
    <n v="0.36981654167175293"/>
    <n v="0.36932998895645142"/>
    <n v="0.3688434362411499"/>
    <n v="0.36835688352584839"/>
    <n v="0.36787033081054688"/>
    <n v="0.36738377809524536"/>
    <n v="0.36689722537994385"/>
    <n v="0.36641067266464233"/>
    <n v="0.36592411994934082"/>
    <n v="0.36510810256004333"/>
    <n v="0.36429208517074585"/>
    <n v="0.36347606778144836"/>
    <n v="0.36266005039215088"/>
    <n v="0.36184403300285339"/>
    <n v="0.36102801561355591"/>
    <n v="0.36021199822425842"/>
    <n v="0.35939598083496094"/>
    <n v="0.35857996344566345"/>
    <n v="0.35776394605636597"/>
    <n v="0.35728397369384768"/>
    <n v="0.35680400133132933"/>
    <n v="0.35632402896881105"/>
    <n v="0.3558440566062927"/>
    <n v="0.35536408424377441"/>
    <n v="0.35488411188125613"/>
    <n v="0.35440413951873784"/>
    <n v="0.35392416715621944"/>
    <n v="0.35344419479370121"/>
    <n v="0.35296422243118286"/>
    <n v="0.35233528316020968"/>
    <n v="0.35170634388923644"/>
    <n v="0.35107740461826326"/>
    <n v="0.35044846534729007"/>
    <n v="0.34981952607631683"/>
    <n v="0.34919058680534365"/>
    <n v="0.34856164753437041"/>
    <n v="0.34793270826339723"/>
    <n v="0.34730376899242399"/>
    <n v="0.34667482972145081"/>
    <n v="0.34602189660072324"/>
    <n v="0.34536896347999574"/>
    <n v="0.34471603035926818"/>
    <n v="0.34406309723854067"/>
    <n v="0.34341016411781311"/>
    <n v="0.3427572309970856"/>
    <n v="0.34210429787635804"/>
    <n v="0.34145136475563048"/>
    <n v="0.34079843163490298"/>
    <n v="0.34014549851417542"/>
    <n v="0.33951798081398016"/>
    <n v="0.33889046311378479"/>
    <n v="0.33826294541358948"/>
    <n v="0.33763542771339422"/>
    <n v="0.33700791001319885"/>
    <n v="0.3363803923130036"/>
    <n v="0.33575287461280823"/>
    <n v="0.33512535691261292"/>
    <n v="0.33449783921241766"/>
    <n v="0.33387032151222229"/>
    <n v="0.33338041305541999"/>
    <n v="0.33289050459861758"/>
    <n v="0.33240059614181516"/>
    <n v="0.33191068768501286"/>
    <n v="0.33142077922821045"/>
    <n v="0.33093087077140809"/>
    <n v="0.33044096231460574"/>
    <n v="0.32995105385780332"/>
    <n v="0.32946114540100102"/>
    <n v="0.32897123694419861"/>
    <n v="0.3290626645088196"/>
    <n v="0.32915409207344054"/>
    <n v="0.32924551963806153"/>
    <n v="0.32933694720268247"/>
    <n v="0.32942837476730347"/>
    <n v="0.32951980233192446"/>
    <n v="0.32961122989654545"/>
    <n v="0.32970265746116634"/>
    <n v="0.32979408502578739"/>
    <n v="0.32988551259040833"/>
    <n v="0.32992973923683167"/>
    <n v="0.329973965883255"/>
    <n v="0.33001819252967834"/>
    <n v="0.33006241917610168"/>
    <n v="0.33010664582252502"/>
    <n v="0.33015087246894836"/>
    <n v="0.3301950991153717"/>
    <n v="0.33023932576179504"/>
    <n v="0.33028355240821838"/>
    <n v="0.33032777905464172"/>
    <n v="0.32971570193767552"/>
    <n v="0.32910362482070921"/>
    <n v="0.328491547703743"/>
    <n v="0.3278794705867768"/>
    <n v="0.32726739346981049"/>
    <n v="0.32665531635284428"/>
    <n v="0.32604323923587797"/>
    <n v="0.32543116211891177"/>
    <n v="0.32481908500194551"/>
    <n v="0.32420700788497925"/>
    <n v="0.32316434383392334"/>
    <n v="0.32212167978286743"/>
    <n v="0.32107901573181152"/>
    <n v="0.32003635168075562"/>
    <n v="0.31899368762969971"/>
    <n v="0.3179510235786438"/>
    <n v="0.31690835952758789"/>
    <n v="0.31586569547653198"/>
    <n v="0.31482303142547607"/>
    <n v="0.31378036737442017"/>
    <n v="0.31352274715900419"/>
    <n v="0.31326512694358827"/>
    <n v="0.31300750672817229"/>
    <n v="0.31274988651275637"/>
    <n v="0.31249226629734039"/>
    <n v="0.31223464608192447"/>
    <n v="0.31197702586650849"/>
    <n v="0.31171940565109252"/>
    <n v="0.3114617854356766"/>
    <n v="0.31120416522026062"/>
    <n v="0.31049290597438811"/>
    <n v="0.3097816467285156"/>
    <n v="0.30907038748264315"/>
    <n v="0.30835912823677064"/>
    <n v="0.30764786899089813"/>
    <n v="0.30693660974502568"/>
    <n v="0.30622535049915312"/>
    <n v="0.30551409125328066"/>
    <n v="0.30480283200740815"/>
    <n v="0.30409157276153564"/>
    <n v="0.30435586571693418"/>
    <n v="0.30462015867233277"/>
    <n v="0.30488445162773131"/>
    <n v="0.30514874458312991"/>
    <n v="0.30541303753852844"/>
    <n v="0.30567733049392704"/>
    <n v="0.30594162344932557"/>
    <n v="0.30620591640472417"/>
    <n v="0.3064702093601227"/>
    <n v="0.30673450231552124"/>
    <n v="0.306388258934021"/>
    <n v="0.30604201555252075"/>
    <n v="0.30569577217102051"/>
    <n v="0.30534952878952026"/>
    <n v="0.30500328540802002"/>
    <n v="0.30465704202651978"/>
    <n v="0.30431079864501953"/>
    <n v="0.30396455526351929"/>
    <n v="0.30361831188201904"/>
    <n v="0.3032720685005188"/>
    <n v="0.30271576046943666"/>
    <n v="0.30215945243835451"/>
    <n v="0.30160314440727232"/>
    <n v="0.30104683637619017"/>
    <n v="0.30049052834510803"/>
    <n v="0.29993422031402589"/>
    <n v="0.29937791228294375"/>
    <n v="0.29882160425186155"/>
    <n v="0.29826529622077946"/>
    <n v="0.29770898818969727"/>
    <m/>
    <n v="0.35615640618835054"/>
    <n v="100"/>
    <n v="98.036738982212498"/>
    <n v="-2.6206403970718384E-2"/>
    <n v="-0.44206669843406526"/>
    <n v="-0.4219272329149813"/>
    <n v="-1.5007697734777781E-2"/>
    <x v="35"/>
    <x v="566"/>
  </r>
  <r>
    <x v="2"/>
    <n v="-14.444444444444445"/>
    <n v="-10"/>
    <s v="LT235/80R17"/>
    <x v="11"/>
    <s v="620-0076"/>
    <n v="1250"/>
    <n v="51"/>
    <s v="1M3LF02JX2724"/>
    <d v="2025-03-23T00:00:00"/>
    <n v="0.25989684462547302"/>
    <n v="0.29673847556114197"/>
    <n v="76.255836486816406"/>
    <n v="76.086318969726563"/>
    <n v="80.621360778808594"/>
    <n v="80.517555236816406"/>
    <n v="80"/>
    <m/>
    <n v="90"/>
    <n v="78.370267868041992"/>
    <m/>
    <m/>
    <m/>
    <m/>
    <m/>
    <m/>
    <m/>
    <m/>
    <m/>
    <m/>
    <m/>
    <n v="0.22713050246238708"/>
    <n v="0.24964450299739838"/>
    <n v="0.27215850353240967"/>
    <n v="0.28332479298114777"/>
    <n v="0.29449108242988586"/>
    <n v="0.30309827625751495"/>
    <n v="0.31170547008514404"/>
    <n v="0.31490573287010193"/>
    <n v="0.31810599565505981"/>
    <n v="0.31918925046920776"/>
    <n v="0.32027250528335571"/>
    <n v="0.32178139686584473"/>
    <n v="0.32329028844833374"/>
    <n v="0.32482846081256866"/>
    <n v="0.32636663317680359"/>
    <n v="0.3282008171081543"/>
    <n v="0.330035001039505"/>
    <n v="0.32955923676490784"/>
    <n v="0.32908347249031067"/>
    <n v="0.33145353198051453"/>
    <n v="0.33382359147071838"/>
    <n v="0.33580605685710907"/>
    <n v="0.33778852224349976"/>
    <n v="0.33459664881229401"/>
    <n v="0.33140477538108826"/>
    <n v="0.33349131047725677"/>
    <n v="0.33557784557342529"/>
    <n v="0.33289723098278046"/>
    <n v="0.33021661639213562"/>
    <n v="0.33051332831382751"/>
    <n v="0.33081004023551941"/>
    <n v="0.3311067521572113"/>
    <n v="0.3314034640789032"/>
    <n v="0.33037225902080536"/>
    <n v="0.32934105396270752"/>
    <n v="0.32830984890460968"/>
    <n v="0.32727864384651184"/>
    <n v="0.32669144123792648"/>
    <n v="0.32610423862934113"/>
    <n v="0.32551703602075577"/>
    <n v="0.32492983341217041"/>
    <n v="0.32466143369674683"/>
    <n v="0.32439303398132324"/>
    <n v="0.32412463426589966"/>
    <n v="0.32385623455047607"/>
    <n v="0.32230225950479507"/>
    <n v="0.32074828445911407"/>
    <n v="0.31919430941343307"/>
    <n v="0.31764033436775208"/>
    <n v="0.31629133969545364"/>
    <n v="0.31494234502315521"/>
    <n v="0.31359335035085678"/>
    <n v="0.31224435567855835"/>
    <n v="0.3123144656419754"/>
    <n v="0.31238457560539246"/>
    <n v="0.31245468556880951"/>
    <n v="0.31252479553222656"/>
    <n v="0.3124176412820816"/>
    <n v="0.31231048703193665"/>
    <n v="0.31220333278179169"/>
    <n v="0.31209617853164673"/>
    <n v="0.31199108809232712"/>
    <n v="0.31188599765300751"/>
    <n v="0.3117809072136879"/>
    <n v="0.31167581677436829"/>
    <n v="0.31111904978752136"/>
    <n v="0.31056228280067444"/>
    <n v="0.31000551581382751"/>
    <n v="0.30944874882698059"/>
    <n v="0.30946347862482071"/>
    <n v="0.30947820842266083"/>
    <n v="0.30949293822050095"/>
    <n v="0.30950766801834106"/>
    <n v="0.30873030424118042"/>
    <n v="0.30795294046401978"/>
    <n v="0.30717557668685913"/>
    <n v="0.30639821290969849"/>
    <n v="0.30648119002580643"/>
    <n v="0.30656416714191437"/>
    <n v="0.30664714425802231"/>
    <n v="0.30673012137413025"/>
    <n v="0.30715254694223404"/>
    <n v="0.30757497251033783"/>
    <n v="0.30799739807844162"/>
    <n v="0.30841982364654541"/>
    <n v="0.30816093981266024"/>
    <n v="0.30790205597877507"/>
    <n v="0.30764317214488984"/>
    <n v="0.30738428831100467"/>
    <n v="0.30712540447711945"/>
    <n v="0.30686652064323428"/>
    <n v="0.30660763680934905"/>
    <n v="0.30634875297546388"/>
    <n v="0.30608986914157865"/>
    <n v="0.30583098530769348"/>
    <n v="0.30556456744670868"/>
    <n v="0.30529814958572388"/>
    <n v="0.30503173172473907"/>
    <n v="0.30476531386375427"/>
    <n v="0.30449889600276947"/>
    <n v="0.30423247814178467"/>
    <n v="0.30396606028079987"/>
    <n v="0.30369964241981506"/>
    <n v="0.30343322455883026"/>
    <n v="0.30316680669784546"/>
    <n v="0.30318749248981475"/>
    <n v="0.30320817828178404"/>
    <n v="0.30322886407375338"/>
    <n v="0.30324954986572267"/>
    <n v="0.30327023565769196"/>
    <n v="0.3032909214496613"/>
    <n v="0.30331160724163053"/>
    <n v="0.30333229303359988"/>
    <n v="0.30335297882556916"/>
    <n v="0.30337366461753845"/>
    <n v="0.3028481632471085"/>
    <n v="0.30232266187667844"/>
    <n v="0.3017971605062485"/>
    <n v="0.30127165913581849"/>
    <n v="0.30074615776538849"/>
    <n v="0.30022065639495848"/>
    <n v="0.29969515502452848"/>
    <n v="0.29916965365409853"/>
    <n v="0.29864415228366853"/>
    <n v="0.29811865091323853"/>
    <n v="0.29737505912780765"/>
    <n v="0.29663146734237672"/>
    <n v="0.29588787555694579"/>
    <n v="0.29514428377151491"/>
    <n v="0.29440069198608398"/>
    <n v="0.29365710020065311"/>
    <n v="0.29291350841522218"/>
    <n v="0.29216991662979125"/>
    <n v="0.29142632484436037"/>
    <n v="0.29068273305892944"/>
    <n v="0.29019948840141296"/>
    <n v="0.28971624374389648"/>
    <n v="0.28923299908638"/>
    <n v="0.28874975442886353"/>
    <n v="0.28826650977134705"/>
    <n v="0.28778326511383057"/>
    <n v="0.28730002045631409"/>
    <n v="0.28681677579879761"/>
    <n v="0.28633353114128113"/>
    <n v="0.28585028648376465"/>
    <n v="0.28528701961040498"/>
    <n v="0.28472375273704531"/>
    <n v="0.28416048586368559"/>
    <n v="0.28359721899032597"/>
    <n v="0.28303395211696625"/>
    <n v="0.28247068524360658"/>
    <n v="0.28190741837024691"/>
    <n v="0.28134415149688718"/>
    <n v="0.28078088462352757"/>
    <n v="0.28021761775016785"/>
    <n v="0.27970655262470245"/>
    <n v="0.27919548749923706"/>
    <n v="0.27868442237377167"/>
    <n v="0.27817335724830627"/>
    <n v="0.27766229212284088"/>
    <n v="0.27715122699737549"/>
    <n v="0.2766401618719101"/>
    <n v="0.2761290967464447"/>
    <n v="0.27561803162097931"/>
    <n v="0.27510696649551392"/>
    <n v="0.27566947937011721"/>
    <n v="0.27623199224472045"/>
    <n v="0.27679450511932374"/>
    <n v="0.27735701799392704"/>
    <n v="0.27791953086853027"/>
    <n v="0.27848204374313357"/>
    <n v="0.27904455661773686"/>
    <n v="0.2796070694923401"/>
    <n v="0.28016958236694339"/>
    <n v="0.28073209524154663"/>
    <n v="0.27955523729324344"/>
    <n v="0.2783783793449402"/>
    <n v="0.27720152139663701"/>
    <n v="0.27602466344833376"/>
    <n v="0.27484780550003052"/>
    <n v="0.27367094755172733"/>
    <n v="0.27249408960342408"/>
    <n v="0.27131723165512084"/>
    <n v="0.27014037370681765"/>
    <n v="0.2689635157585144"/>
    <n v="0.26772612333297729"/>
    <n v="0.26648873090744019"/>
    <n v="0.26525133848190308"/>
    <n v="0.26401394605636597"/>
    <n v="0.26277655363082886"/>
    <n v="0.26153916120529175"/>
    <n v="0.26030176877975464"/>
    <n v="0.25906437635421753"/>
    <n v="0.25782698392868042"/>
    <n v="0.25658959150314331"/>
    <n v="0.25646375119686127"/>
    <n v="0.25633791089057922"/>
    <n v="0.25621207058429718"/>
    <n v="0.25608623027801514"/>
    <n v="0.25596038997173309"/>
    <n v="0.25583454966545105"/>
    <n v="0.25570870935916901"/>
    <n v="0.25558286905288696"/>
    <n v="0.25545702874660492"/>
    <n v="0.25533118844032288"/>
    <n v="0.2543458417057991"/>
    <n v="0.25336049497127533"/>
    <n v="0.25237514823675156"/>
    <n v="0.25138980150222778"/>
    <n v="0.25040445476770401"/>
    <n v="0.24941910803318024"/>
    <n v="0.24843376129865646"/>
    <n v="0.24744841456413269"/>
    <n v="0.24646306782960892"/>
    <n v="0.24547772109508514"/>
    <n v="0.24576651304960251"/>
    <n v="0.24605530500411987"/>
    <n v="0.24634409695863724"/>
    <n v="0.2466328889131546"/>
    <n v="0.24692168086767197"/>
    <n v="0.24721047282218933"/>
    <n v="0.2474992647767067"/>
    <n v="0.24778805673122406"/>
    <n v="0.24807684868574142"/>
    <n v="0.24836564064025879"/>
    <n v="0.2482770770788193"/>
    <n v="0.24818851351737975"/>
    <n v="0.24809994995594026"/>
    <n v="0.24801138639450077"/>
    <n v="0.24792282283306122"/>
    <n v="0.24783425927162173"/>
    <n v="0.24774569571018221"/>
    <n v="0.24765713214874269"/>
    <n v="0.24756856858730319"/>
    <n v="0.24748000502586365"/>
    <n v="0.24685487151145938"/>
    <n v="0.24622973799705505"/>
    <n v="0.24560460448265076"/>
    <n v="0.24497947096824649"/>
    <n v="0.24435433745384216"/>
    <n v="0.24372920393943789"/>
    <n v="0.24310407042503357"/>
    <n v="0.24247893691062927"/>
    <n v="0.241853803396225"/>
    <n v="0.24122866988182068"/>
    <n v="0.24190704077482225"/>
    <n v="0.24258541166782377"/>
    <n v="0.24326378256082534"/>
    <n v="0.24394215345382692"/>
    <n v="0.24462052434682846"/>
    <n v="0.24529889523983003"/>
    <n v="0.24597726613283155"/>
    <n v="0.24665563702583315"/>
    <n v="0.2473340079188347"/>
    <n v="0.24801237881183624"/>
    <n v="0.2474325329065323"/>
    <n v="0.24685268700122834"/>
    <n v="0.2462728410959244"/>
    <n v="0.24569299519062043"/>
    <n v="0.24511314928531647"/>
    <n v="0.2445333033800125"/>
    <n v="0.24395345747470856"/>
    <n v="0.2433736115694046"/>
    <n v="0.24279376566410066"/>
    <n v="0.24221391975879669"/>
    <n v="0.24263946264982225"/>
    <n v="0.24306500554084778"/>
    <n v="0.24349054843187332"/>
    <n v="0.24391609132289888"/>
    <n v="0.24434163421392441"/>
    <n v="0.24476717710494997"/>
    <n v="0.24519271999597547"/>
    <n v="0.24561826288700103"/>
    <n v="0.24604380577802659"/>
    <n v="0.24646934866905212"/>
    <n v="0.24643368721008302"/>
    <n v="0.24639802575111389"/>
    <n v="0.24636236429214475"/>
    <n v="0.24632670283317568"/>
    <n v="0.24629104137420654"/>
    <n v="0.24625537991523744"/>
    <n v="0.2462197184562683"/>
    <n v="0.2461840569972992"/>
    <n v="0.24614839553833009"/>
    <n v="0.24611273407936096"/>
    <n v="0.24513389468193056"/>
    <n v="0.24415505528450013"/>
    <n v="0.2431762158870697"/>
    <n v="0.24219737648963929"/>
    <n v="0.24121853709220886"/>
    <n v="0.24023969769477846"/>
    <n v="0.239260858297348"/>
    <n v="0.2382820188999176"/>
    <n v="0.23730317950248719"/>
    <n v="0.23632434010505676"/>
    <m/>
    <n v="0.28131861809733921"/>
    <n v="78.370267868041992"/>
    <n v="76.831654949453082"/>
    <n v="-3.6841630935668945E-2"/>
    <n v="-0.3702257963584728"/>
    <n v="-0.36749834255766811"/>
    <n v="-6.9436588092090967E-2"/>
    <x v="35"/>
    <x v="567"/>
  </r>
  <r>
    <x v="2"/>
    <n v="-14.444444444444445"/>
    <n v="-10"/>
    <s v="P195/75R14"/>
    <x v="0"/>
    <s v="620-0072"/>
    <n v="1031"/>
    <n v="35"/>
    <s v="APKAB3UU0720"/>
    <d v="2025-03-23T00:00:00"/>
    <n v="0.29880592226982117"/>
    <n v="0.33181363344192505"/>
    <n v="87.672073364257813"/>
    <n v="87.635055541992188"/>
    <n v="90.150993347167969"/>
    <n v="90.001823425292969"/>
    <n v="80"/>
    <m/>
    <n v="360"/>
    <n v="88.864986419677734"/>
    <m/>
    <m/>
    <m/>
    <m/>
    <m/>
    <m/>
    <m/>
    <m/>
    <m/>
    <m/>
    <m/>
    <n v="0.2788739800453186"/>
    <n v="0.29485017061233521"/>
    <n v="0.31082636117935181"/>
    <n v="0.3190891295671463"/>
    <n v="0.3273518979549408"/>
    <n v="0.33528168499469757"/>
    <n v="0.34321147203445435"/>
    <n v="0.34596319496631622"/>
    <n v="0.3487149178981781"/>
    <n v="0.34959155321121216"/>
    <n v="0.35046818852424622"/>
    <n v="0.35234540700912476"/>
    <n v="0.3542226254940033"/>
    <n v="0.35731042921543121"/>
    <n v="0.36039823293685913"/>
    <n v="0.36104801297187805"/>
    <n v="0.36169779300689697"/>
    <n v="0.36175280809402466"/>
    <n v="0.36180782318115234"/>
    <n v="0.36253668367862701"/>
    <n v="0.36326554417610168"/>
    <n v="0.36470459401607513"/>
    <n v="0.36614364385604858"/>
    <n v="0.36390456557273865"/>
    <n v="0.36166548728942871"/>
    <n v="0.36461153626441956"/>
    <n v="0.3675575852394104"/>
    <n v="0.36777277290821075"/>
    <n v="0.36798796057701111"/>
    <n v="0.36792362481355667"/>
    <n v="0.36785928905010223"/>
    <n v="0.3677949532866478"/>
    <n v="0.36773061752319336"/>
    <n v="0.36887515336275101"/>
    <n v="0.37001968920230865"/>
    <n v="0.3711642250418663"/>
    <n v="0.37230876088142395"/>
    <n v="0.37295244634151459"/>
    <n v="0.37359613180160522"/>
    <n v="0.37423981726169586"/>
    <n v="0.3748835027217865"/>
    <n v="0.37526111304759979"/>
    <n v="0.37563872337341309"/>
    <n v="0.37601633369922638"/>
    <n v="0.37639394402503967"/>
    <n v="0.37606192380189896"/>
    <n v="0.37572990357875824"/>
    <n v="0.37539788335561752"/>
    <n v="0.37506586313247681"/>
    <n v="0.37641185522079468"/>
    <n v="0.37775784730911255"/>
    <n v="0.37910383939743042"/>
    <n v="0.38044983148574829"/>
    <n v="0.38019178062677383"/>
    <n v="0.37993372976779938"/>
    <n v="0.37967567890882492"/>
    <n v="0.37941762804985046"/>
    <n v="0.37905540317296982"/>
    <n v="0.37869317829608917"/>
    <n v="0.37833095341920853"/>
    <n v="0.37796872854232788"/>
    <n v="0.37775225937366486"/>
    <n v="0.37753579020500183"/>
    <n v="0.37731932103633881"/>
    <n v="0.37710285186767578"/>
    <n v="0.37540331482887268"/>
    <n v="0.37370377779006958"/>
    <n v="0.37200424075126648"/>
    <n v="0.37030470371246338"/>
    <n v="0.37028174102306366"/>
    <n v="0.37025877833366394"/>
    <n v="0.37023581564426422"/>
    <n v="0.3702128529548645"/>
    <n v="0.36820801347494125"/>
    <n v="0.36620317399501801"/>
    <n v="0.36419833451509476"/>
    <n v="0.36219349503517151"/>
    <n v="0.36169314384460449"/>
    <n v="0.36119279265403748"/>
    <n v="0.36069244146347046"/>
    <n v="0.36019209027290344"/>
    <n v="0.36057291924953461"/>
    <n v="0.36095374822616577"/>
    <n v="0.36133457720279694"/>
    <n v="0.3617154061794281"/>
    <n v="0.36108561456203458"/>
    <n v="0.36045582294464112"/>
    <n v="0.35982603132724761"/>
    <n v="0.35919623970985415"/>
    <n v="0.35856644809246063"/>
    <n v="0.35793665647506717"/>
    <n v="0.3573068648576736"/>
    <n v="0.3566770732402802"/>
    <n v="0.35604728162288668"/>
    <n v="0.35541749000549316"/>
    <n v="0.35454761087894437"/>
    <n v="0.35367773175239564"/>
    <n v="0.35280785262584685"/>
    <n v="0.35193797349929812"/>
    <n v="0.35106809437274933"/>
    <n v="0.35019821524620059"/>
    <n v="0.34932833611965181"/>
    <n v="0.34845845699310302"/>
    <n v="0.34758857786655428"/>
    <n v="0.34671869874000549"/>
    <n v="0.34638273119926455"/>
    <n v="0.34604676365852355"/>
    <n v="0.3457107961177826"/>
    <n v="0.34537482857704166"/>
    <n v="0.34503886103630066"/>
    <n v="0.34470289349555971"/>
    <n v="0.34436692595481871"/>
    <n v="0.34403095841407777"/>
    <n v="0.34369499087333677"/>
    <n v="0.34335902333259583"/>
    <n v="0.34299264550209047"/>
    <n v="0.34262626767158511"/>
    <n v="0.34225988984107969"/>
    <n v="0.34189351201057439"/>
    <n v="0.34152713418006897"/>
    <n v="0.34116075634956367"/>
    <n v="0.34079437851905825"/>
    <n v="0.34042800068855283"/>
    <n v="0.34006162285804753"/>
    <n v="0.33969524502754211"/>
    <n v="0.33934683799743653"/>
    <n v="0.33899843096733095"/>
    <n v="0.33865002393722532"/>
    <n v="0.3383016169071198"/>
    <n v="0.33795320987701416"/>
    <n v="0.33760480284690858"/>
    <n v="0.337256395816803"/>
    <n v="0.33690798878669737"/>
    <n v="0.33655958175659179"/>
    <n v="0.33621117472648621"/>
    <n v="0.33581748306751252"/>
    <n v="0.33542379140853884"/>
    <n v="0.3350300997495651"/>
    <n v="0.33463640809059142"/>
    <n v="0.33424271643161774"/>
    <n v="0.33384902477264405"/>
    <n v="0.33345533311367037"/>
    <n v="0.33306164145469663"/>
    <n v="0.33266794979572301"/>
    <n v="0.33227425813674927"/>
    <n v="0.33188934028148653"/>
    <n v="0.33150442242622374"/>
    <n v="0.33111950457096101"/>
    <n v="0.33073458671569828"/>
    <n v="0.33034966886043549"/>
    <n v="0.32996475100517275"/>
    <n v="0.32957983314990996"/>
    <n v="0.32919491529464723"/>
    <n v="0.32880999743938444"/>
    <n v="0.3284250795841217"/>
    <n v="0.32793869972229006"/>
    <n v="0.32745231986045842"/>
    <n v="0.32696593999862666"/>
    <n v="0.32647956013679508"/>
    <n v="0.32599318027496338"/>
    <n v="0.32550680041313174"/>
    <n v="0.32502042055130004"/>
    <n v="0.32453404068946839"/>
    <n v="0.3240476608276367"/>
    <n v="0.32356128096580505"/>
    <n v="0.32271871864795687"/>
    <n v="0.32187615633010869"/>
    <n v="0.32103359401226039"/>
    <n v="0.32019103169441226"/>
    <n v="0.31934846937656403"/>
    <n v="0.31850590705871584"/>
    <n v="0.3176633447408676"/>
    <n v="0.31682078242301942"/>
    <n v="0.31597822010517124"/>
    <n v="0.315135657787323"/>
    <n v="0.31473509967327118"/>
    <n v="0.31433454155921936"/>
    <n v="0.31393398344516754"/>
    <n v="0.31353342533111572"/>
    <n v="0.3131328672170639"/>
    <n v="0.31273230910301208"/>
    <n v="0.31233175098896027"/>
    <n v="0.31193119287490845"/>
    <n v="0.31153063476085663"/>
    <n v="0.31113007664680481"/>
    <n v="0.31097081005573274"/>
    <n v="0.31081154346466067"/>
    <n v="0.31065227687358854"/>
    <n v="0.31049301028251647"/>
    <n v="0.3103337436914444"/>
    <n v="0.31017447710037233"/>
    <n v="0.31001521050930025"/>
    <n v="0.30985594391822813"/>
    <n v="0.30969667732715611"/>
    <n v="0.30953741073608398"/>
    <n v="0.3091263622045517"/>
    <n v="0.30871531367301941"/>
    <n v="0.30830426514148712"/>
    <n v="0.30789321660995483"/>
    <n v="0.30748216807842255"/>
    <n v="0.30707111954689026"/>
    <n v="0.30666007101535797"/>
    <n v="0.30624902248382568"/>
    <n v="0.3058379739522934"/>
    <n v="0.30542692542076111"/>
    <n v="0.30548247396945954"/>
    <n v="0.30553802251815798"/>
    <n v="0.30559357106685636"/>
    <n v="0.3056491196155548"/>
    <n v="0.30570466816425323"/>
    <n v="0.30576021671295167"/>
    <n v="0.30581576526165011"/>
    <n v="0.30587131381034849"/>
    <n v="0.30592686235904698"/>
    <n v="0.30598241090774536"/>
    <n v="0.30593738555908206"/>
    <n v="0.30589236021041871"/>
    <n v="0.30584733486175542"/>
    <n v="0.30580230951309206"/>
    <n v="0.30575728416442871"/>
    <n v="0.30571225881576541"/>
    <n v="0.30566723346710206"/>
    <n v="0.30562220811843871"/>
    <n v="0.30557718276977541"/>
    <n v="0.30553215742111206"/>
    <n v="0.30488433837890627"/>
    <n v="0.30423651933670043"/>
    <n v="0.30358870029449464"/>
    <n v="0.30294088125228885"/>
    <n v="0.30229306221008301"/>
    <n v="0.30164524316787722"/>
    <n v="0.30099742412567143"/>
    <n v="0.30034960508346559"/>
    <n v="0.2997017860412598"/>
    <n v="0.29905396699905396"/>
    <n v="0.29826758503913881"/>
    <n v="0.29748120307922366"/>
    <n v="0.29669482111930845"/>
    <n v="0.29590843915939335"/>
    <n v="0.29512205719947815"/>
    <n v="0.294335675239563"/>
    <n v="0.29354929327964785"/>
    <n v="0.29276291131973264"/>
    <n v="0.29197652935981749"/>
    <n v="0.29119014739990234"/>
    <n v="0.29021330177783966"/>
    <n v="0.28923645615577698"/>
    <n v="0.28825961053371429"/>
    <n v="0.28728276491165161"/>
    <n v="0.28630591928958893"/>
    <n v="0.28532907366752625"/>
    <n v="0.28435222804546356"/>
    <n v="0.28337538242340088"/>
    <n v="0.2823985368013382"/>
    <n v="0.28142169117927551"/>
    <n v="0.28148874640464783"/>
    <n v="0.28155580163002014"/>
    <n v="0.28162285685539246"/>
    <n v="0.28168991208076477"/>
    <n v="0.28175696730613708"/>
    <n v="0.2818240225315094"/>
    <n v="0.28189107775688171"/>
    <n v="0.28195813298225403"/>
    <n v="0.28202518820762634"/>
    <n v="0.28209224343299866"/>
    <n v="0.28141615390777586"/>
    <n v="0.28074006438255311"/>
    <n v="0.28006397485733031"/>
    <n v="0.27938788533210757"/>
    <n v="0.27871179580688477"/>
    <n v="0.27803570628166202"/>
    <n v="0.27735961675643922"/>
    <n v="0.27668352723121648"/>
    <n v="0.27600743770599367"/>
    <n v="0.27533134818077087"/>
    <n v="0.27514585554599763"/>
    <n v="0.27496036291122439"/>
    <n v="0.27477487027645109"/>
    <n v="0.27458937764167785"/>
    <n v="0.2744038850069046"/>
    <n v="0.27421839237213136"/>
    <n v="0.27403289973735812"/>
    <n v="0.27384740710258482"/>
    <n v="0.27366191446781163"/>
    <n v="0.27347642183303833"/>
    <n v="0.27306437492370605"/>
    <n v="0.27265232801437378"/>
    <n v="0.2722402811050415"/>
    <n v="0.27182823419570923"/>
    <n v="0.27141618728637695"/>
    <n v="0.27100414037704468"/>
    <n v="0.2705920934677124"/>
    <n v="0.27018004655838013"/>
    <n v="0.26976799964904785"/>
    <n v="0.26935595273971558"/>
    <m/>
    <n v="0.32743391150681572"/>
    <n v="88.864986419677734"/>
    <n v="87.120334782838043"/>
    <n v="-3.3007711172103882E-2"/>
    <n v="-0.41310774741821771"/>
    <n v="-0.40517922223957276"/>
    <n v="-3.1755708410186323E-2"/>
    <x v="35"/>
    <x v="568"/>
  </r>
  <r>
    <x v="2"/>
    <n v="-14.444444444444445"/>
    <n v="-10"/>
    <s v="P225/60R16"/>
    <x v="1"/>
    <s v="017-0244"/>
    <n v="1171"/>
    <n v="35"/>
    <s v="APX0B2UU3324"/>
    <d v="2025-03-23T00:00:00"/>
    <n v="0.34035080671310425"/>
    <n v="0.36880981922149658"/>
    <n v="100"/>
    <n v="100"/>
    <n v="100"/>
    <n v="100"/>
    <n v="80"/>
    <m/>
    <n v="1890"/>
    <n v="100"/>
    <m/>
    <m/>
    <m/>
    <m/>
    <m/>
    <m/>
    <m/>
    <m/>
    <m/>
    <m/>
    <m/>
    <n v="0.25368565320968628"/>
    <n v="0.28272059559822083"/>
    <n v="0.31175553798675537"/>
    <n v="0.32469369471073151"/>
    <n v="0.33763185143470764"/>
    <n v="0.34449182450771332"/>
    <n v="0.35135179758071899"/>
    <n v="0.35765832662582397"/>
    <n v="0.36396485567092896"/>
    <n v="0.36805182695388794"/>
    <n v="0.37213879823684692"/>
    <n v="0.37532170116901398"/>
    <n v="0.37850460410118103"/>
    <n v="0.38055433332920074"/>
    <n v="0.38260406255722046"/>
    <n v="0.38553208112716675"/>
    <n v="0.38846009969711304"/>
    <n v="0.39178663492202759"/>
    <n v="0.39511317014694214"/>
    <n v="0.39639554917812347"/>
    <n v="0.39767792820930481"/>
    <n v="0.3970707505941391"/>
    <n v="0.39646357297897339"/>
    <n v="0.39544129371643066"/>
    <n v="0.39441901445388794"/>
    <n v="0.39469261467456818"/>
    <n v="0.39496621489524841"/>
    <n v="0.39646823704242706"/>
    <n v="0.39797025918960571"/>
    <n v="0.39915437251329422"/>
    <n v="0.40033848583698273"/>
    <n v="0.40152259916067123"/>
    <n v="0.40270671248435974"/>
    <n v="0.40331801772117615"/>
    <n v="0.40392932295799255"/>
    <n v="0.40454062819480896"/>
    <n v="0.40515193343162537"/>
    <n v="0.40542034804821014"/>
    <n v="0.40568876266479492"/>
    <n v="0.4059571772813797"/>
    <n v="0.40622559189796448"/>
    <n v="0.4064490869641304"/>
    <n v="0.40667258203029633"/>
    <n v="0.40689607709646225"/>
    <n v="0.40711957216262817"/>
    <n v="0.40688713639974594"/>
    <n v="0.40665470063686371"/>
    <n v="0.40642226487398148"/>
    <n v="0.40618982911109924"/>
    <n v="0.40663447976112366"/>
    <n v="0.40707913041114807"/>
    <n v="0.40752378106117249"/>
    <n v="0.4079684317111969"/>
    <n v="0.40876922756433487"/>
    <n v="0.40957002341747284"/>
    <n v="0.41037081927061081"/>
    <n v="0.41117161512374878"/>
    <n v="0.4112195149064064"/>
    <n v="0.41126741468906403"/>
    <n v="0.41131531447172165"/>
    <n v="0.41136321425437927"/>
    <n v="0.41309089213609695"/>
    <n v="0.41481857001781464"/>
    <n v="0.41654624789953232"/>
    <n v="0.41827392578125"/>
    <n v="0.41664259135723114"/>
    <n v="0.41501125693321228"/>
    <n v="0.41337992250919342"/>
    <n v="0.41174858808517456"/>
    <n v="0.41041457653045654"/>
    <n v="0.40908056497573853"/>
    <n v="0.40774655342102051"/>
    <n v="0.40641254186630249"/>
    <n v="0.40640451014041901"/>
    <n v="0.40639647841453552"/>
    <n v="0.40638844668865204"/>
    <n v="0.40638041496276855"/>
    <n v="0.40525625646114349"/>
    <n v="0.40413209795951843"/>
    <n v="0.40300793945789337"/>
    <n v="0.40188378095626831"/>
    <n v="0.39933112263679504"/>
    <n v="0.39677846431732178"/>
    <n v="0.39422580599784851"/>
    <n v="0.39167314767837524"/>
    <n v="0.39146248698234559"/>
    <n v="0.39125182628631594"/>
    <n v="0.39104116559028623"/>
    <n v="0.39083050489425664"/>
    <n v="0.39061984419822693"/>
    <n v="0.39040918350219733"/>
    <n v="0.39019852280616762"/>
    <n v="0.38998786211013792"/>
    <n v="0.38977720141410832"/>
    <n v="0.38956654071807861"/>
    <n v="0.38935028910636904"/>
    <n v="0.38913403749465941"/>
    <n v="0.38891778588294984"/>
    <n v="0.38870153427124027"/>
    <n v="0.38848528265953064"/>
    <n v="0.38826903104782107"/>
    <n v="0.38805277943611149"/>
    <n v="0.38783652782440181"/>
    <n v="0.38762027621269229"/>
    <n v="0.38740402460098267"/>
    <n v="0.3864734381437302"/>
    <n v="0.38554285168647762"/>
    <n v="0.3846122652292252"/>
    <n v="0.38368167877197268"/>
    <n v="0.38275109231472015"/>
    <n v="0.38182050585746768"/>
    <n v="0.38088991940021516"/>
    <n v="0.37995933294296264"/>
    <n v="0.37902874648571017"/>
    <n v="0.37809816002845764"/>
    <n v="0.37753100097179415"/>
    <n v="0.3769638419151306"/>
    <n v="0.37639668285846711"/>
    <n v="0.37582952380180362"/>
    <n v="0.37526236474514008"/>
    <n v="0.37469520568847658"/>
    <n v="0.37412804663181304"/>
    <n v="0.37356088757514955"/>
    <n v="0.372993728518486"/>
    <n v="0.37242656946182251"/>
    <n v="0.37129297256469729"/>
    <n v="0.37015937566757207"/>
    <n v="0.36902577877044673"/>
    <n v="0.36789218187332157"/>
    <n v="0.36675858497619629"/>
    <n v="0.36562498807907107"/>
    <n v="0.36449139118194579"/>
    <n v="0.36335779428482057"/>
    <n v="0.36222419738769529"/>
    <n v="0.36109060049057007"/>
    <n v="0.36062238216400144"/>
    <n v="0.36015416383743287"/>
    <n v="0.35968594551086425"/>
    <n v="0.35921772718429568"/>
    <n v="0.35874950885772705"/>
    <n v="0.35828129053115848"/>
    <n v="0.3578130722045898"/>
    <n v="0.35734485387802128"/>
    <n v="0.35687663555145266"/>
    <n v="0.35640841722488403"/>
    <n v="0.35602639317512513"/>
    <n v="0.35564436912536623"/>
    <n v="0.35526234507560728"/>
    <n v="0.35488032102584843"/>
    <n v="0.35449829697608948"/>
    <n v="0.35411627292633063"/>
    <n v="0.35373424887657168"/>
    <n v="0.35335222482681272"/>
    <n v="0.35297020077705388"/>
    <n v="0.35258817672729492"/>
    <n v="0.3525314122438431"/>
    <n v="0.35247464776039122"/>
    <n v="0.3524178832769394"/>
    <n v="0.35236111879348753"/>
    <n v="0.35230435431003571"/>
    <n v="0.35224758982658388"/>
    <n v="0.35219082534313206"/>
    <n v="0.35213406085968013"/>
    <n v="0.35207729637622837"/>
    <n v="0.35202053189277649"/>
    <n v="0.35207834839820867"/>
    <n v="0.35213616490364075"/>
    <n v="0.35219398140907288"/>
    <n v="0.35225179791450506"/>
    <n v="0.35230961441993713"/>
    <n v="0.35236743092536932"/>
    <n v="0.35242524743080139"/>
    <n v="0.35248306393623352"/>
    <n v="0.3525408804416657"/>
    <n v="0.35259869694709778"/>
    <n v="0.35200873315334325"/>
    <n v="0.3514187693595886"/>
    <n v="0.35082880556583407"/>
    <n v="0.35023884177207948"/>
    <n v="0.34964887797832489"/>
    <n v="0.3490589141845703"/>
    <n v="0.34846895039081571"/>
    <n v="0.34787898659706118"/>
    <n v="0.34728902280330659"/>
    <n v="0.346699059009552"/>
    <n v="0.34590359926223757"/>
    <n v="0.34510813951492314"/>
    <n v="0.3443126797676086"/>
    <n v="0.34351722002029422"/>
    <n v="0.34272176027297974"/>
    <n v="0.34192630052566531"/>
    <n v="0.34113084077835082"/>
    <n v="0.34033538103103639"/>
    <n v="0.33953992128372196"/>
    <n v="0.33874446153640747"/>
    <n v="0.33743401169776921"/>
    <n v="0.33612356185913084"/>
    <n v="0.33481311202049258"/>
    <n v="0.33350266218185426"/>
    <n v="0.33219221234321594"/>
    <n v="0.33088176250457768"/>
    <n v="0.32957131266593931"/>
    <n v="0.32826086282730105"/>
    <n v="0.32695041298866279"/>
    <n v="0.32563996315002441"/>
    <n v="0.32501016259193427"/>
    <n v="0.32438036203384402"/>
    <n v="0.32375056147575376"/>
    <n v="0.32312076091766362"/>
    <n v="0.32249096035957336"/>
    <n v="0.32186115980148317"/>
    <n v="0.32123135924339297"/>
    <n v="0.32060155868530271"/>
    <n v="0.31997175812721257"/>
    <n v="0.31934195756912231"/>
    <n v="0.31907484233379368"/>
    <n v="0.31880772709846494"/>
    <n v="0.31854061186313631"/>
    <n v="0.31827349662780763"/>
    <n v="0.31800638139247894"/>
    <n v="0.31773926615715031"/>
    <n v="0.31747215092182157"/>
    <n v="0.31720503568649294"/>
    <n v="0.31693792045116431"/>
    <n v="0.31667080521583557"/>
    <n v="0.31653173565864567"/>
    <n v="0.31639266610145567"/>
    <n v="0.31625359654426577"/>
    <n v="0.31611452698707582"/>
    <n v="0.31597545742988586"/>
    <n v="0.31583638787269591"/>
    <n v="0.31569731831550596"/>
    <n v="0.31555824875831606"/>
    <n v="0.31541917920112611"/>
    <n v="0.31528010964393616"/>
    <n v="0.31494530141353605"/>
    <n v="0.314610493183136"/>
    <n v="0.31427568495273589"/>
    <n v="0.31394087672233584"/>
    <n v="0.31360606849193573"/>
    <n v="0.31327126026153568"/>
    <n v="0.31293645203113557"/>
    <n v="0.31260164380073552"/>
    <n v="0.31226683557033541"/>
    <n v="0.3119320273399353"/>
    <n v="0.31139120757579808"/>
    <n v="0.31085038781166074"/>
    <n v="0.31030956804752352"/>
    <n v="0.30976874828338624"/>
    <n v="0.30922792851924896"/>
    <n v="0.30868710875511168"/>
    <n v="0.3081462889909744"/>
    <n v="0.30760546922683718"/>
    <n v="0.3070646494626999"/>
    <n v="0.30652382969856262"/>
    <n v="0.30554794371128086"/>
    <n v="0.30457205772399903"/>
    <n v="0.30359617173671721"/>
    <n v="0.30262028574943545"/>
    <n v="0.30164439976215363"/>
    <n v="0.3006685137748718"/>
    <n v="0.29969262778758998"/>
    <n v="0.29871674180030822"/>
    <n v="0.29774085581302645"/>
    <n v="0.29676496982574463"/>
    <n v="0.29657020866870881"/>
    <n v="0.296375447511673"/>
    <n v="0.29618068635463712"/>
    <n v="0.29598592519760136"/>
    <n v="0.29579116404056549"/>
    <n v="0.29559640288352967"/>
    <n v="0.29540164172649386"/>
    <n v="0.29520688056945799"/>
    <n v="0.29501211941242217"/>
    <n v="0.29481735825538635"/>
    <n v="0.29427447021007536"/>
    <n v="0.29373158216476436"/>
    <n v="0.29318869411945342"/>
    <n v="0.29264580607414248"/>
    <n v="0.29210291802883148"/>
    <n v="0.29156002998352049"/>
    <n v="0.29101714193820954"/>
    <n v="0.29047425389289855"/>
    <n v="0.28993136584758761"/>
    <n v="0.28938847780227661"/>
    <n v="0.28925023674964906"/>
    <n v="0.28911199569702151"/>
    <n v="0.2889737546443939"/>
    <n v="0.2888355135917664"/>
    <n v="0.28869727253913879"/>
    <n v="0.28855903148651124"/>
    <n v="0.28842079043388369"/>
    <n v="0.28828254938125608"/>
    <n v="0.28814430832862853"/>
    <n v="0.28800606727600098"/>
    <m/>
    <n v="0.35472666994532659"/>
    <n v="100"/>
    <n v="98.036738982212498"/>
    <n v="-2.8459012508392334E-2"/>
    <n v="-0.51906003484490582"/>
    <n v="-0.48013480722509022"/>
    <n v="4.3199876575331142E-2"/>
    <x v="35"/>
    <x v="56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2620947-8DFF-4B82-9AC6-688AE8BD0BEA}"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N44" firstHeaderRow="1" firstDataRow="2" firstDataCol="1"/>
  <pivotFields count="336">
    <pivotField axis="axisRow" showAll="0">
      <items count="4">
        <item x="0"/>
        <item x="1"/>
        <item x="2"/>
        <item t="default"/>
      </items>
    </pivotField>
    <pivotField numFmtId="164" showAll="0"/>
    <pivotField numFmtId="164" showAll="0"/>
    <pivotField showAll="0"/>
    <pivotField axis="axisCol" showAll="0">
      <items count="14">
        <item x="0"/>
        <item x="6"/>
        <item x="9"/>
        <item x="2"/>
        <item x="3"/>
        <item x="4"/>
        <item x="8"/>
        <item x="7"/>
        <item x="5"/>
        <item x="11"/>
        <item x="1"/>
        <item h="1" x="12"/>
        <item x="10"/>
        <item t="default"/>
      </items>
    </pivotField>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showAll="0"/>
    <pivotField numFmtId="165" showAll="0"/>
    <pivotField showAll="0"/>
    <pivotField showAll="0"/>
    <pivotField showAll="0"/>
    <pivotField showAll="0"/>
    <pivotField showAll="0"/>
    <pivotField showAll="0"/>
    <pivotField axis="axisRow" showAll="0">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showAll="0"/>
  </pivotFields>
  <rowFields count="2">
    <field x="0"/>
    <field x="334"/>
  </rowFields>
  <rowItems count="40">
    <i>
      <x/>
    </i>
    <i r="1">
      <x/>
    </i>
    <i r="1">
      <x v="1"/>
    </i>
    <i r="1">
      <x v="2"/>
    </i>
    <i r="1">
      <x v="3"/>
    </i>
    <i r="1">
      <x v="4"/>
    </i>
    <i r="1">
      <x v="5"/>
    </i>
    <i r="1">
      <x v="6"/>
    </i>
    <i r="1">
      <x v="7"/>
    </i>
    <i r="1">
      <x v="8"/>
    </i>
    <i r="1">
      <x v="9"/>
    </i>
    <i r="1">
      <x v="10"/>
    </i>
    <i r="1">
      <x v="11"/>
    </i>
    <i>
      <x v="1"/>
    </i>
    <i r="1">
      <x v="12"/>
    </i>
    <i r="1">
      <x v="13"/>
    </i>
    <i r="1">
      <x v="14"/>
    </i>
    <i r="1">
      <x v="15"/>
    </i>
    <i r="1">
      <x v="16"/>
    </i>
    <i r="1">
      <x v="17"/>
    </i>
    <i r="1">
      <x v="18"/>
    </i>
    <i r="1">
      <x v="19"/>
    </i>
    <i r="1">
      <x v="20"/>
    </i>
    <i r="1">
      <x v="21"/>
    </i>
    <i r="1">
      <x v="22"/>
    </i>
    <i r="1">
      <x v="23"/>
    </i>
    <i>
      <x v="2"/>
    </i>
    <i r="1">
      <x v="24"/>
    </i>
    <i r="1">
      <x v="25"/>
    </i>
    <i r="1">
      <x v="26"/>
    </i>
    <i r="1">
      <x v="27"/>
    </i>
    <i r="1">
      <x v="28"/>
    </i>
    <i r="1">
      <x v="29"/>
    </i>
    <i r="1">
      <x v="30"/>
    </i>
    <i r="1">
      <x v="31"/>
    </i>
    <i r="1">
      <x v="32"/>
    </i>
    <i r="1">
      <x v="33"/>
    </i>
    <i r="1">
      <x v="34"/>
    </i>
    <i r="1">
      <x v="35"/>
    </i>
    <i t="grand">
      <x/>
    </i>
  </rowItems>
  <colFields count="1">
    <field x="4"/>
  </colFields>
  <colItems count="13">
    <i>
      <x/>
    </i>
    <i>
      <x v="1"/>
    </i>
    <i>
      <x v="2"/>
    </i>
    <i>
      <x v="3"/>
    </i>
    <i>
      <x v="4"/>
    </i>
    <i>
      <x v="5"/>
    </i>
    <i>
      <x v="6"/>
    </i>
    <i>
      <x v="7"/>
    </i>
    <i>
      <x v="8"/>
    </i>
    <i>
      <x v="9"/>
    </i>
    <i>
      <x v="10"/>
    </i>
    <i>
      <x v="12"/>
    </i>
    <i t="grand">
      <x/>
    </i>
  </colItems>
  <dataFields count="1">
    <dataField name="Average of average all eval criteria (Basis Primary)" fld="19" subtotal="average" baseField="4" baseItem="0" numFmtId="164"/>
  </dataFields>
  <formats count="7">
    <format dxfId="20">
      <pivotArea outline="0" collapsedLevelsAreSubtotals="1" fieldPosition="0"/>
    </format>
    <format dxfId="19">
      <pivotArea type="origin" dataOnly="0" labelOnly="1" outline="0" fieldPosition="0"/>
    </format>
    <format dxfId="18">
      <pivotArea field="4" type="button" dataOnly="0" labelOnly="1" outline="0" axis="axisCol" fieldPosition="0"/>
    </format>
    <format dxfId="17">
      <pivotArea type="topRight" dataOnly="0" labelOnly="1" outline="0" fieldPosition="0"/>
    </format>
    <format dxfId="16">
      <pivotArea field="0" type="button" dataOnly="0" labelOnly="1" outline="0" axis="axisRow" fieldPosition="0"/>
    </format>
    <format dxfId="15">
      <pivotArea dataOnly="0" labelOnly="1" fieldPosition="0">
        <references count="1">
          <reference field="4" count="0"/>
        </references>
      </pivotArea>
    </format>
    <format dxfId="14">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3A53C01-E6CF-4ED1-8A55-B00D0D1E2A76}"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AA45" firstHeaderRow="1" firstDataRow="3" firstDataCol="1"/>
  <pivotFields count="336">
    <pivotField axis="axisRow" showAll="0">
      <items count="4">
        <item x="0"/>
        <item x="1"/>
        <item x="2"/>
        <item t="default"/>
      </items>
    </pivotField>
    <pivotField numFmtId="164" showAll="0"/>
    <pivotField numFmtId="164" showAll="0"/>
    <pivotField showAll="0"/>
    <pivotField axis="axisCol" showAll="0">
      <items count="14">
        <item x="0"/>
        <item x="6"/>
        <item x="9"/>
        <item x="2"/>
        <item x="3"/>
        <item x="4"/>
        <item x="8"/>
        <item x="7"/>
        <item x="5"/>
        <item x="11"/>
        <item x="1"/>
        <item h="1" x="12"/>
        <item x="10"/>
        <item t="default"/>
      </items>
    </pivotField>
    <pivotField showAll="0"/>
    <pivotField showAll="0"/>
    <pivotField showAll="0"/>
    <pivotField showAll="0"/>
    <pivotField dataField="1" numFmtId="14"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showAll="0"/>
    <pivotField numFmtId="165" showAll="0"/>
    <pivotField showAll="0"/>
    <pivotField showAll="0"/>
    <pivotField showAll="0"/>
    <pivotField showAll="0"/>
    <pivotField showAll="0"/>
    <pivotField showAll="0"/>
    <pivotField axis="axisRow" showAll="0">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showAll="0"/>
  </pivotFields>
  <rowFields count="2">
    <field x="0"/>
    <field x="334"/>
  </rowFields>
  <rowItems count="40">
    <i>
      <x/>
    </i>
    <i r="1">
      <x/>
    </i>
    <i r="1">
      <x v="1"/>
    </i>
    <i r="1">
      <x v="2"/>
    </i>
    <i r="1">
      <x v="3"/>
    </i>
    <i r="1">
      <x v="4"/>
    </i>
    <i r="1">
      <x v="5"/>
    </i>
    <i r="1">
      <x v="6"/>
    </i>
    <i r="1">
      <x v="7"/>
    </i>
    <i r="1">
      <x v="8"/>
    </i>
    <i r="1">
      <x v="9"/>
    </i>
    <i r="1">
      <x v="10"/>
    </i>
    <i r="1">
      <x v="11"/>
    </i>
    <i>
      <x v="1"/>
    </i>
    <i r="1">
      <x v="12"/>
    </i>
    <i r="1">
      <x v="13"/>
    </i>
    <i r="1">
      <x v="14"/>
    </i>
    <i r="1">
      <x v="15"/>
    </i>
    <i r="1">
      <x v="16"/>
    </i>
    <i r="1">
      <x v="17"/>
    </i>
    <i r="1">
      <x v="18"/>
    </i>
    <i r="1">
      <x v="19"/>
    </i>
    <i r="1">
      <x v="20"/>
    </i>
    <i r="1">
      <x v="21"/>
    </i>
    <i r="1">
      <x v="22"/>
    </i>
    <i r="1">
      <x v="23"/>
    </i>
    <i>
      <x v="2"/>
    </i>
    <i r="1">
      <x v="24"/>
    </i>
    <i r="1">
      <x v="25"/>
    </i>
    <i r="1">
      <x v="26"/>
    </i>
    <i r="1">
      <x v="27"/>
    </i>
    <i r="1">
      <x v="28"/>
    </i>
    <i r="1">
      <x v="29"/>
    </i>
    <i r="1">
      <x v="30"/>
    </i>
    <i r="1">
      <x v="31"/>
    </i>
    <i r="1">
      <x v="32"/>
    </i>
    <i r="1">
      <x v="33"/>
    </i>
    <i r="1">
      <x v="34"/>
    </i>
    <i r="1">
      <x v="35"/>
    </i>
    <i t="grand">
      <x/>
    </i>
  </rowItems>
  <colFields count="2">
    <field x="4"/>
    <field x="-2"/>
  </colFields>
  <colItems count="26">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2"/>
      <x/>
    </i>
    <i r="1" i="1">
      <x v="1"/>
    </i>
    <i t="grand">
      <x/>
    </i>
    <i t="grand" i="1">
      <x/>
    </i>
  </colItems>
  <dataFields count="2">
    <dataField name="Average of average all eval criteria (Basis Primary)" fld="19" subtotal="average" baseField="4" baseItem="0" numFmtId="164"/>
    <dataField name="Average of Date" fld="9" subtotal="average" baseField="334" baseItem="9" numFmtId="14"/>
  </dataFields>
  <formats count="7">
    <format dxfId="13">
      <pivotArea outline="0" collapsedLevelsAreSubtotals="1" fieldPosition="0"/>
    </format>
    <format dxfId="12">
      <pivotArea type="origin" dataOnly="0" labelOnly="1" outline="0" fieldPosition="0"/>
    </format>
    <format dxfId="11">
      <pivotArea field="4" type="button" dataOnly="0" labelOnly="1" outline="0" axis="axisCol" fieldPosition="0"/>
    </format>
    <format dxfId="10">
      <pivotArea type="topRight" dataOnly="0" labelOnly="1" outline="0" fieldPosition="0"/>
    </format>
    <format dxfId="9">
      <pivotArea field="0" type="button" dataOnly="0" labelOnly="1" outline="0" axis="axisRow" fieldPosition="0"/>
    </format>
    <format dxfId="8">
      <pivotArea dataOnly="0" labelOnly="1" fieldPosition="0">
        <references count="1">
          <reference field="4" count="0"/>
        </references>
      </pivotArea>
    </format>
    <format dxfId="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3FD927B-C4BA-4B6A-81E9-AC957EC9545D}" name="PivotTable3"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N44" firstHeaderRow="1" firstDataRow="2" firstDataCol="1"/>
  <pivotFields count="336">
    <pivotField axis="axisRow" showAll="0">
      <items count="4">
        <item x="0"/>
        <item x="1"/>
        <item x="2"/>
        <item t="default"/>
      </items>
    </pivotField>
    <pivotField numFmtId="164" showAll="0"/>
    <pivotField numFmtId="164" showAll="0"/>
    <pivotField showAll="0"/>
    <pivotField axis="axisCol" showAll="0">
      <items count="14">
        <item x="0"/>
        <item x="6"/>
        <item x="9"/>
        <item x="2"/>
        <item x="3"/>
        <item x="4"/>
        <item x="8"/>
        <item x="7"/>
        <item x="5"/>
        <item x="11"/>
        <item x="1"/>
        <item h="1" x="12"/>
        <item x="10"/>
        <item t="default"/>
      </items>
    </pivotField>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numFmtId="165" showAll="0"/>
    <pivotField showAll="0"/>
    <pivotField numFmtId="165" showAll="0"/>
    <pivotField showAll="0"/>
    <pivotField showAll="0"/>
    <pivotField showAll="0"/>
    <pivotField showAll="0"/>
    <pivotField showAll="0"/>
    <pivotField showAll="0"/>
    <pivotField axis="axisRow" showAll="0">
      <items count="3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t="default"/>
      </items>
    </pivotField>
    <pivotField showAll="0"/>
  </pivotFields>
  <rowFields count="2">
    <field x="0"/>
    <field x="334"/>
  </rowFields>
  <rowItems count="40">
    <i>
      <x/>
    </i>
    <i r="1">
      <x/>
    </i>
    <i r="1">
      <x v="1"/>
    </i>
    <i r="1">
      <x v="2"/>
    </i>
    <i r="1">
      <x v="3"/>
    </i>
    <i r="1">
      <x v="4"/>
    </i>
    <i r="1">
      <x v="5"/>
    </i>
    <i r="1">
      <x v="6"/>
    </i>
    <i r="1">
      <x v="7"/>
    </i>
    <i r="1">
      <x v="8"/>
    </i>
    <i r="1">
      <x v="9"/>
    </i>
    <i r="1">
      <x v="10"/>
    </i>
    <i r="1">
      <x v="11"/>
    </i>
    <i>
      <x v="1"/>
    </i>
    <i r="1">
      <x v="12"/>
    </i>
    <i r="1">
      <x v="13"/>
    </i>
    <i r="1">
      <x v="14"/>
    </i>
    <i r="1">
      <x v="15"/>
    </i>
    <i r="1">
      <x v="16"/>
    </i>
    <i r="1">
      <x v="17"/>
    </i>
    <i r="1">
      <x v="18"/>
    </i>
    <i r="1">
      <x v="19"/>
    </i>
    <i r="1">
      <x v="20"/>
    </i>
    <i r="1">
      <x v="21"/>
    </i>
    <i r="1">
      <x v="22"/>
    </i>
    <i r="1">
      <x v="23"/>
    </i>
    <i>
      <x v="2"/>
    </i>
    <i r="1">
      <x v="24"/>
    </i>
    <i r="1">
      <x v="25"/>
    </i>
    <i r="1">
      <x v="26"/>
    </i>
    <i r="1">
      <x v="27"/>
    </i>
    <i r="1">
      <x v="28"/>
    </i>
    <i r="1">
      <x v="29"/>
    </i>
    <i r="1">
      <x v="30"/>
    </i>
    <i r="1">
      <x v="31"/>
    </i>
    <i r="1">
      <x v="32"/>
    </i>
    <i r="1">
      <x v="33"/>
    </i>
    <i r="1">
      <x v="34"/>
    </i>
    <i r="1">
      <x v="35"/>
    </i>
    <i t="grand">
      <x/>
    </i>
  </rowItems>
  <colFields count="1">
    <field x="4"/>
  </colFields>
  <colItems count="13">
    <i>
      <x/>
    </i>
    <i>
      <x v="1"/>
    </i>
    <i>
      <x v="2"/>
    </i>
    <i>
      <x v="3"/>
    </i>
    <i>
      <x v="4"/>
    </i>
    <i>
      <x v="5"/>
    </i>
    <i>
      <x v="6"/>
    </i>
    <i>
      <x v="7"/>
    </i>
    <i>
      <x v="8"/>
    </i>
    <i>
      <x v="9"/>
    </i>
    <i>
      <x v="10"/>
    </i>
    <i>
      <x v="12"/>
    </i>
    <i t="grand">
      <x/>
    </i>
  </colItems>
  <dataFields count="1">
    <dataField name="Average of average all eval criteria (Basis Primary)" fld="19" subtotal="average" baseField="4" baseItem="0" numFmtId="164"/>
  </dataFields>
  <formats count="7">
    <format dxfId="6">
      <pivotArea outline="0" collapsedLevelsAreSubtotals="1" fieldPosition="0"/>
    </format>
    <format dxfId="5">
      <pivotArea type="origin" dataOnly="0" labelOnly="1" outline="0" fieldPosition="0"/>
    </format>
    <format dxfId="4">
      <pivotArea field="4" type="button" dataOnly="0" labelOnly="1" outline="0" axis="axisCol" fieldPosition="0"/>
    </format>
    <format dxfId="3">
      <pivotArea type="topRight" dataOnly="0" labelOnly="1" outline="0" fieldPosition="0"/>
    </format>
    <format dxfId="2">
      <pivotArea field="0" type="button" dataOnly="0" labelOnly="1" outline="0" axis="axisRow" fieldPosition="0"/>
    </format>
    <format dxfId="1">
      <pivotArea dataOnly="0" labelOnly="1" fieldPosition="0">
        <references count="1">
          <reference field="4"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621FB-F616-4262-B073-D1CF002D4EA6}">
  <sheetPr>
    <tabColor rgb="FFC00000"/>
  </sheetPr>
  <dimension ref="A3:Y441"/>
  <sheetViews>
    <sheetView topLeftCell="A148" zoomScale="70" zoomScaleNormal="70" workbookViewId="0">
      <selection activeCell="S276" sqref="S276"/>
    </sheetView>
  </sheetViews>
  <sheetFormatPr defaultRowHeight="15" x14ac:dyDescent="0.25"/>
  <cols>
    <col min="1" max="1" width="25" bestFit="1" customWidth="1"/>
    <col min="2" max="2" width="10.42578125" bestFit="1" customWidth="1"/>
    <col min="3" max="3" width="15.42578125" bestFit="1" customWidth="1"/>
    <col min="4" max="4" width="11.42578125" bestFit="1" customWidth="1"/>
    <col min="5" max="7" width="15.140625" bestFit="1" customWidth="1"/>
    <col min="8" max="8" width="9.28515625" bestFit="1" customWidth="1"/>
    <col min="9" max="9" width="13.42578125" bestFit="1" customWidth="1"/>
    <col min="10" max="10" width="16.5703125" bestFit="1" customWidth="1"/>
    <col min="11" max="11" width="8.140625" bestFit="1" customWidth="1"/>
    <col min="12" max="12" width="11.140625" bestFit="1" customWidth="1"/>
    <col min="13" max="13" width="6.7109375" bestFit="1" customWidth="1"/>
    <col min="14" max="14" width="11.28515625" bestFit="1" customWidth="1"/>
    <col min="15" max="15" width="12.140625" bestFit="1" customWidth="1"/>
  </cols>
  <sheetData>
    <row r="3" spans="1:15" s="1" customFormat="1" ht="30" x14ac:dyDescent="0.25">
      <c r="A3" s="1" t="s">
        <v>0</v>
      </c>
      <c r="B3" s="1" t="s">
        <v>1</v>
      </c>
      <c r="O3"/>
    </row>
    <row r="4" spans="1:15" s="1" customFormat="1" ht="45" x14ac:dyDescent="0.25">
      <c r="A4" s="1" t="s">
        <v>2</v>
      </c>
      <c r="B4" s="1" t="s">
        <v>3</v>
      </c>
      <c r="C4" s="1" t="s">
        <v>4</v>
      </c>
      <c r="D4" s="1" t="s">
        <v>5</v>
      </c>
      <c r="E4" s="1" t="s">
        <v>6</v>
      </c>
      <c r="F4" s="1" t="s">
        <v>7</v>
      </c>
      <c r="G4" s="1" t="s">
        <v>8</v>
      </c>
      <c r="H4" s="1" t="s">
        <v>9</v>
      </c>
      <c r="I4" s="1" t="s">
        <v>10</v>
      </c>
      <c r="J4" s="1" t="s">
        <v>11</v>
      </c>
      <c r="K4" s="1" t="s">
        <v>12</v>
      </c>
      <c r="L4" s="1" t="s">
        <v>13</v>
      </c>
      <c r="M4" s="1" t="s">
        <v>14</v>
      </c>
      <c r="N4" s="1" t="s">
        <v>15</v>
      </c>
      <c r="O4"/>
    </row>
    <row r="5" spans="1:15" x14ac:dyDescent="0.25">
      <c r="A5" s="2" t="s">
        <v>16</v>
      </c>
      <c r="B5" s="3">
        <v>98.518518518518519</v>
      </c>
      <c r="C5" s="3">
        <v>110.73809523809524</v>
      </c>
      <c r="D5" s="3">
        <v>110.5</v>
      </c>
      <c r="E5" s="3">
        <v>89.1875</v>
      </c>
      <c r="F5" s="3">
        <v>89</v>
      </c>
      <c r="G5" s="3">
        <v>91.416666666666671</v>
      </c>
      <c r="H5" s="3">
        <v>92.3125</v>
      </c>
      <c r="I5" s="3">
        <v>107.8125</v>
      </c>
      <c r="J5" s="3">
        <v>106.77083333333333</v>
      </c>
      <c r="K5" s="3">
        <v>82.214285714285708</v>
      </c>
      <c r="L5" s="3">
        <v>100</v>
      </c>
      <c r="M5" s="3">
        <v>75.214285714285708</v>
      </c>
      <c r="N5" s="3">
        <v>99.511904761904759</v>
      </c>
    </row>
    <row r="6" spans="1:15" x14ac:dyDescent="0.25">
      <c r="A6" s="4">
        <v>1</v>
      </c>
      <c r="B6" s="3">
        <v>99.416666666666671</v>
      </c>
      <c r="C6" s="3">
        <v>118.5</v>
      </c>
      <c r="D6" s="3">
        <v>122.75</v>
      </c>
      <c r="E6" s="3">
        <v>87.75</v>
      </c>
      <c r="F6" s="3">
        <v>89.25</v>
      </c>
      <c r="G6" s="3">
        <v>94.5</v>
      </c>
      <c r="H6" s="3">
        <v>92</v>
      </c>
      <c r="I6" s="3">
        <v>113.25</v>
      </c>
      <c r="J6" s="3">
        <v>108</v>
      </c>
      <c r="K6" s="3">
        <v>86.75</v>
      </c>
      <c r="L6" s="3">
        <v>100</v>
      </c>
      <c r="M6" s="3">
        <v>75.75</v>
      </c>
      <c r="N6" s="3">
        <v>99.337500000000006</v>
      </c>
    </row>
    <row r="7" spans="1:15" x14ac:dyDescent="0.25">
      <c r="A7" s="4">
        <v>2</v>
      </c>
      <c r="B7" s="3">
        <v>101.25</v>
      </c>
      <c r="C7" s="3">
        <v>113.75</v>
      </c>
      <c r="D7" s="3">
        <v>115</v>
      </c>
      <c r="E7" s="3">
        <v>85</v>
      </c>
      <c r="F7" s="3">
        <v>88.75</v>
      </c>
      <c r="G7" s="3">
        <v>88.75</v>
      </c>
      <c r="H7" s="3">
        <v>92</v>
      </c>
      <c r="I7" s="3">
        <v>105.75</v>
      </c>
      <c r="J7" s="3">
        <v>110</v>
      </c>
      <c r="K7" s="3">
        <v>79</v>
      </c>
      <c r="L7" s="3">
        <v>100</v>
      </c>
      <c r="M7" s="3">
        <v>68.5</v>
      </c>
      <c r="N7" s="3">
        <v>97.512500000000003</v>
      </c>
    </row>
    <row r="8" spans="1:15" x14ac:dyDescent="0.25">
      <c r="A8" s="4">
        <v>3</v>
      </c>
      <c r="B8" s="3">
        <v>94.333333333333329</v>
      </c>
      <c r="C8" s="3">
        <v>111.5</v>
      </c>
      <c r="D8" s="3">
        <v>105</v>
      </c>
      <c r="E8" s="3">
        <v>88.5</v>
      </c>
      <c r="F8" s="3">
        <v>89</v>
      </c>
      <c r="G8" s="3">
        <v>91</v>
      </c>
      <c r="H8" s="3">
        <v>90</v>
      </c>
      <c r="I8" s="3">
        <v>106.5</v>
      </c>
      <c r="J8" s="3">
        <v>104.75</v>
      </c>
      <c r="K8" s="3">
        <v>78.75</v>
      </c>
      <c r="L8" s="3">
        <v>100</v>
      </c>
      <c r="M8" s="3">
        <v>71.25</v>
      </c>
      <c r="N8" s="3">
        <v>95.962500000000006</v>
      </c>
    </row>
    <row r="9" spans="1:15" x14ac:dyDescent="0.25">
      <c r="A9" s="4">
        <v>4</v>
      </c>
      <c r="B9" s="3">
        <v>99</v>
      </c>
      <c r="C9" s="3">
        <v>117.375</v>
      </c>
      <c r="D9" s="3">
        <v>117.25</v>
      </c>
      <c r="E9" s="3">
        <v>92</v>
      </c>
      <c r="F9" s="3"/>
      <c r="G9" s="3"/>
      <c r="H9" s="3">
        <v>94</v>
      </c>
      <c r="I9" s="3">
        <v>114.25</v>
      </c>
      <c r="J9" s="3">
        <v>107.75</v>
      </c>
      <c r="K9" s="3"/>
      <c r="L9" s="3">
        <v>100</v>
      </c>
      <c r="M9" s="3"/>
      <c r="N9" s="3">
        <v>104.46153846153847</v>
      </c>
    </row>
    <row r="10" spans="1:15" x14ac:dyDescent="0.25">
      <c r="A10" s="4">
        <v>5</v>
      </c>
      <c r="B10" s="3">
        <v>96.5</v>
      </c>
      <c r="C10" s="3">
        <v>108</v>
      </c>
      <c r="D10" s="3">
        <v>107</v>
      </c>
      <c r="E10" s="3">
        <v>90.25</v>
      </c>
      <c r="F10" s="3"/>
      <c r="G10" s="3"/>
      <c r="H10" s="3">
        <v>88.5</v>
      </c>
      <c r="I10" s="3">
        <v>107.5</v>
      </c>
      <c r="J10" s="3">
        <v>103.5</v>
      </c>
      <c r="K10" s="3">
        <v>85.5</v>
      </c>
      <c r="L10" s="3">
        <v>100</v>
      </c>
      <c r="M10" s="3">
        <v>79</v>
      </c>
      <c r="N10" s="3">
        <v>98.140625</v>
      </c>
    </row>
    <row r="11" spans="1:15" x14ac:dyDescent="0.25">
      <c r="A11" s="4">
        <v>6</v>
      </c>
      <c r="B11" s="3">
        <v>104.25</v>
      </c>
      <c r="C11" s="3">
        <v>118.5</v>
      </c>
      <c r="D11" s="3">
        <v>120.25</v>
      </c>
      <c r="E11" s="3">
        <v>95.25</v>
      </c>
      <c r="F11" s="3"/>
      <c r="G11" s="3"/>
      <c r="H11" s="3">
        <v>95.75</v>
      </c>
      <c r="I11" s="3">
        <v>114</v>
      </c>
      <c r="J11" s="3">
        <v>106.5</v>
      </c>
      <c r="K11" s="3"/>
      <c r="L11" s="3">
        <v>100</v>
      </c>
      <c r="M11" s="3"/>
      <c r="N11" s="3">
        <v>105.94230769230769</v>
      </c>
    </row>
    <row r="12" spans="1:15" x14ac:dyDescent="0.25">
      <c r="A12" s="4">
        <v>7</v>
      </c>
      <c r="B12" s="3">
        <v>98.5</v>
      </c>
      <c r="C12" s="3">
        <v>111.5</v>
      </c>
      <c r="D12" s="3">
        <v>110.75</v>
      </c>
      <c r="E12" s="3">
        <v>91</v>
      </c>
      <c r="F12" s="3"/>
      <c r="G12" s="3"/>
      <c r="H12" s="3">
        <v>93</v>
      </c>
      <c r="I12" s="3">
        <v>108.25</v>
      </c>
      <c r="J12" s="3">
        <v>105.5</v>
      </c>
      <c r="K12" s="3">
        <v>83.5</v>
      </c>
      <c r="L12" s="3">
        <v>100</v>
      </c>
      <c r="M12" s="3">
        <v>80.25</v>
      </c>
      <c r="N12" s="3">
        <v>99.515625</v>
      </c>
    </row>
    <row r="13" spans="1:15" x14ac:dyDescent="0.25">
      <c r="A13" s="4">
        <v>8</v>
      </c>
      <c r="B13" s="3">
        <v>101.75</v>
      </c>
      <c r="C13" s="3">
        <v>112.375</v>
      </c>
      <c r="D13" s="3">
        <v>106.75</v>
      </c>
      <c r="E13" s="3">
        <v>93</v>
      </c>
      <c r="F13" s="3"/>
      <c r="G13" s="3"/>
      <c r="H13" s="3">
        <v>95.75</v>
      </c>
      <c r="I13" s="3">
        <v>108</v>
      </c>
      <c r="J13" s="3">
        <v>112.5</v>
      </c>
      <c r="K13" s="3"/>
      <c r="L13" s="3">
        <v>100</v>
      </c>
      <c r="M13" s="3"/>
      <c r="N13" s="3">
        <v>103.40384615384616</v>
      </c>
    </row>
    <row r="14" spans="1:15" x14ac:dyDescent="0.25">
      <c r="A14" s="4">
        <v>9</v>
      </c>
      <c r="B14" s="3">
        <v>95.5</v>
      </c>
      <c r="C14" s="3">
        <v>106.875</v>
      </c>
      <c r="D14" s="3">
        <v>104</v>
      </c>
      <c r="E14" s="3">
        <v>85</v>
      </c>
      <c r="F14" s="3"/>
      <c r="G14" s="3"/>
      <c r="H14" s="3">
        <v>91.75</v>
      </c>
      <c r="I14" s="3">
        <v>103.5</v>
      </c>
      <c r="J14" s="3">
        <v>104.25</v>
      </c>
      <c r="K14" s="3">
        <v>76</v>
      </c>
      <c r="L14" s="3">
        <v>100</v>
      </c>
      <c r="M14" s="3">
        <v>74.25</v>
      </c>
      <c r="N14" s="3">
        <v>96.46875</v>
      </c>
    </row>
    <row r="15" spans="1:15" x14ac:dyDescent="0.25">
      <c r="A15" s="4">
        <v>10</v>
      </c>
      <c r="B15" s="3">
        <v>99.25</v>
      </c>
      <c r="C15" s="3">
        <v>107.375</v>
      </c>
      <c r="D15" s="3">
        <v>100.75</v>
      </c>
      <c r="E15" s="3">
        <v>88.75</v>
      </c>
      <c r="F15" s="3"/>
      <c r="G15" s="3"/>
      <c r="H15" s="3">
        <v>94.75</v>
      </c>
      <c r="I15" s="3">
        <v>103</v>
      </c>
      <c r="J15" s="3">
        <v>111.75</v>
      </c>
      <c r="K15" s="3"/>
      <c r="L15" s="3">
        <v>100</v>
      </c>
      <c r="M15" s="3"/>
      <c r="N15" s="3">
        <v>100.94230769230769</v>
      </c>
    </row>
    <row r="16" spans="1:15" x14ac:dyDescent="0.25">
      <c r="A16" s="4">
        <v>11</v>
      </c>
      <c r="B16" s="3">
        <v>95.25</v>
      </c>
      <c r="C16" s="3">
        <v>105.25</v>
      </c>
      <c r="D16" s="3">
        <v>108</v>
      </c>
      <c r="E16" s="3">
        <v>86</v>
      </c>
      <c r="F16" s="3"/>
      <c r="G16" s="3"/>
      <c r="H16" s="3">
        <v>90</v>
      </c>
      <c r="I16" s="3">
        <v>106.25</v>
      </c>
      <c r="J16" s="3">
        <v>102.75</v>
      </c>
      <c r="K16" s="3">
        <v>86</v>
      </c>
      <c r="L16" s="3">
        <v>100</v>
      </c>
      <c r="M16" s="3">
        <v>77.5</v>
      </c>
      <c r="N16" s="3">
        <v>97.34375</v>
      </c>
    </row>
    <row r="17" spans="1:14" x14ac:dyDescent="0.25">
      <c r="A17" s="4">
        <v>12</v>
      </c>
      <c r="B17" s="3">
        <v>97.5</v>
      </c>
      <c r="C17" s="3">
        <v>103.625</v>
      </c>
      <c r="D17" s="3">
        <v>108.5</v>
      </c>
      <c r="E17" s="3">
        <v>87.75</v>
      </c>
      <c r="F17" s="3"/>
      <c r="G17" s="3"/>
      <c r="H17" s="3">
        <v>90.25</v>
      </c>
      <c r="I17" s="3">
        <v>103.5</v>
      </c>
      <c r="J17" s="3">
        <v>104</v>
      </c>
      <c r="K17" s="3"/>
      <c r="L17" s="3">
        <v>100</v>
      </c>
      <c r="M17" s="3"/>
      <c r="N17" s="3">
        <v>99.711538461538467</v>
      </c>
    </row>
    <row r="18" spans="1:14" x14ac:dyDescent="0.25">
      <c r="A18" s="2" t="s">
        <v>17</v>
      </c>
      <c r="B18" s="3">
        <v>95.111111111111114</v>
      </c>
      <c r="C18" s="3">
        <v>110.66666666666667</v>
      </c>
      <c r="D18" s="3"/>
      <c r="E18" s="3">
        <v>88.083333333333329</v>
      </c>
      <c r="F18" s="3">
        <v>89.583333333333329</v>
      </c>
      <c r="G18" s="3">
        <v>86.583333333333329</v>
      </c>
      <c r="H18" s="3">
        <v>83.395833333333329</v>
      </c>
      <c r="I18" s="3">
        <v>106.39583333333333</v>
      </c>
      <c r="J18" s="3">
        <v>100.75</v>
      </c>
      <c r="K18" s="3">
        <v>79.642857142857139</v>
      </c>
      <c r="L18" s="3">
        <v>100</v>
      </c>
      <c r="M18" s="3">
        <v>77.535714285714292</v>
      </c>
      <c r="N18" s="3">
        <v>97.266581632653057</v>
      </c>
    </row>
    <row r="19" spans="1:14" x14ac:dyDescent="0.25">
      <c r="A19" s="4">
        <v>13</v>
      </c>
      <c r="B19" s="3">
        <v>94.583333333333329</v>
      </c>
      <c r="C19" s="3">
        <v>106</v>
      </c>
      <c r="D19" s="3"/>
      <c r="E19" s="3">
        <v>82.5</v>
      </c>
      <c r="F19" s="3">
        <v>85.75</v>
      </c>
      <c r="G19" s="3">
        <v>85.25</v>
      </c>
      <c r="H19" s="3">
        <v>77.25</v>
      </c>
      <c r="I19" s="3">
        <v>101</v>
      </c>
      <c r="J19" s="3">
        <v>100.25</v>
      </c>
      <c r="K19" s="3">
        <v>79.25</v>
      </c>
      <c r="L19" s="3">
        <v>100</v>
      </c>
      <c r="M19" s="3">
        <v>77</v>
      </c>
      <c r="N19" s="3">
        <v>93.9</v>
      </c>
    </row>
    <row r="20" spans="1:14" x14ac:dyDescent="0.25">
      <c r="A20" s="4">
        <v>14</v>
      </c>
      <c r="B20" s="3">
        <v>97.125</v>
      </c>
      <c r="C20" s="3">
        <v>107</v>
      </c>
      <c r="D20" s="3"/>
      <c r="E20" s="3">
        <v>88</v>
      </c>
      <c r="F20" s="3"/>
      <c r="G20" s="3"/>
      <c r="H20" s="3">
        <v>81.75</v>
      </c>
      <c r="I20" s="3">
        <v>101.5</v>
      </c>
      <c r="J20" s="3">
        <v>100.5</v>
      </c>
      <c r="K20" s="3"/>
      <c r="L20" s="3">
        <v>100</v>
      </c>
      <c r="M20" s="3"/>
      <c r="N20" s="3">
        <v>98.571428571428569</v>
      </c>
    </row>
    <row r="21" spans="1:14" x14ac:dyDescent="0.25">
      <c r="A21" s="4">
        <v>15</v>
      </c>
      <c r="B21" s="3">
        <v>97.375</v>
      </c>
      <c r="C21" s="3">
        <v>110.625</v>
      </c>
      <c r="D21" s="3"/>
      <c r="E21" s="3">
        <v>91.75</v>
      </c>
      <c r="F21" s="3"/>
      <c r="G21" s="3"/>
      <c r="H21" s="3">
        <v>83.5</v>
      </c>
      <c r="I21" s="3">
        <v>105</v>
      </c>
      <c r="J21" s="3">
        <v>101</v>
      </c>
      <c r="K21" s="3">
        <v>86.5</v>
      </c>
      <c r="L21" s="3">
        <v>100</v>
      </c>
      <c r="M21" s="3">
        <v>79.5</v>
      </c>
      <c r="N21" s="3">
        <v>97.838235294117652</v>
      </c>
    </row>
    <row r="22" spans="1:14" x14ac:dyDescent="0.25">
      <c r="A22" s="4">
        <v>16</v>
      </c>
      <c r="B22" s="3">
        <v>95.75</v>
      </c>
      <c r="C22" s="3">
        <v>107.75</v>
      </c>
      <c r="D22" s="3"/>
      <c r="E22" s="3">
        <v>86.75</v>
      </c>
      <c r="F22" s="3"/>
      <c r="G22" s="3"/>
      <c r="H22" s="3">
        <v>81.75</v>
      </c>
      <c r="I22" s="3">
        <v>102.75</v>
      </c>
      <c r="J22" s="3">
        <v>100.25</v>
      </c>
      <c r="K22" s="3">
        <v>77</v>
      </c>
      <c r="L22" s="3">
        <v>100</v>
      </c>
      <c r="M22" s="3">
        <v>78.25</v>
      </c>
      <c r="N22" s="3">
        <v>95.859375</v>
      </c>
    </row>
    <row r="23" spans="1:14" x14ac:dyDescent="0.25">
      <c r="A23" s="4">
        <v>17</v>
      </c>
      <c r="B23" s="3">
        <v>95.625</v>
      </c>
      <c r="C23" s="3">
        <v>112.25</v>
      </c>
      <c r="D23" s="3"/>
      <c r="E23" s="3">
        <v>91.5</v>
      </c>
      <c r="F23" s="3"/>
      <c r="G23" s="3"/>
      <c r="H23" s="3">
        <v>87.5</v>
      </c>
      <c r="I23" s="3">
        <v>105.25</v>
      </c>
      <c r="J23" s="3">
        <v>101.5</v>
      </c>
      <c r="K23" s="3"/>
      <c r="L23" s="3">
        <v>100</v>
      </c>
      <c r="M23" s="3"/>
      <c r="N23" s="3">
        <v>100.1</v>
      </c>
    </row>
    <row r="24" spans="1:14" x14ac:dyDescent="0.25">
      <c r="A24" s="4">
        <v>18</v>
      </c>
      <c r="B24" s="3">
        <v>96.25</v>
      </c>
      <c r="C24" s="3">
        <v>114.25</v>
      </c>
      <c r="D24" s="3"/>
      <c r="E24" s="3">
        <v>91</v>
      </c>
      <c r="F24" s="3">
        <v>95</v>
      </c>
      <c r="G24" s="3">
        <v>88.5</v>
      </c>
      <c r="H24" s="3">
        <v>93</v>
      </c>
      <c r="I24" s="3">
        <v>109.75</v>
      </c>
      <c r="J24" s="3">
        <v>103.5</v>
      </c>
      <c r="K24" s="3">
        <v>82</v>
      </c>
      <c r="L24" s="3">
        <v>100</v>
      </c>
      <c r="M24" s="3">
        <v>79.75</v>
      </c>
      <c r="N24" s="3">
        <v>97.275000000000006</v>
      </c>
    </row>
    <row r="25" spans="1:14" x14ac:dyDescent="0.25">
      <c r="A25" s="4">
        <v>19</v>
      </c>
      <c r="B25" s="3">
        <v>94.375</v>
      </c>
      <c r="C25" s="3">
        <v>112.75</v>
      </c>
      <c r="D25" s="3"/>
      <c r="E25" s="3">
        <v>83.75</v>
      </c>
      <c r="F25" s="3"/>
      <c r="G25" s="3"/>
      <c r="H25" s="3">
        <v>85.75</v>
      </c>
      <c r="I25" s="3">
        <v>108.5</v>
      </c>
      <c r="J25" s="3">
        <v>101.25</v>
      </c>
      <c r="K25" s="3"/>
      <c r="L25" s="3">
        <v>100</v>
      </c>
      <c r="M25" s="3"/>
      <c r="N25" s="3">
        <v>99.566666666666663</v>
      </c>
    </row>
    <row r="26" spans="1:14" x14ac:dyDescent="0.25">
      <c r="A26" s="4">
        <v>20</v>
      </c>
      <c r="B26" s="3">
        <v>91.625</v>
      </c>
      <c r="C26" s="3">
        <v>113.375</v>
      </c>
      <c r="D26" s="3"/>
      <c r="E26" s="3">
        <v>88.75</v>
      </c>
      <c r="F26" s="3"/>
      <c r="G26" s="3"/>
      <c r="H26" s="3">
        <v>80.75</v>
      </c>
      <c r="I26" s="3">
        <v>107.75</v>
      </c>
      <c r="J26" s="3">
        <v>98.75</v>
      </c>
      <c r="K26" s="3">
        <v>81.75</v>
      </c>
      <c r="L26" s="3">
        <v>100</v>
      </c>
      <c r="M26" s="3">
        <v>77.5</v>
      </c>
      <c r="N26" s="3">
        <v>96.779411764705884</v>
      </c>
    </row>
    <row r="27" spans="1:14" x14ac:dyDescent="0.25">
      <c r="A27" s="4">
        <v>21</v>
      </c>
      <c r="B27" s="3">
        <v>92.75</v>
      </c>
      <c r="C27" s="3">
        <v>110.125</v>
      </c>
      <c r="D27" s="3"/>
      <c r="E27" s="3">
        <v>82.75</v>
      </c>
      <c r="F27" s="3"/>
      <c r="G27" s="3"/>
      <c r="H27" s="3">
        <v>76.75</v>
      </c>
      <c r="I27" s="3">
        <v>106</v>
      </c>
      <c r="J27" s="3">
        <v>99.75</v>
      </c>
      <c r="K27" s="3">
        <v>74.75</v>
      </c>
      <c r="L27" s="3">
        <v>100</v>
      </c>
      <c r="M27" s="3">
        <v>76.5</v>
      </c>
      <c r="N27" s="3">
        <v>95.140625</v>
      </c>
    </row>
    <row r="28" spans="1:14" x14ac:dyDescent="0.25">
      <c r="A28" s="4">
        <v>22</v>
      </c>
      <c r="B28" s="3">
        <v>98.875</v>
      </c>
      <c r="C28" s="3">
        <v>112.5</v>
      </c>
      <c r="D28" s="3"/>
      <c r="E28" s="3">
        <v>93.75</v>
      </c>
      <c r="F28" s="3"/>
      <c r="G28" s="3"/>
      <c r="H28" s="3">
        <v>86.25</v>
      </c>
      <c r="I28" s="3">
        <v>110.25</v>
      </c>
      <c r="J28" s="3">
        <v>101.25</v>
      </c>
      <c r="K28" s="3"/>
      <c r="L28" s="3">
        <v>100</v>
      </c>
      <c r="M28" s="3"/>
      <c r="N28" s="3">
        <v>101.09615384615384</v>
      </c>
    </row>
    <row r="29" spans="1:14" x14ac:dyDescent="0.25">
      <c r="A29" s="4">
        <v>23</v>
      </c>
      <c r="B29" s="3">
        <v>93.125</v>
      </c>
      <c r="C29" s="3">
        <v>110.125</v>
      </c>
      <c r="D29" s="3"/>
      <c r="E29" s="3">
        <v>87</v>
      </c>
      <c r="F29" s="3"/>
      <c r="G29" s="3"/>
      <c r="H29" s="3">
        <v>82.25</v>
      </c>
      <c r="I29" s="3">
        <v>109.5</v>
      </c>
      <c r="J29" s="3">
        <v>99.75</v>
      </c>
      <c r="K29" s="3"/>
      <c r="L29" s="3">
        <v>100</v>
      </c>
      <c r="M29" s="3"/>
      <c r="N29" s="3">
        <v>98.84615384615384</v>
      </c>
    </row>
    <row r="30" spans="1:14" x14ac:dyDescent="0.25">
      <c r="A30" s="4">
        <v>24</v>
      </c>
      <c r="B30" s="3">
        <v>94.083333333333329</v>
      </c>
      <c r="C30" s="3">
        <v>110.75</v>
      </c>
      <c r="D30" s="3"/>
      <c r="E30" s="3">
        <v>89.5</v>
      </c>
      <c r="F30" s="3">
        <v>88</v>
      </c>
      <c r="G30" s="3">
        <v>86</v>
      </c>
      <c r="H30" s="3">
        <v>84.25</v>
      </c>
      <c r="I30" s="3">
        <v>109.5</v>
      </c>
      <c r="J30" s="3">
        <v>101.25</v>
      </c>
      <c r="K30" s="3">
        <v>76.25</v>
      </c>
      <c r="L30" s="3">
        <v>100</v>
      </c>
      <c r="M30" s="3">
        <v>74.25</v>
      </c>
      <c r="N30" s="3">
        <v>95.1</v>
      </c>
    </row>
    <row r="31" spans="1:14" x14ac:dyDescent="0.25">
      <c r="A31" s="2" t="s">
        <v>18</v>
      </c>
      <c r="B31" s="3">
        <v>97.89071697658963</v>
      </c>
      <c r="C31" s="3">
        <v>120.18541590372722</v>
      </c>
      <c r="D31" s="3"/>
      <c r="E31" s="3"/>
      <c r="F31" s="3"/>
      <c r="G31" s="3">
        <v>98.360751946767166</v>
      </c>
      <c r="H31" s="3">
        <v>85.398058255513504</v>
      </c>
      <c r="I31" s="3">
        <v>117.50096416473389</v>
      </c>
      <c r="J31" s="3">
        <v>105.37400913238525</v>
      </c>
      <c r="K31" s="3">
        <v>79.667593214246963</v>
      </c>
      <c r="L31" s="3">
        <v>100</v>
      </c>
      <c r="M31" s="3">
        <v>80.213703155517578</v>
      </c>
      <c r="N31" s="3">
        <v>99.370644105588156</v>
      </c>
    </row>
    <row r="32" spans="1:14" x14ac:dyDescent="0.25">
      <c r="A32" s="4">
        <v>25</v>
      </c>
      <c r="B32" s="3">
        <v>101.17141215006511</v>
      </c>
      <c r="C32" s="3">
        <v>113.34939575195313</v>
      </c>
      <c r="D32" s="3"/>
      <c r="E32" s="3"/>
      <c r="F32" s="3"/>
      <c r="G32" s="3">
        <v>95.316080093383789</v>
      </c>
      <c r="H32" s="3">
        <v>78.002321243286133</v>
      </c>
      <c r="I32" s="3">
        <v>108.33021926879883</v>
      </c>
      <c r="J32" s="3">
        <v>106.88759231567383</v>
      </c>
      <c r="K32" s="3"/>
      <c r="L32" s="3">
        <v>100</v>
      </c>
      <c r="M32" s="3"/>
      <c r="N32" s="3">
        <v>100.41537270179161</v>
      </c>
    </row>
    <row r="33" spans="1:14" x14ac:dyDescent="0.25">
      <c r="A33" s="4">
        <v>26</v>
      </c>
      <c r="B33" s="3">
        <v>102.70034853617351</v>
      </c>
      <c r="C33" s="3">
        <v>117.13957214355469</v>
      </c>
      <c r="D33" s="3"/>
      <c r="E33" s="3"/>
      <c r="F33" s="3"/>
      <c r="G33" s="3">
        <v>99.162359237670898</v>
      </c>
      <c r="H33" s="3">
        <v>83.241048812866211</v>
      </c>
      <c r="I33" s="3">
        <v>118.81156158447266</v>
      </c>
      <c r="J33" s="3">
        <v>110.67204666137695</v>
      </c>
      <c r="K33" s="3"/>
      <c r="L33" s="3">
        <v>100</v>
      </c>
      <c r="M33" s="3"/>
      <c r="N33" s="3">
        <v>102.85597184988168</v>
      </c>
    </row>
    <row r="34" spans="1:14" x14ac:dyDescent="0.25">
      <c r="A34" s="4">
        <v>27</v>
      </c>
      <c r="B34" s="3">
        <v>100.30621337890625</v>
      </c>
      <c r="C34" s="3">
        <v>114.13463973999023</v>
      </c>
      <c r="D34" s="3"/>
      <c r="E34" s="3"/>
      <c r="F34" s="3"/>
      <c r="G34" s="3">
        <v>95.255691528320313</v>
      </c>
      <c r="H34" s="3">
        <v>80.321386337280273</v>
      </c>
      <c r="I34" s="3">
        <v>115.19501876831055</v>
      </c>
      <c r="J34" s="3">
        <v>103.7840747833252</v>
      </c>
      <c r="K34" s="3"/>
      <c r="L34" s="3">
        <v>100</v>
      </c>
      <c r="M34" s="3"/>
      <c r="N34" s="3">
        <v>100.73918856107272</v>
      </c>
    </row>
    <row r="35" spans="1:14" x14ac:dyDescent="0.25">
      <c r="A35" s="4">
        <v>28</v>
      </c>
      <c r="B35" s="3">
        <v>106.38376363118489</v>
      </c>
      <c r="C35" s="3">
        <v>126.62436294555664</v>
      </c>
      <c r="D35" s="3"/>
      <c r="E35" s="3"/>
      <c r="F35" s="3"/>
      <c r="G35" s="3">
        <v>97.776737213134766</v>
      </c>
      <c r="H35" s="3">
        <v>90.096685409545898</v>
      </c>
      <c r="I35" s="3">
        <v>120.1485424041748</v>
      </c>
      <c r="J35" s="3">
        <v>111.74190521240234</v>
      </c>
      <c r="K35" s="3">
        <v>78.747274398803711</v>
      </c>
      <c r="L35" s="3">
        <v>100</v>
      </c>
      <c r="M35" s="3">
        <v>78.950393676757813</v>
      </c>
      <c r="N35" s="3">
        <v>101.45232450962067</v>
      </c>
    </row>
    <row r="36" spans="1:14" x14ac:dyDescent="0.25">
      <c r="A36" s="4">
        <v>29</v>
      </c>
      <c r="B36" s="3">
        <v>100.15450414021809</v>
      </c>
      <c r="C36" s="3">
        <v>118.38784599304199</v>
      </c>
      <c r="D36" s="3"/>
      <c r="E36" s="3"/>
      <c r="F36" s="3"/>
      <c r="G36" s="3">
        <v>99.852785110473633</v>
      </c>
      <c r="H36" s="3">
        <v>88.041112899780273</v>
      </c>
      <c r="I36" s="3">
        <v>115.99078559875488</v>
      </c>
      <c r="J36" s="3">
        <v>98.484773635864258</v>
      </c>
      <c r="K36" s="3">
        <v>85.348306655883789</v>
      </c>
      <c r="L36" s="3">
        <v>100</v>
      </c>
      <c r="M36" s="3">
        <v>89.861175537109375</v>
      </c>
      <c r="N36" s="3">
        <v>99.776893615722656</v>
      </c>
    </row>
    <row r="37" spans="1:14" x14ac:dyDescent="0.25">
      <c r="A37" s="4">
        <v>30</v>
      </c>
      <c r="B37" s="3">
        <v>98.387236277262375</v>
      </c>
      <c r="C37" s="3">
        <v>124.03665351867676</v>
      </c>
      <c r="D37" s="3"/>
      <c r="E37" s="3"/>
      <c r="F37" s="3"/>
      <c r="G37" s="3">
        <v>102.46991348266602</v>
      </c>
      <c r="H37" s="3">
        <v>86.828855514526367</v>
      </c>
      <c r="I37" s="3">
        <v>119.26396751403809</v>
      </c>
      <c r="J37" s="3">
        <v>109.53887748718262</v>
      </c>
      <c r="K37" s="3">
        <v>86.131834030151367</v>
      </c>
      <c r="L37" s="3">
        <v>100</v>
      </c>
      <c r="M37" s="3">
        <v>82.116786956787109</v>
      </c>
      <c r="N37" s="3">
        <v>100.34678733348846</v>
      </c>
    </row>
    <row r="38" spans="1:14" x14ac:dyDescent="0.25">
      <c r="A38" s="4">
        <v>31</v>
      </c>
      <c r="B38" s="3">
        <v>95.051969528198242</v>
      </c>
      <c r="C38" s="3">
        <v>118.04048538208008</v>
      </c>
      <c r="D38" s="3"/>
      <c r="E38" s="3"/>
      <c r="F38" s="3"/>
      <c r="G38" s="3">
        <v>101.7116756439209</v>
      </c>
      <c r="H38" s="3">
        <v>83.096185684204102</v>
      </c>
      <c r="I38" s="3">
        <v>119.62172317504883</v>
      </c>
      <c r="J38" s="3">
        <v>100.11125373840332</v>
      </c>
      <c r="K38" s="3">
        <v>80.407617568969727</v>
      </c>
      <c r="L38" s="3">
        <v>100</v>
      </c>
      <c r="M38" s="3">
        <v>78.453987121582031</v>
      </c>
      <c r="N38" s="3">
        <v>97.912427306175232</v>
      </c>
    </row>
    <row r="39" spans="1:14" x14ac:dyDescent="0.25">
      <c r="A39" s="4">
        <v>32</v>
      </c>
      <c r="B39" s="3">
        <v>96.016450246175125</v>
      </c>
      <c r="C39" s="3">
        <v>120.84646987915039</v>
      </c>
      <c r="D39" s="3"/>
      <c r="E39" s="3"/>
      <c r="F39" s="3"/>
      <c r="G39" s="3">
        <v>101.28041839599609</v>
      </c>
      <c r="H39" s="3">
        <v>92.63707160949707</v>
      </c>
      <c r="I39" s="3">
        <v>125.87145805358887</v>
      </c>
      <c r="J39" s="3">
        <v>105.47141075134277</v>
      </c>
      <c r="K39" s="3">
        <v>80.784255981445313</v>
      </c>
      <c r="L39" s="3">
        <v>100</v>
      </c>
      <c r="M39" s="3">
        <v>83.166549682617188</v>
      </c>
      <c r="N39" s="3">
        <v>99.881686568260193</v>
      </c>
    </row>
    <row r="40" spans="1:14" x14ac:dyDescent="0.25">
      <c r="A40" s="4">
        <v>33</v>
      </c>
      <c r="B40" s="3">
        <v>96.899913152058915</v>
      </c>
      <c r="C40" s="3">
        <v>114.07131385803223</v>
      </c>
      <c r="D40" s="3"/>
      <c r="E40" s="3"/>
      <c r="F40" s="3"/>
      <c r="G40" s="3">
        <v>95.300863265991211</v>
      </c>
      <c r="H40" s="3">
        <v>84.132461547851563</v>
      </c>
      <c r="I40" s="3">
        <v>114.58205223083496</v>
      </c>
      <c r="J40" s="3">
        <v>105.89458084106445</v>
      </c>
      <c r="K40" s="3">
        <v>70.038265228271484</v>
      </c>
      <c r="L40" s="3">
        <v>100</v>
      </c>
      <c r="M40" s="3">
        <v>76.670093536376953</v>
      </c>
      <c r="N40" s="3">
        <v>96.961835622787476</v>
      </c>
    </row>
    <row r="41" spans="1:14" x14ac:dyDescent="0.25">
      <c r="A41" s="4">
        <v>34</v>
      </c>
      <c r="B41" s="3">
        <v>100.89538828531902</v>
      </c>
      <c r="C41" s="3">
        <v>128.02652359008789</v>
      </c>
      <c r="D41" s="3"/>
      <c r="E41" s="3"/>
      <c r="F41" s="3"/>
      <c r="G41" s="3">
        <v>100.58390235900879</v>
      </c>
      <c r="H41" s="3">
        <v>89.682538986206055</v>
      </c>
      <c r="I41" s="3">
        <v>121.19309425354004</v>
      </c>
      <c r="J41" s="3">
        <v>112.41485977172852</v>
      </c>
      <c r="K41" s="3">
        <v>77.724071502685547</v>
      </c>
      <c r="L41" s="3">
        <v>100</v>
      </c>
      <c r="M41" s="3">
        <v>80.501258850097656</v>
      </c>
      <c r="N41" s="3">
        <v>100.80077588558197</v>
      </c>
    </row>
    <row r="42" spans="1:14" x14ac:dyDescent="0.25">
      <c r="A42" s="4">
        <v>35</v>
      </c>
      <c r="B42" s="3">
        <v>88.258336385091141</v>
      </c>
      <c r="C42" s="3">
        <v>126.19266510009766</v>
      </c>
      <c r="D42" s="3"/>
      <c r="E42" s="3"/>
      <c r="F42" s="3"/>
      <c r="G42" s="3">
        <v>95.992252349853516</v>
      </c>
      <c r="H42" s="3">
        <v>84.986743927001953</v>
      </c>
      <c r="I42" s="3">
        <v>114.7874641418457</v>
      </c>
      <c r="J42" s="3">
        <v>97.484157562255859</v>
      </c>
      <c r="K42" s="3">
        <v>79.456445693969727</v>
      </c>
      <c r="L42" s="3">
        <v>100</v>
      </c>
      <c r="M42" s="3">
        <v>76.751565933227539</v>
      </c>
      <c r="N42" s="3">
        <v>96.276643991470337</v>
      </c>
    </row>
    <row r="43" spans="1:14" x14ac:dyDescent="0.25">
      <c r="A43" s="4">
        <v>36</v>
      </c>
      <c r="B43" s="3">
        <v>88.463068008422852</v>
      </c>
      <c r="C43" s="3">
        <v>121.37506294250488</v>
      </c>
      <c r="D43" s="3"/>
      <c r="E43" s="3"/>
      <c r="F43" s="3"/>
      <c r="G43" s="3">
        <v>95.626344680786133</v>
      </c>
      <c r="H43" s="3">
        <v>83.710287094116211</v>
      </c>
      <c r="I43" s="3">
        <v>116.21568298339844</v>
      </c>
      <c r="J43" s="3">
        <v>102.00257682800293</v>
      </c>
      <c r="K43" s="3">
        <v>78.370267868041992</v>
      </c>
      <c r="L43" s="3">
        <v>100</v>
      </c>
      <c r="M43" s="3">
        <v>75.451517105102539</v>
      </c>
      <c r="N43" s="3">
        <v>96.133808970451355</v>
      </c>
    </row>
    <row r="44" spans="1:14" x14ac:dyDescent="0.25">
      <c r="A44" s="2" t="s">
        <v>15</v>
      </c>
      <c r="B44" s="3">
        <v>97.245175679524735</v>
      </c>
      <c r="C44" s="3">
        <v>112.80972205268012</v>
      </c>
      <c r="D44" s="3">
        <v>110.5</v>
      </c>
      <c r="E44" s="3">
        <v>88.635416666666671</v>
      </c>
      <c r="F44" s="3">
        <v>89.291666666666671</v>
      </c>
      <c r="G44" s="3">
        <v>95.240501297844787</v>
      </c>
      <c r="H44" s="3">
        <v>87.035463862948944</v>
      </c>
      <c r="I44" s="3">
        <v>110.56976583268907</v>
      </c>
      <c r="J44" s="3">
        <v>104.29828082190619</v>
      </c>
      <c r="K44" s="3">
        <v>80.435145170792296</v>
      </c>
      <c r="L44" s="3">
        <v>100</v>
      </c>
      <c r="M44" s="3">
        <v>77.87710123476775</v>
      </c>
      <c r="N44" s="3">
        <v>98.691598365004637</v>
      </c>
    </row>
    <row r="47" spans="1:14" x14ac:dyDescent="0.25">
      <c r="B47" t="s">
        <v>0</v>
      </c>
      <c r="C47" t="s">
        <v>1</v>
      </c>
    </row>
    <row r="48" spans="1:14" x14ac:dyDescent="0.25">
      <c r="B48" t="s">
        <v>2</v>
      </c>
      <c r="C48" t="s">
        <v>3</v>
      </c>
      <c r="D48" t="s">
        <v>4</v>
      </c>
      <c r="E48" t="s">
        <v>5</v>
      </c>
      <c r="F48" t="s">
        <v>6</v>
      </c>
      <c r="G48" t="s">
        <v>7</v>
      </c>
      <c r="H48" t="s">
        <v>8</v>
      </c>
      <c r="I48" t="s">
        <v>9</v>
      </c>
      <c r="J48" t="s">
        <v>10</v>
      </c>
      <c r="K48" t="s">
        <v>11</v>
      </c>
      <c r="L48" t="s">
        <v>12</v>
      </c>
      <c r="M48" t="s">
        <v>13</v>
      </c>
      <c r="N48" t="s">
        <v>14</v>
      </c>
    </row>
    <row r="49" spans="1:15" s="5" customFormat="1" x14ac:dyDescent="0.25">
      <c r="A49" s="5" t="s">
        <v>19</v>
      </c>
      <c r="B49" s="5" t="s">
        <v>16</v>
      </c>
      <c r="C49" s="6">
        <f>AVERAGE(C50:C61)</f>
        <v>97.25</v>
      </c>
      <c r="D49" s="6">
        <f t="shared" ref="D49:N49" si="0">AVERAGE(D50:D61)</f>
        <v>110.76785714285714</v>
      </c>
      <c r="E49" s="6">
        <f t="shared" si="0"/>
        <v>110.35714285714286</v>
      </c>
      <c r="F49" s="6">
        <f t="shared" si="0"/>
        <v>87.642857142857139</v>
      </c>
      <c r="G49" s="6">
        <f t="shared" si="0"/>
        <v>89</v>
      </c>
      <c r="H49" s="6">
        <f t="shared" si="0"/>
        <v>91.416666666666671</v>
      </c>
      <c r="I49" s="6">
        <f t="shared" si="0"/>
        <v>91.035714285714292</v>
      </c>
      <c r="J49" s="6">
        <f t="shared" si="0"/>
        <v>107.28571428571429</v>
      </c>
      <c r="K49" s="6">
        <f t="shared" si="0"/>
        <v>105.53571428571429</v>
      </c>
      <c r="L49" s="6">
        <f t="shared" si="0"/>
        <v>82.214285714285708</v>
      </c>
      <c r="M49" s="6">
        <f t="shared" si="0"/>
        <v>100</v>
      </c>
      <c r="N49" s="6">
        <f t="shared" si="0"/>
        <v>75.214285714285708</v>
      </c>
      <c r="O49" s="6"/>
    </row>
    <row r="50" spans="1:15" x14ac:dyDescent="0.25">
      <c r="A50" t="s">
        <v>20</v>
      </c>
      <c r="B50">
        <v>1</v>
      </c>
      <c r="C50" s="7">
        <v>99.416666666666671</v>
      </c>
      <c r="D50" s="7">
        <v>118.5</v>
      </c>
      <c r="E50" s="7">
        <v>122.75</v>
      </c>
      <c r="F50" s="7">
        <v>87.75</v>
      </c>
      <c r="G50" s="7">
        <v>89.25</v>
      </c>
      <c r="H50" s="7">
        <v>94.5</v>
      </c>
      <c r="I50" s="7">
        <v>92</v>
      </c>
      <c r="J50" s="7">
        <v>113.25</v>
      </c>
      <c r="K50" s="7">
        <v>108</v>
      </c>
      <c r="L50" s="7">
        <v>86.75</v>
      </c>
      <c r="M50" s="7">
        <v>100</v>
      </c>
      <c r="N50" s="7">
        <v>75.75</v>
      </c>
      <c r="O50" s="7"/>
    </row>
    <row r="51" spans="1:15" x14ac:dyDescent="0.25">
      <c r="A51" t="s">
        <v>20</v>
      </c>
      <c r="B51">
        <v>2</v>
      </c>
      <c r="C51" s="7">
        <v>101.25</v>
      </c>
      <c r="D51" s="7">
        <v>113.75</v>
      </c>
      <c r="E51" s="7">
        <v>115</v>
      </c>
      <c r="F51" s="7">
        <v>85</v>
      </c>
      <c r="G51" s="7">
        <v>88.75</v>
      </c>
      <c r="H51" s="7">
        <v>88.75</v>
      </c>
      <c r="I51" s="7">
        <v>92</v>
      </c>
      <c r="J51" s="7">
        <v>105.75</v>
      </c>
      <c r="K51" s="7">
        <v>110</v>
      </c>
      <c r="L51" s="7">
        <v>79</v>
      </c>
      <c r="M51" s="7">
        <v>100</v>
      </c>
      <c r="N51" s="7">
        <v>68.5</v>
      </c>
      <c r="O51" s="7"/>
    </row>
    <row r="52" spans="1:15" x14ac:dyDescent="0.25">
      <c r="A52" t="s">
        <v>20</v>
      </c>
      <c r="B52">
        <v>3</v>
      </c>
      <c r="C52" s="7">
        <v>94.333333333333329</v>
      </c>
      <c r="D52" s="7">
        <v>111.5</v>
      </c>
      <c r="E52" s="7">
        <v>105</v>
      </c>
      <c r="F52" s="7">
        <v>88.5</v>
      </c>
      <c r="G52" s="7">
        <v>89</v>
      </c>
      <c r="H52" s="7">
        <v>91</v>
      </c>
      <c r="I52" s="7">
        <v>90</v>
      </c>
      <c r="J52" s="7">
        <v>106.5</v>
      </c>
      <c r="K52" s="7">
        <v>104.75</v>
      </c>
      <c r="L52" s="7">
        <v>78.75</v>
      </c>
      <c r="M52" s="7">
        <v>100</v>
      </c>
      <c r="N52" s="7">
        <v>71.25</v>
      </c>
      <c r="O52" s="7"/>
    </row>
    <row r="53" spans="1:15" x14ac:dyDescent="0.25">
      <c r="A53" t="s">
        <v>20</v>
      </c>
      <c r="B53">
        <v>4</v>
      </c>
      <c r="C53" s="7"/>
      <c r="D53" s="7"/>
      <c r="E53" s="7"/>
      <c r="F53" s="7"/>
      <c r="G53" s="7"/>
      <c r="H53" s="7"/>
      <c r="I53" s="7"/>
      <c r="J53" s="7"/>
      <c r="K53" s="7"/>
      <c r="L53" s="7"/>
      <c r="M53" s="7"/>
      <c r="N53" s="7"/>
      <c r="O53" s="7"/>
    </row>
    <row r="54" spans="1:15" x14ac:dyDescent="0.25">
      <c r="A54" t="s">
        <v>20</v>
      </c>
      <c r="B54">
        <v>5</v>
      </c>
      <c r="C54" s="7">
        <v>96.5</v>
      </c>
      <c r="D54" s="7">
        <v>108</v>
      </c>
      <c r="E54" s="7">
        <v>107</v>
      </c>
      <c r="F54" s="7">
        <v>90.25</v>
      </c>
      <c r="G54" s="7"/>
      <c r="H54" s="7"/>
      <c r="I54" s="7">
        <v>88.5</v>
      </c>
      <c r="J54" s="7">
        <v>107.5</v>
      </c>
      <c r="K54" s="7">
        <v>103.5</v>
      </c>
      <c r="L54" s="7">
        <v>85.5</v>
      </c>
      <c r="M54" s="7">
        <v>100</v>
      </c>
      <c r="N54" s="7">
        <v>79</v>
      </c>
      <c r="O54" s="7"/>
    </row>
    <row r="55" spans="1:15" x14ac:dyDescent="0.25">
      <c r="A55" t="s">
        <v>20</v>
      </c>
      <c r="B55">
        <v>6</v>
      </c>
      <c r="C55" s="7"/>
      <c r="D55" s="7"/>
      <c r="E55" s="7"/>
      <c r="F55" s="7"/>
      <c r="G55" s="7"/>
      <c r="H55" s="7"/>
      <c r="I55" s="7"/>
      <c r="J55" s="7"/>
      <c r="K55" s="7"/>
      <c r="L55" s="7"/>
      <c r="M55" s="7"/>
      <c r="N55" s="7"/>
      <c r="O55" s="7"/>
    </row>
    <row r="56" spans="1:15" x14ac:dyDescent="0.25">
      <c r="A56" t="s">
        <v>20</v>
      </c>
      <c r="B56">
        <v>7</v>
      </c>
      <c r="C56" s="7">
        <v>98.5</v>
      </c>
      <c r="D56" s="7">
        <v>111.5</v>
      </c>
      <c r="E56" s="7">
        <v>110.75</v>
      </c>
      <c r="F56" s="7">
        <v>91</v>
      </c>
      <c r="G56" s="7"/>
      <c r="H56" s="7"/>
      <c r="I56" s="7">
        <v>93</v>
      </c>
      <c r="J56" s="7">
        <v>108.25</v>
      </c>
      <c r="K56" s="7">
        <v>105.5</v>
      </c>
      <c r="L56" s="7">
        <v>83.5</v>
      </c>
      <c r="M56" s="7">
        <v>100</v>
      </c>
      <c r="N56" s="7">
        <v>80.25</v>
      </c>
      <c r="O56" s="7"/>
    </row>
    <row r="57" spans="1:15" x14ac:dyDescent="0.25">
      <c r="A57" t="s">
        <v>20</v>
      </c>
      <c r="B57">
        <v>8</v>
      </c>
      <c r="C57" s="7"/>
      <c r="D57" s="7"/>
      <c r="E57" s="7"/>
      <c r="F57" s="7"/>
      <c r="G57" s="7"/>
      <c r="H57" s="7"/>
      <c r="I57" s="7"/>
      <c r="J57" s="7"/>
      <c r="K57" s="7"/>
      <c r="L57" s="7"/>
      <c r="M57" s="7"/>
      <c r="N57" s="7"/>
      <c r="O57" s="7"/>
    </row>
    <row r="58" spans="1:15" x14ac:dyDescent="0.25">
      <c r="A58" t="s">
        <v>20</v>
      </c>
      <c r="B58">
        <v>9</v>
      </c>
      <c r="C58" s="7">
        <v>95.5</v>
      </c>
      <c r="D58" s="7">
        <v>106.875</v>
      </c>
      <c r="E58" s="7">
        <v>104</v>
      </c>
      <c r="F58" s="7">
        <v>85</v>
      </c>
      <c r="G58" s="7"/>
      <c r="H58" s="7"/>
      <c r="I58" s="7">
        <v>91.75</v>
      </c>
      <c r="J58" s="7">
        <v>103.5</v>
      </c>
      <c r="K58" s="7">
        <v>104.25</v>
      </c>
      <c r="L58" s="7">
        <v>76</v>
      </c>
      <c r="M58" s="7">
        <v>100</v>
      </c>
      <c r="N58" s="7">
        <v>74.25</v>
      </c>
      <c r="O58" s="7"/>
    </row>
    <row r="59" spans="1:15" x14ac:dyDescent="0.25">
      <c r="A59" t="s">
        <v>20</v>
      </c>
      <c r="B59">
        <v>10</v>
      </c>
      <c r="C59" s="7"/>
      <c r="D59" s="7"/>
      <c r="E59" s="7"/>
      <c r="F59" s="7"/>
      <c r="G59" s="7"/>
      <c r="H59" s="7"/>
      <c r="I59" s="7"/>
      <c r="J59" s="7"/>
      <c r="K59" s="7"/>
      <c r="L59" s="7"/>
      <c r="M59" s="7"/>
      <c r="N59" s="7"/>
      <c r="O59" s="7"/>
    </row>
    <row r="60" spans="1:15" x14ac:dyDescent="0.25">
      <c r="A60" t="s">
        <v>20</v>
      </c>
      <c r="B60">
        <v>11</v>
      </c>
      <c r="C60" s="7">
        <v>95.25</v>
      </c>
      <c r="D60" s="7">
        <v>105.25</v>
      </c>
      <c r="E60" s="7">
        <v>108</v>
      </c>
      <c r="F60" s="7">
        <v>86</v>
      </c>
      <c r="G60" s="7"/>
      <c r="H60" s="7"/>
      <c r="I60" s="7">
        <v>90</v>
      </c>
      <c r="J60" s="7">
        <v>106.25</v>
      </c>
      <c r="K60" s="7">
        <v>102.75</v>
      </c>
      <c r="L60" s="7">
        <v>86</v>
      </c>
      <c r="M60" s="7">
        <v>100</v>
      </c>
      <c r="N60" s="7">
        <v>77.5</v>
      </c>
      <c r="O60" s="7"/>
    </row>
    <row r="61" spans="1:15" x14ac:dyDescent="0.25">
      <c r="A61" t="s">
        <v>20</v>
      </c>
      <c r="B61">
        <v>12</v>
      </c>
      <c r="C61" s="7"/>
      <c r="D61" s="7"/>
      <c r="E61" s="7"/>
      <c r="F61" s="7"/>
      <c r="G61" s="7"/>
      <c r="H61" s="7"/>
      <c r="I61" s="7"/>
      <c r="J61" s="7"/>
      <c r="K61" s="7"/>
      <c r="L61" s="7"/>
      <c r="M61" s="7"/>
      <c r="N61" s="7"/>
      <c r="O61" s="7"/>
    </row>
    <row r="62" spans="1:15" s="5" customFormat="1" x14ac:dyDescent="0.25">
      <c r="A62" s="5" t="s">
        <v>21</v>
      </c>
      <c r="B62" s="5" t="s">
        <v>17</v>
      </c>
      <c r="C62" s="6">
        <f>AVERAGE(C63:C74)</f>
        <v>94.63095238095238</v>
      </c>
      <c r="D62" s="6">
        <f t="shared" ref="D62:N62" si="1">AVERAGE(D63:D74)</f>
        <v>110.41071428571429</v>
      </c>
      <c r="E62" s="6"/>
      <c r="F62" s="6">
        <f t="shared" si="1"/>
        <v>87.571428571428569</v>
      </c>
      <c r="G62" s="6">
        <f t="shared" si="1"/>
        <v>89.583333333333329</v>
      </c>
      <c r="H62" s="6">
        <f t="shared" si="1"/>
        <v>86.583333333333329</v>
      </c>
      <c r="I62" s="6">
        <f t="shared" si="1"/>
        <v>82.464285714285708</v>
      </c>
      <c r="J62" s="6">
        <f t="shared" si="1"/>
        <v>105.96428571428571</v>
      </c>
      <c r="K62" s="6">
        <f t="shared" si="1"/>
        <v>100.67857142857143</v>
      </c>
      <c r="L62" s="6">
        <f t="shared" si="1"/>
        <v>79.642857142857139</v>
      </c>
      <c r="M62" s="6">
        <f t="shared" si="1"/>
        <v>100</v>
      </c>
      <c r="N62" s="6">
        <f t="shared" si="1"/>
        <v>77.535714285714292</v>
      </c>
      <c r="O62" s="6"/>
    </row>
    <row r="63" spans="1:15" x14ac:dyDescent="0.25">
      <c r="A63" t="s">
        <v>22</v>
      </c>
      <c r="B63">
        <v>13</v>
      </c>
      <c r="C63" s="7">
        <v>94.583333333333329</v>
      </c>
      <c r="D63" s="7">
        <v>106</v>
      </c>
      <c r="E63" s="7"/>
      <c r="F63" s="7">
        <v>82.5</v>
      </c>
      <c r="G63" s="7">
        <v>85.75</v>
      </c>
      <c r="H63" s="7">
        <v>85.25</v>
      </c>
      <c r="I63" s="7">
        <v>77.25</v>
      </c>
      <c r="J63" s="7">
        <v>101</v>
      </c>
      <c r="K63" s="7">
        <v>100.25</v>
      </c>
      <c r="L63" s="7">
        <v>79.25</v>
      </c>
      <c r="M63" s="7">
        <v>100</v>
      </c>
      <c r="N63" s="7">
        <v>77</v>
      </c>
      <c r="O63" s="7"/>
    </row>
    <row r="64" spans="1:15" x14ac:dyDescent="0.25">
      <c r="A64" t="s">
        <v>22</v>
      </c>
      <c r="B64">
        <v>14</v>
      </c>
      <c r="C64" s="7"/>
      <c r="D64" s="7"/>
      <c r="E64" s="7"/>
      <c r="F64" s="7"/>
      <c r="G64" s="7"/>
      <c r="H64" s="7"/>
      <c r="I64" s="7"/>
      <c r="J64" s="7"/>
      <c r="K64" s="7"/>
      <c r="L64" s="7"/>
      <c r="M64" s="7"/>
      <c r="N64" s="7"/>
      <c r="O64" s="7"/>
    </row>
    <row r="65" spans="1:15" x14ac:dyDescent="0.25">
      <c r="A65" t="s">
        <v>22</v>
      </c>
      <c r="B65">
        <v>15</v>
      </c>
      <c r="C65" s="7">
        <v>97.375</v>
      </c>
      <c r="D65" s="7">
        <v>110.625</v>
      </c>
      <c r="E65" s="7"/>
      <c r="F65" s="7">
        <v>91.75</v>
      </c>
      <c r="G65" s="7"/>
      <c r="H65" s="7"/>
      <c r="I65" s="7">
        <v>83.5</v>
      </c>
      <c r="J65" s="7">
        <v>105</v>
      </c>
      <c r="K65" s="7">
        <v>101</v>
      </c>
      <c r="L65" s="7">
        <v>86.5</v>
      </c>
      <c r="M65" s="7">
        <v>100</v>
      </c>
      <c r="N65" s="7">
        <v>79.5</v>
      </c>
      <c r="O65" s="7"/>
    </row>
    <row r="66" spans="1:15" x14ac:dyDescent="0.25">
      <c r="A66" t="s">
        <v>22</v>
      </c>
      <c r="B66">
        <v>16</v>
      </c>
      <c r="C66" s="7">
        <v>95.75</v>
      </c>
      <c r="D66" s="7">
        <v>107.75</v>
      </c>
      <c r="E66" s="7"/>
      <c r="F66" s="7">
        <v>86.75</v>
      </c>
      <c r="G66" s="7"/>
      <c r="H66" s="7"/>
      <c r="I66" s="7">
        <v>81.75</v>
      </c>
      <c r="J66" s="7">
        <v>102.75</v>
      </c>
      <c r="K66" s="7">
        <v>100.25</v>
      </c>
      <c r="L66" s="7">
        <v>77</v>
      </c>
      <c r="M66" s="7">
        <v>100</v>
      </c>
      <c r="N66" s="7">
        <v>78.25</v>
      </c>
      <c r="O66" s="7"/>
    </row>
    <row r="67" spans="1:15" x14ac:dyDescent="0.25">
      <c r="A67" t="s">
        <v>22</v>
      </c>
      <c r="B67">
        <v>17</v>
      </c>
      <c r="C67" s="7"/>
      <c r="D67" s="7"/>
      <c r="E67" s="7"/>
      <c r="F67" s="7"/>
      <c r="G67" s="7"/>
      <c r="H67" s="7"/>
      <c r="I67" s="7"/>
      <c r="J67" s="7"/>
      <c r="K67" s="7"/>
      <c r="L67" s="7"/>
      <c r="M67" s="7"/>
      <c r="N67" s="7"/>
      <c r="O67" s="7"/>
    </row>
    <row r="68" spans="1:15" x14ac:dyDescent="0.25">
      <c r="A68" t="s">
        <v>22</v>
      </c>
      <c r="B68">
        <v>18</v>
      </c>
      <c r="C68" s="7">
        <v>96.25</v>
      </c>
      <c r="D68" s="7">
        <v>114.25</v>
      </c>
      <c r="E68" s="7"/>
      <c r="F68" s="7">
        <v>91</v>
      </c>
      <c r="G68" s="7">
        <v>95</v>
      </c>
      <c r="H68" s="7">
        <v>88.5</v>
      </c>
      <c r="I68" s="7">
        <v>93</v>
      </c>
      <c r="J68" s="7">
        <v>109.75</v>
      </c>
      <c r="K68" s="7">
        <v>103.5</v>
      </c>
      <c r="L68" s="7">
        <v>82</v>
      </c>
      <c r="M68" s="7">
        <v>100</v>
      </c>
      <c r="N68" s="7">
        <v>79.75</v>
      </c>
      <c r="O68" s="7"/>
    </row>
    <row r="69" spans="1:15" x14ac:dyDescent="0.25">
      <c r="A69" t="s">
        <v>22</v>
      </c>
      <c r="B69">
        <v>19</v>
      </c>
      <c r="C69" s="7"/>
      <c r="D69" s="7"/>
      <c r="E69" s="7"/>
      <c r="F69" s="7"/>
      <c r="G69" s="7"/>
      <c r="H69" s="7"/>
      <c r="I69" s="7"/>
      <c r="J69" s="7"/>
      <c r="K69" s="7"/>
      <c r="L69" s="7"/>
      <c r="M69" s="7"/>
      <c r="N69" s="7"/>
      <c r="O69" s="7"/>
    </row>
    <row r="70" spans="1:15" x14ac:dyDescent="0.25">
      <c r="A70" t="s">
        <v>22</v>
      </c>
      <c r="B70">
        <v>20</v>
      </c>
      <c r="C70" s="7">
        <v>91.625</v>
      </c>
      <c r="D70" s="7">
        <v>113.375</v>
      </c>
      <c r="E70" s="7"/>
      <c r="F70" s="7">
        <v>88.75</v>
      </c>
      <c r="G70" s="7"/>
      <c r="H70" s="7"/>
      <c r="I70" s="7">
        <v>80.75</v>
      </c>
      <c r="J70" s="7">
        <v>107.75</v>
      </c>
      <c r="K70" s="7">
        <v>98.75</v>
      </c>
      <c r="L70" s="7">
        <v>81.75</v>
      </c>
      <c r="M70" s="7">
        <v>100</v>
      </c>
      <c r="N70" s="7">
        <v>77.5</v>
      </c>
      <c r="O70" s="7"/>
    </row>
    <row r="71" spans="1:15" x14ac:dyDescent="0.25">
      <c r="A71" t="s">
        <v>22</v>
      </c>
      <c r="B71">
        <v>21</v>
      </c>
      <c r="C71" s="7">
        <v>92.75</v>
      </c>
      <c r="D71" s="7">
        <v>110.125</v>
      </c>
      <c r="E71" s="7"/>
      <c r="F71" s="7">
        <v>82.75</v>
      </c>
      <c r="G71" s="7"/>
      <c r="H71" s="7"/>
      <c r="I71" s="7">
        <v>76.75</v>
      </c>
      <c r="J71" s="7">
        <v>106</v>
      </c>
      <c r="K71" s="7">
        <v>99.75</v>
      </c>
      <c r="L71" s="7">
        <v>74.75</v>
      </c>
      <c r="M71" s="7">
        <v>100</v>
      </c>
      <c r="N71" s="7">
        <v>76.5</v>
      </c>
      <c r="O71" s="7"/>
    </row>
    <row r="72" spans="1:15" x14ac:dyDescent="0.25">
      <c r="A72" t="s">
        <v>22</v>
      </c>
      <c r="B72">
        <v>22</v>
      </c>
      <c r="C72" s="7"/>
      <c r="D72" s="7"/>
      <c r="E72" s="7"/>
      <c r="F72" s="7"/>
      <c r="G72" s="7"/>
      <c r="H72" s="7"/>
      <c r="I72" s="7"/>
      <c r="J72" s="7"/>
      <c r="K72" s="7"/>
      <c r="L72" s="7"/>
      <c r="M72" s="7"/>
      <c r="N72" s="7"/>
      <c r="O72" s="7"/>
    </row>
    <row r="73" spans="1:15" x14ac:dyDescent="0.25">
      <c r="A73" t="s">
        <v>22</v>
      </c>
      <c r="B73">
        <v>23</v>
      </c>
      <c r="C73" s="7"/>
      <c r="D73" s="7"/>
      <c r="E73" s="7"/>
      <c r="F73" s="7"/>
      <c r="G73" s="7"/>
      <c r="H73" s="7"/>
      <c r="I73" s="7"/>
      <c r="J73" s="7"/>
      <c r="K73" s="7"/>
      <c r="L73" s="7"/>
      <c r="M73" s="7"/>
      <c r="N73" s="7"/>
      <c r="O73" s="7"/>
    </row>
    <row r="74" spans="1:15" x14ac:dyDescent="0.25">
      <c r="A74" t="s">
        <v>22</v>
      </c>
      <c r="B74">
        <v>24</v>
      </c>
      <c r="C74" s="7">
        <v>94.083333333333329</v>
      </c>
      <c r="D74" s="7">
        <v>110.75</v>
      </c>
      <c r="E74" s="7"/>
      <c r="F74" s="7">
        <v>89.5</v>
      </c>
      <c r="G74" s="7">
        <v>88</v>
      </c>
      <c r="H74" s="7">
        <v>86</v>
      </c>
      <c r="I74" s="7">
        <v>84.25</v>
      </c>
      <c r="J74" s="7">
        <v>109.5</v>
      </c>
      <c r="K74" s="7">
        <v>101.25</v>
      </c>
      <c r="L74" s="7">
        <v>76.25</v>
      </c>
      <c r="M74" s="7">
        <v>100</v>
      </c>
      <c r="N74" s="7">
        <v>74.25</v>
      </c>
      <c r="O74" s="7"/>
    </row>
    <row r="75" spans="1:15" s="5" customFormat="1" x14ac:dyDescent="0.25">
      <c r="A75" s="5" t="s">
        <v>23</v>
      </c>
      <c r="B75" s="5" t="s">
        <v>18</v>
      </c>
      <c r="C75" s="6">
        <f t="shared" ref="C75:N75" si="2">AVERAGE(C76:C87)</f>
        <v>96.72340329488118</v>
      </c>
      <c r="D75" s="6">
        <f t="shared" si="2"/>
        <v>121.95570924546983</v>
      </c>
      <c r="E75" s="6"/>
      <c r="F75" s="6"/>
      <c r="G75" s="6"/>
      <c r="H75" s="6">
        <f t="shared" si="2"/>
        <v>98.954988055759003</v>
      </c>
      <c r="I75" s="6">
        <f t="shared" si="2"/>
        <v>87.023549185858826</v>
      </c>
      <c r="J75" s="6">
        <f t="shared" si="2"/>
        <v>118.63053003946941</v>
      </c>
      <c r="K75" s="6">
        <f t="shared" si="2"/>
        <v>104.79382175869412</v>
      </c>
      <c r="L75" s="6">
        <f t="shared" si="2"/>
        <v>79.667593214246963</v>
      </c>
      <c r="M75" s="6">
        <f t="shared" si="2"/>
        <v>100</v>
      </c>
      <c r="N75" s="6">
        <f t="shared" si="2"/>
        <v>80.213703155517578</v>
      </c>
      <c r="O75" s="6"/>
    </row>
    <row r="76" spans="1:15" x14ac:dyDescent="0.25">
      <c r="A76" t="s">
        <v>24</v>
      </c>
      <c r="C76" s="7"/>
      <c r="D76" s="7"/>
      <c r="E76" s="7"/>
      <c r="F76" s="7"/>
      <c r="G76" s="7"/>
      <c r="H76" s="7"/>
      <c r="I76" s="7"/>
      <c r="J76" s="7"/>
      <c r="K76" s="7"/>
      <c r="L76" s="7"/>
      <c r="M76" s="7"/>
      <c r="N76" s="7"/>
      <c r="O76" s="7"/>
    </row>
    <row r="77" spans="1:15" x14ac:dyDescent="0.25">
      <c r="A77" t="s">
        <v>24</v>
      </c>
      <c r="C77" s="7"/>
      <c r="D77" s="7"/>
      <c r="E77" s="7"/>
      <c r="F77" s="7"/>
      <c r="G77" s="7"/>
      <c r="H77" s="7"/>
      <c r="I77" s="7"/>
      <c r="J77" s="7"/>
      <c r="K77" s="7"/>
      <c r="L77" s="7"/>
      <c r="M77" s="7"/>
      <c r="N77" s="7"/>
      <c r="O77" s="7"/>
    </row>
    <row r="78" spans="1:15" x14ac:dyDescent="0.25">
      <c r="A78" t="s">
        <v>24</v>
      </c>
      <c r="C78" s="7"/>
      <c r="D78" s="7"/>
      <c r="E78" s="7"/>
      <c r="F78" s="7"/>
      <c r="G78" s="7"/>
      <c r="H78" s="7"/>
      <c r="I78" s="7"/>
      <c r="J78" s="7"/>
      <c r="K78" s="7"/>
      <c r="L78" s="7"/>
      <c r="M78" s="7"/>
      <c r="N78" s="7"/>
      <c r="O78" s="7"/>
    </row>
    <row r="79" spans="1:15" x14ac:dyDescent="0.25">
      <c r="A79" t="s">
        <v>24</v>
      </c>
      <c r="B79">
        <v>28</v>
      </c>
      <c r="C79" s="7">
        <v>106.38376363118489</v>
      </c>
      <c r="D79" s="7">
        <v>126.62436294555664</v>
      </c>
      <c r="E79" s="7"/>
      <c r="F79" s="7"/>
      <c r="G79" s="7"/>
      <c r="H79" s="7">
        <v>97.776737213134766</v>
      </c>
      <c r="I79" s="7">
        <v>90.096685409545898</v>
      </c>
      <c r="J79" s="7">
        <v>120.1485424041748</v>
      </c>
      <c r="K79" s="7">
        <v>111.74190521240234</v>
      </c>
      <c r="L79" s="7">
        <v>78.747274398803711</v>
      </c>
      <c r="M79" s="7">
        <v>100</v>
      </c>
      <c r="N79" s="7">
        <v>78.950393676757813</v>
      </c>
      <c r="O79" s="7"/>
    </row>
    <row r="80" spans="1:15" x14ac:dyDescent="0.25">
      <c r="A80" t="s">
        <v>24</v>
      </c>
      <c r="B80">
        <v>29</v>
      </c>
      <c r="C80" s="7">
        <v>100.15450414021809</v>
      </c>
      <c r="D80" s="7">
        <v>118.38784599304199</v>
      </c>
      <c r="E80" s="7"/>
      <c r="F80" s="7"/>
      <c r="G80" s="7"/>
      <c r="H80" s="7">
        <v>99.852785110473633</v>
      </c>
      <c r="I80" s="7">
        <v>88.041112899780273</v>
      </c>
      <c r="J80" s="7">
        <v>115.99078559875488</v>
      </c>
      <c r="K80" s="7">
        <v>98.484773635864258</v>
      </c>
      <c r="L80" s="7">
        <v>85.348306655883789</v>
      </c>
      <c r="M80" s="7">
        <v>100</v>
      </c>
      <c r="N80" s="7">
        <v>89.861175537109375</v>
      </c>
      <c r="O80" s="7"/>
    </row>
    <row r="81" spans="1:15" x14ac:dyDescent="0.25">
      <c r="A81" t="s">
        <v>24</v>
      </c>
      <c r="B81">
        <v>30</v>
      </c>
      <c r="C81" s="7">
        <v>98.387236277262375</v>
      </c>
      <c r="D81" s="7">
        <v>124.03665351867676</v>
      </c>
      <c r="E81" s="7"/>
      <c r="F81" s="7"/>
      <c r="G81" s="7"/>
      <c r="H81" s="7">
        <v>102.46991348266602</v>
      </c>
      <c r="I81" s="7">
        <v>86.828855514526367</v>
      </c>
      <c r="J81" s="7">
        <v>119.26396751403809</v>
      </c>
      <c r="K81" s="7">
        <v>109.53887748718262</v>
      </c>
      <c r="L81" s="7">
        <v>86.131834030151367</v>
      </c>
      <c r="M81" s="7">
        <v>100</v>
      </c>
      <c r="N81" s="7">
        <v>82.116786956787109</v>
      </c>
      <c r="O81" s="7"/>
    </row>
    <row r="82" spans="1:15" x14ac:dyDescent="0.25">
      <c r="A82" t="s">
        <v>24</v>
      </c>
      <c r="B82">
        <v>31</v>
      </c>
      <c r="C82" s="7">
        <v>95.051969528198242</v>
      </c>
      <c r="D82" s="7">
        <v>118.04048538208008</v>
      </c>
      <c r="E82" s="7"/>
      <c r="F82" s="7"/>
      <c r="G82" s="7"/>
      <c r="H82" s="7">
        <v>101.7116756439209</v>
      </c>
      <c r="I82" s="7">
        <v>83.096185684204102</v>
      </c>
      <c r="J82" s="7">
        <v>119.62172317504883</v>
      </c>
      <c r="K82" s="7">
        <v>100.11125373840332</v>
      </c>
      <c r="L82" s="7">
        <v>80.407617568969727</v>
      </c>
      <c r="M82" s="7">
        <v>100</v>
      </c>
      <c r="N82" s="7">
        <v>78.453987121582031</v>
      </c>
      <c r="O82" s="7"/>
    </row>
    <row r="83" spans="1:15" x14ac:dyDescent="0.25">
      <c r="A83" t="s">
        <v>24</v>
      </c>
      <c r="B83">
        <v>32</v>
      </c>
      <c r="C83" s="7">
        <v>96.016450246175125</v>
      </c>
      <c r="D83" s="7">
        <v>120.84646987915039</v>
      </c>
      <c r="E83" s="7"/>
      <c r="F83" s="7"/>
      <c r="G83" s="7"/>
      <c r="H83" s="7">
        <v>101.28041839599609</v>
      </c>
      <c r="I83" s="7">
        <v>92.63707160949707</v>
      </c>
      <c r="J83" s="7">
        <v>125.87145805358887</v>
      </c>
      <c r="K83" s="7">
        <v>105.47141075134277</v>
      </c>
      <c r="L83" s="7">
        <v>80.784255981445313</v>
      </c>
      <c r="M83" s="7">
        <v>100</v>
      </c>
      <c r="N83" s="7">
        <v>83.166549682617188</v>
      </c>
      <c r="O83" s="7"/>
    </row>
    <row r="84" spans="1:15" x14ac:dyDescent="0.25">
      <c r="A84" t="s">
        <v>24</v>
      </c>
      <c r="B84">
        <v>33</v>
      </c>
      <c r="C84" s="7">
        <v>96.899913152058915</v>
      </c>
      <c r="D84" s="7">
        <v>114.07131385803223</v>
      </c>
      <c r="E84" s="7"/>
      <c r="F84" s="7"/>
      <c r="G84" s="7"/>
      <c r="H84" s="7">
        <v>95.300863265991211</v>
      </c>
      <c r="I84" s="7">
        <v>84.132461547851563</v>
      </c>
      <c r="J84" s="7">
        <v>114.58205223083496</v>
      </c>
      <c r="K84" s="7">
        <v>105.89458084106445</v>
      </c>
      <c r="L84" s="7">
        <v>70.038265228271484</v>
      </c>
      <c r="M84" s="7">
        <v>100</v>
      </c>
      <c r="N84" s="7">
        <v>76.670093536376953</v>
      </c>
      <c r="O84" s="7"/>
    </row>
    <row r="85" spans="1:15" x14ac:dyDescent="0.25">
      <c r="A85" t="s">
        <v>24</v>
      </c>
      <c r="B85">
        <v>34</v>
      </c>
      <c r="C85" s="7">
        <v>100.89538828531902</v>
      </c>
      <c r="D85" s="7">
        <v>128.02652359008789</v>
      </c>
      <c r="E85" s="7"/>
      <c r="F85" s="7"/>
      <c r="G85" s="7"/>
      <c r="H85" s="7">
        <v>100.58390235900879</v>
      </c>
      <c r="I85" s="7">
        <v>89.682538986206055</v>
      </c>
      <c r="J85" s="7">
        <v>121.19309425354004</v>
      </c>
      <c r="K85" s="7">
        <v>112.41485977172852</v>
      </c>
      <c r="L85" s="7">
        <v>77.724071502685547</v>
      </c>
      <c r="M85" s="7">
        <v>100</v>
      </c>
      <c r="N85" s="7">
        <v>80.501258850097656</v>
      </c>
      <c r="O85" s="7"/>
    </row>
    <row r="86" spans="1:15" x14ac:dyDescent="0.25">
      <c r="A86" t="s">
        <v>24</v>
      </c>
      <c r="B86">
        <v>35</v>
      </c>
      <c r="C86" s="7">
        <v>88.258336385091141</v>
      </c>
      <c r="D86" s="7">
        <v>126.19266510009766</v>
      </c>
      <c r="E86" s="7"/>
      <c r="F86" s="7"/>
      <c r="G86" s="7"/>
      <c r="H86" s="7">
        <v>95.992252349853516</v>
      </c>
      <c r="I86" s="7">
        <v>84.986743927001953</v>
      </c>
      <c r="J86" s="7">
        <v>114.7874641418457</v>
      </c>
      <c r="K86" s="7">
        <v>97.484157562255859</v>
      </c>
      <c r="L86" s="7">
        <v>79.456445693969727</v>
      </c>
      <c r="M86" s="7">
        <v>100</v>
      </c>
      <c r="N86" s="7">
        <v>76.751565933227539</v>
      </c>
      <c r="O86" s="7"/>
    </row>
    <row r="87" spans="1:15" x14ac:dyDescent="0.25">
      <c r="A87" t="s">
        <v>24</v>
      </c>
      <c r="B87">
        <v>36</v>
      </c>
      <c r="C87" s="7">
        <v>88.463068008422852</v>
      </c>
      <c r="D87" s="7">
        <v>121.37506294250488</v>
      </c>
      <c r="E87" s="7"/>
      <c r="F87" s="7"/>
      <c r="G87" s="7"/>
      <c r="H87" s="7">
        <v>95.626344680786133</v>
      </c>
      <c r="I87" s="7">
        <v>83.710287094116211</v>
      </c>
      <c r="J87" s="7">
        <v>116.21568298339844</v>
      </c>
      <c r="K87" s="7">
        <v>102.00257682800293</v>
      </c>
      <c r="L87" s="7">
        <v>78.370267868041992</v>
      </c>
      <c r="M87" s="7">
        <v>100</v>
      </c>
      <c r="N87" s="7">
        <v>75.451517105102539</v>
      </c>
      <c r="O87" s="7"/>
    </row>
    <row r="88" spans="1:15" s="5" customFormat="1" x14ac:dyDescent="0.25">
      <c r="A88" s="5" t="s">
        <v>25</v>
      </c>
      <c r="B88" s="5" t="s">
        <v>15</v>
      </c>
      <c r="C88" s="6">
        <f>AVERAGE(C79:C87,C63:C74,C50:C61)</f>
        <v>96.246838970460772</v>
      </c>
      <c r="D88" s="6">
        <f t="shared" ref="D88:N88" si="3">AVERAGE(D79:D87,D63:D74,D50:D61)</f>
        <v>115.03701666127081</v>
      </c>
      <c r="E88" s="6">
        <f t="shared" si="3"/>
        <v>110.35714285714286</v>
      </c>
      <c r="F88" s="6">
        <f t="shared" si="3"/>
        <v>87.607142857142861</v>
      </c>
      <c r="G88" s="6">
        <f t="shared" si="3"/>
        <v>89.291666666666671</v>
      </c>
      <c r="H88" s="6">
        <f t="shared" si="3"/>
        <v>94.972992833455407</v>
      </c>
      <c r="I88" s="6">
        <f t="shared" si="3"/>
        <v>86.857040985770851</v>
      </c>
      <c r="J88" s="6">
        <f t="shared" si="3"/>
        <v>111.32281610240106</v>
      </c>
      <c r="K88" s="6">
        <f t="shared" si="3"/>
        <v>103.7671476447064</v>
      </c>
      <c r="L88" s="6">
        <f t="shared" si="3"/>
        <v>80.435145170792296</v>
      </c>
      <c r="M88" s="6">
        <f t="shared" si="3"/>
        <v>100</v>
      </c>
      <c r="N88" s="6">
        <f t="shared" si="3"/>
        <v>77.87710123476775</v>
      </c>
      <c r="O88" s="6"/>
    </row>
    <row r="89" spans="1:15" x14ac:dyDescent="0.25">
      <c r="B89" t="s">
        <v>26</v>
      </c>
      <c r="C89" t="s">
        <v>27</v>
      </c>
    </row>
    <row r="90" spans="1:15" x14ac:dyDescent="0.25">
      <c r="B90" s="7">
        <f>MIN(C49:N88)</f>
        <v>68.5</v>
      </c>
      <c r="C90" s="7">
        <f>MAX(C49:N88)</f>
        <v>128.02652359008789</v>
      </c>
    </row>
    <row r="91" spans="1:15" ht="15.75" thickBot="1" x14ac:dyDescent="0.3">
      <c r="C91" t="s">
        <v>3</v>
      </c>
      <c r="D91" t="s">
        <v>4</v>
      </c>
      <c r="E91" t="s">
        <v>5</v>
      </c>
      <c r="F91" t="s">
        <v>6</v>
      </c>
      <c r="G91" t="s">
        <v>7</v>
      </c>
      <c r="H91" t="s">
        <v>8</v>
      </c>
      <c r="I91" t="s">
        <v>9</v>
      </c>
      <c r="J91" t="s">
        <v>10</v>
      </c>
      <c r="K91" t="s">
        <v>11</v>
      </c>
      <c r="L91" t="s">
        <v>12</v>
      </c>
      <c r="M91" t="s">
        <v>13</v>
      </c>
      <c r="N91" t="s">
        <v>14</v>
      </c>
    </row>
    <row r="92" spans="1:15" ht="21" x14ac:dyDescent="0.35">
      <c r="A92" s="290" t="s">
        <v>0</v>
      </c>
      <c r="B92" s="291"/>
      <c r="C92" s="291"/>
      <c r="D92" s="291"/>
      <c r="E92" s="291"/>
      <c r="F92" s="291"/>
      <c r="G92" s="291"/>
      <c r="H92" s="291"/>
      <c r="I92" s="291"/>
      <c r="J92" s="291"/>
      <c r="K92" s="291"/>
      <c r="L92" s="291"/>
      <c r="M92" s="291"/>
      <c r="N92" s="292"/>
    </row>
    <row r="93" spans="1:15" s="9" customFormat="1" x14ac:dyDescent="0.25">
      <c r="A93" s="8" t="s">
        <v>28</v>
      </c>
      <c r="B93" s="9" t="s">
        <v>2</v>
      </c>
      <c r="C93" s="9" t="s">
        <v>3</v>
      </c>
      <c r="D93" s="9" t="s">
        <v>4</v>
      </c>
      <c r="E93" s="9" t="s">
        <v>5</v>
      </c>
      <c r="F93" s="9" t="s">
        <v>6</v>
      </c>
      <c r="G93" s="9" t="s">
        <v>7</v>
      </c>
      <c r="H93" s="9" t="s">
        <v>8</v>
      </c>
      <c r="I93" s="9" t="s">
        <v>9</v>
      </c>
      <c r="J93" s="9" t="s">
        <v>10</v>
      </c>
      <c r="K93" s="9" t="s">
        <v>11</v>
      </c>
      <c r="L93" s="9" t="s">
        <v>12</v>
      </c>
      <c r="M93" s="10" t="s">
        <v>13</v>
      </c>
      <c r="N93" s="11" t="s">
        <v>14</v>
      </c>
    </row>
    <row r="94" spans="1:15" x14ac:dyDescent="0.25">
      <c r="A94" s="12" t="s">
        <v>20</v>
      </c>
      <c r="B94">
        <v>1</v>
      </c>
      <c r="C94" s="13">
        <v>99.416666666666671</v>
      </c>
      <c r="D94" s="13">
        <v>118.5</v>
      </c>
      <c r="E94" s="13">
        <v>122.75</v>
      </c>
      <c r="F94" s="13">
        <v>87.75</v>
      </c>
      <c r="G94" s="13">
        <v>89.25</v>
      </c>
      <c r="H94" s="13">
        <v>94.5</v>
      </c>
      <c r="I94" s="13">
        <v>92</v>
      </c>
      <c r="J94" s="13">
        <v>113.25</v>
      </c>
      <c r="K94" s="13">
        <v>108</v>
      </c>
      <c r="L94" s="13">
        <v>86.75</v>
      </c>
      <c r="M94" s="6">
        <v>100</v>
      </c>
      <c r="N94" s="14">
        <v>75.75</v>
      </c>
    </row>
    <row r="95" spans="1:15" x14ac:dyDescent="0.25">
      <c r="A95" s="12" t="s">
        <v>20</v>
      </c>
      <c r="B95">
        <v>2</v>
      </c>
      <c r="C95" s="13">
        <v>101.25</v>
      </c>
      <c r="D95" s="13">
        <v>113.75</v>
      </c>
      <c r="E95" s="13">
        <v>115</v>
      </c>
      <c r="F95" s="13">
        <v>85</v>
      </c>
      <c r="G95" s="13">
        <v>88.75</v>
      </c>
      <c r="H95" s="13">
        <v>88.75</v>
      </c>
      <c r="I95" s="13">
        <v>92</v>
      </c>
      <c r="J95" s="13">
        <v>105.75</v>
      </c>
      <c r="K95" s="13">
        <v>110</v>
      </c>
      <c r="L95" s="13">
        <v>79</v>
      </c>
      <c r="M95" s="6">
        <v>100</v>
      </c>
      <c r="N95" s="14">
        <v>68.5</v>
      </c>
    </row>
    <row r="96" spans="1:15" x14ac:dyDescent="0.25">
      <c r="A96" s="12" t="s">
        <v>20</v>
      </c>
      <c r="B96">
        <v>3</v>
      </c>
      <c r="C96" s="13">
        <v>94.333333333333329</v>
      </c>
      <c r="D96" s="13">
        <v>111.5</v>
      </c>
      <c r="E96" s="13">
        <v>105</v>
      </c>
      <c r="F96" s="13">
        <v>88.5</v>
      </c>
      <c r="G96" s="13">
        <v>89</v>
      </c>
      <c r="H96" s="13">
        <v>91</v>
      </c>
      <c r="I96" s="13">
        <v>90</v>
      </c>
      <c r="J96" s="13">
        <v>106.5</v>
      </c>
      <c r="K96" s="13">
        <v>104.75</v>
      </c>
      <c r="L96" s="13">
        <v>78.75</v>
      </c>
      <c r="M96" s="6">
        <v>100</v>
      </c>
      <c r="N96" s="14">
        <v>71.25</v>
      </c>
    </row>
    <row r="97" spans="1:14" x14ac:dyDescent="0.25">
      <c r="A97" s="12" t="s">
        <v>20</v>
      </c>
      <c r="B97">
        <v>4</v>
      </c>
      <c r="C97" s="15"/>
      <c r="D97" s="15"/>
      <c r="E97" s="15"/>
      <c r="F97" s="15"/>
      <c r="G97" s="15"/>
      <c r="H97" s="15"/>
      <c r="I97" s="15"/>
      <c r="J97" s="15"/>
      <c r="K97" s="15"/>
      <c r="L97" s="15"/>
      <c r="M97" s="16"/>
      <c r="N97" s="17"/>
    </row>
    <row r="98" spans="1:14" x14ac:dyDescent="0.25">
      <c r="A98" s="12" t="s">
        <v>20</v>
      </c>
      <c r="B98">
        <v>5</v>
      </c>
      <c r="C98" s="13">
        <v>96.5</v>
      </c>
      <c r="D98" s="13">
        <v>108</v>
      </c>
      <c r="E98" s="13">
        <v>107</v>
      </c>
      <c r="F98" s="13">
        <v>90.25</v>
      </c>
      <c r="G98" s="13"/>
      <c r="H98" s="13"/>
      <c r="I98" s="13">
        <v>88.5</v>
      </c>
      <c r="J98" s="13">
        <v>107.5</v>
      </c>
      <c r="K98" s="13">
        <v>103.5</v>
      </c>
      <c r="L98" s="13">
        <v>85.5</v>
      </c>
      <c r="M98" s="6">
        <v>100</v>
      </c>
      <c r="N98" s="14">
        <v>79</v>
      </c>
    </row>
    <row r="99" spans="1:14" x14ac:dyDescent="0.25">
      <c r="A99" s="12" t="s">
        <v>20</v>
      </c>
      <c r="B99">
        <v>6</v>
      </c>
      <c r="C99" s="15"/>
      <c r="D99" s="15"/>
      <c r="E99" s="15"/>
      <c r="F99" s="15"/>
      <c r="G99" s="15"/>
      <c r="H99" s="15"/>
      <c r="I99" s="15"/>
      <c r="J99" s="15"/>
      <c r="K99" s="15"/>
      <c r="L99" s="15"/>
      <c r="M99" s="16"/>
      <c r="N99" s="17"/>
    </row>
    <row r="100" spans="1:14" x14ac:dyDescent="0.25">
      <c r="A100" s="12" t="s">
        <v>20</v>
      </c>
      <c r="B100">
        <v>7</v>
      </c>
      <c r="C100" s="13">
        <v>98.5</v>
      </c>
      <c r="D100" s="13">
        <v>111.5</v>
      </c>
      <c r="E100" s="13">
        <v>110.75</v>
      </c>
      <c r="F100" s="13">
        <v>91</v>
      </c>
      <c r="G100" s="13"/>
      <c r="H100" s="13"/>
      <c r="I100" s="13">
        <v>93</v>
      </c>
      <c r="J100" s="13">
        <v>108.25</v>
      </c>
      <c r="K100" s="13">
        <v>105.5</v>
      </c>
      <c r="L100" s="13">
        <v>83.5</v>
      </c>
      <c r="M100" s="6">
        <v>100</v>
      </c>
      <c r="N100" s="14">
        <v>80.25</v>
      </c>
    </row>
    <row r="101" spans="1:14" x14ac:dyDescent="0.25">
      <c r="A101" s="12" t="s">
        <v>20</v>
      </c>
      <c r="B101">
        <v>8</v>
      </c>
      <c r="C101" s="15"/>
      <c r="D101" s="15"/>
      <c r="E101" s="15"/>
      <c r="F101" s="15"/>
      <c r="G101" s="15"/>
      <c r="H101" s="15"/>
      <c r="I101" s="15"/>
      <c r="J101" s="15"/>
      <c r="K101" s="15"/>
      <c r="L101" s="15"/>
      <c r="M101" s="16"/>
      <c r="N101" s="17"/>
    </row>
    <row r="102" spans="1:14" x14ac:dyDescent="0.25">
      <c r="A102" s="12" t="s">
        <v>20</v>
      </c>
      <c r="B102">
        <v>9</v>
      </c>
      <c r="C102" s="13">
        <v>95.5</v>
      </c>
      <c r="D102" s="13">
        <v>106.875</v>
      </c>
      <c r="E102" s="13">
        <v>104</v>
      </c>
      <c r="F102" s="13">
        <v>85</v>
      </c>
      <c r="G102" s="13"/>
      <c r="H102" s="13"/>
      <c r="I102" s="13">
        <v>91.75</v>
      </c>
      <c r="J102" s="13">
        <v>103.5</v>
      </c>
      <c r="K102" s="13">
        <v>104.25</v>
      </c>
      <c r="L102" s="13">
        <v>76</v>
      </c>
      <c r="M102" s="6">
        <v>100</v>
      </c>
      <c r="N102" s="14">
        <v>74.25</v>
      </c>
    </row>
    <row r="103" spans="1:14" x14ac:dyDescent="0.25">
      <c r="A103" s="12" t="s">
        <v>20</v>
      </c>
      <c r="B103">
        <v>10</v>
      </c>
      <c r="C103" s="15"/>
      <c r="D103" s="15"/>
      <c r="E103" s="15"/>
      <c r="F103" s="15"/>
      <c r="G103" s="15"/>
      <c r="H103" s="15"/>
      <c r="I103" s="15"/>
      <c r="J103" s="15"/>
      <c r="K103" s="15"/>
      <c r="L103" s="15"/>
      <c r="M103" s="16"/>
      <c r="N103" s="17"/>
    </row>
    <row r="104" spans="1:14" x14ac:dyDescent="0.25">
      <c r="A104" s="12" t="s">
        <v>20</v>
      </c>
      <c r="B104">
        <v>11</v>
      </c>
      <c r="C104" s="13">
        <v>95.25</v>
      </c>
      <c r="D104" s="13">
        <v>105.25</v>
      </c>
      <c r="E104" s="13">
        <v>108</v>
      </c>
      <c r="F104" s="13">
        <v>86</v>
      </c>
      <c r="G104" s="13"/>
      <c r="H104" s="13"/>
      <c r="I104" s="13">
        <v>90</v>
      </c>
      <c r="J104" s="13">
        <v>106.25</v>
      </c>
      <c r="K104" s="13">
        <v>102.75</v>
      </c>
      <c r="L104" s="13">
        <v>86</v>
      </c>
      <c r="M104" s="6">
        <v>100</v>
      </c>
      <c r="N104" s="14">
        <v>77.5</v>
      </c>
    </row>
    <row r="105" spans="1:14" s="19" customFormat="1" x14ac:dyDescent="0.25">
      <c r="A105" s="18" t="s">
        <v>20</v>
      </c>
      <c r="B105" s="19">
        <v>12</v>
      </c>
      <c r="C105" s="20"/>
      <c r="D105" s="20"/>
      <c r="E105" s="20"/>
      <c r="F105" s="20"/>
      <c r="G105" s="20"/>
      <c r="H105" s="20"/>
      <c r="I105" s="20"/>
      <c r="J105" s="20"/>
      <c r="K105" s="20"/>
      <c r="L105" s="20"/>
      <c r="M105" s="21"/>
      <c r="N105" s="22"/>
    </row>
    <row r="106" spans="1:14" x14ac:dyDescent="0.25">
      <c r="A106" s="23" t="s">
        <v>22</v>
      </c>
      <c r="B106">
        <v>13</v>
      </c>
      <c r="C106" s="24">
        <v>94.583333333333329</v>
      </c>
      <c r="D106" s="24">
        <v>106</v>
      </c>
      <c r="E106" s="24"/>
      <c r="F106" s="24">
        <v>82.5</v>
      </c>
      <c r="G106" s="24">
        <v>85.75</v>
      </c>
      <c r="H106" s="24">
        <v>85.25</v>
      </c>
      <c r="I106" s="24">
        <v>77.25</v>
      </c>
      <c r="J106" s="24">
        <v>101</v>
      </c>
      <c r="K106" s="24">
        <v>100.25</v>
      </c>
      <c r="L106" s="24">
        <v>79.25</v>
      </c>
      <c r="M106" s="6">
        <v>100</v>
      </c>
      <c r="N106" s="25">
        <v>77</v>
      </c>
    </row>
    <row r="107" spans="1:14" x14ac:dyDescent="0.25">
      <c r="A107" s="23" t="s">
        <v>22</v>
      </c>
      <c r="B107">
        <v>14</v>
      </c>
      <c r="C107" s="15"/>
      <c r="D107" s="15"/>
      <c r="E107" s="15"/>
      <c r="F107" s="15"/>
      <c r="G107" s="15"/>
      <c r="H107" s="15"/>
      <c r="I107" s="15"/>
      <c r="J107" s="15"/>
      <c r="K107" s="15"/>
      <c r="L107" s="15"/>
      <c r="M107" s="16"/>
      <c r="N107" s="17"/>
    </row>
    <row r="108" spans="1:14" x14ac:dyDescent="0.25">
      <c r="A108" s="23" t="s">
        <v>22</v>
      </c>
      <c r="B108">
        <v>15</v>
      </c>
      <c r="C108" s="24">
        <v>97.375</v>
      </c>
      <c r="D108" s="24">
        <v>110.625</v>
      </c>
      <c r="E108" s="24"/>
      <c r="F108" s="24">
        <v>91.75</v>
      </c>
      <c r="G108" s="24"/>
      <c r="H108" s="24"/>
      <c r="I108" s="24">
        <v>83.5</v>
      </c>
      <c r="J108" s="24">
        <v>105</v>
      </c>
      <c r="K108" s="24">
        <v>101</v>
      </c>
      <c r="L108" s="24">
        <v>86.5</v>
      </c>
      <c r="M108" s="6">
        <v>100</v>
      </c>
      <c r="N108" s="25">
        <v>79.5</v>
      </c>
    </row>
    <row r="109" spans="1:14" x14ac:dyDescent="0.25">
      <c r="A109" s="23" t="s">
        <v>22</v>
      </c>
      <c r="B109">
        <v>16</v>
      </c>
      <c r="C109" s="24">
        <v>95.75</v>
      </c>
      <c r="D109" s="24">
        <v>107.75</v>
      </c>
      <c r="E109" s="24"/>
      <c r="F109" s="24">
        <v>86.75</v>
      </c>
      <c r="G109" s="24"/>
      <c r="H109" s="24"/>
      <c r="I109" s="24">
        <v>81.75</v>
      </c>
      <c r="J109" s="24">
        <v>102.75</v>
      </c>
      <c r="K109" s="24">
        <v>100.25</v>
      </c>
      <c r="L109" s="24">
        <v>77</v>
      </c>
      <c r="M109" s="6">
        <v>100</v>
      </c>
      <c r="N109" s="25">
        <v>78.25</v>
      </c>
    </row>
    <row r="110" spans="1:14" x14ac:dyDescent="0.25">
      <c r="A110" s="23" t="s">
        <v>22</v>
      </c>
      <c r="B110">
        <v>17</v>
      </c>
      <c r="C110" s="15"/>
      <c r="D110" s="15"/>
      <c r="E110" s="15"/>
      <c r="F110" s="15"/>
      <c r="G110" s="15"/>
      <c r="H110" s="15"/>
      <c r="I110" s="15"/>
      <c r="J110" s="15"/>
      <c r="K110" s="15"/>
      <c r="L110" s="15"/>
      <c r="M110" s="16"/>
      <c r="N110" s="17"/>
    </row>
    <row r="111" spans="1:14" x14ac:dyDescent="0.25">
      <c r="A111" s="23" t="s">
        <v>22</v>
      </c>
      <c r="B111">
        <v>18</v>
      </c>
      <c r="C111" s="24">
        <v>96.25</v>
      </c>
      <c r="D111" s="24">
        <v>114.25</v>
      </c>
      <c r="E111" s="24"/>
      <c r="F111" s="24">
        <v>91</v>
      </c>
      <c r="G111" s="24">
        <v>95</v>
      </c>
      <c r="H111" s="24">
        <v>88.5</v>
      </c>
      <c r="I111" s="24">
        <v>93</v>
      </c>
      <c r="J111" s="24">
        <v>109.75</v>
      </c>
      <c r="K111" s="24">
        <v>103.5</v>
      </c>
      <c r="L111" s="24">
        <v>82</v>
      </c>
      <c r="M111" s="6">
        <v>100</v>
      </c>
      <c r="N111" s="25">
        <v>79.75</v>
      </c>
    </row>
    <row r="112" spans="1:14" x14ac:dyDescent="0.25">
      <c r="A112" s="23" t="s">
        <v>22</v>
      </c>
      <c r="B112">
        <v>19</v>
      </c>
      <c r="C112" s="15"/>
      <c r="D112" s="15"/>
      <c r="E112" s="15"/>
      <c r="F112" s="15"/>
      <c r="G112" s="15"/>
      <c r="H112" s="15"/>
      <c r="I112" s="15"/>
      <c r="J112" s="15"/>
      <c r="K112" s="15"/>
      <c r="L112" s="15"/>
      <c r="M112" s="16"/>
      <c r="N112" s="17"/>
    </row>
    <row r="113" spans="1:14" x14ac:dyDescent="0.25">
      <c r="A113" s="23" t="s">
        <v>22</v>
      </c>
      <c r="B113">
        <v>20</v>
      </c>
      <c r="C113" s="24">
        <v>91.625</v>
      </c>
      <c r="D113" s="24">
        <v>113.375</v>
      </c>
      <c r="E113" s="24"/>
      <c r="F113" s="24">
        <v>88.75</v>
      </c>
      <c r="G113" s="24"/>
      <c r="H113" s="24"/>
      <c r="I113" s="24">
        <v>80.75</v>
      </c>
      <c r="J113" s="24">
        <v>107.75</v>
      </c>
      <c r="K113" s="24">
        <v>98.75</v>
      </c>
      <c r="L113" s="24">
        <v>81.75</v>
      </c>
      <c r="M113" s="6">
        <v>100</v>
      </c>
      <c r="N113" s="25">
        <v>77.5</v>
      </c>
    </row>
    <row r="114" spans="1:14" x14ac:dyDescent="0.25">
      <c r="A114" s="23" t="s">
        <v>22</v>
      </c>
      <c r="B114">
        <v>21</v>
      </c>
      <c r="C114" s="24">
        <v>92.75</v>
      </c>
      <c r="D114" s="24">
        <v>110.125</v>
      </c>
      <c r="E114" s="24"/>
      <c r="F114" s="24">
        <v>82.75</v>
      </c>
      <c r="G114" s="24"/>
      <c r="H114" s="24"/>
      <c r="I114" s="24">
        <v>76.75</v>
      </c>
      <c r="J114" s="24">
        <v>106</v>
      </c>
      <c r="K114" s="24">
        <v>99.75</v>
      </c>
      <c r="L114" s="24">
        <v>74.75</v>
      </c>
      <c r="M114" s="6">
        <v>100</v>
      </c>
      <c r="N114" s="25">
        <v>76.5</v>
      </c>
    </row>
    <row r="115" spans="1:14" x14ac:dyDescent="0.25">
      <c r="A115" s="23" t="s">
        <v>22</v>
      </c>
      <c r="B115">
        <v>22</v>
      </c>
      <c r="C115" s="15"/>
      <c r="D115" s="15"/>
      <c r="E115" s="15"/>
      <c r="F115" s="15"/>
      <c r="G115" s="15"/>
      <c r="H115" s="15"/>
      <c r="I115" s="15"/>
      <c r="J115" s="15"/>
      <c r="K115" s="15"/>
      <c r="L115" s="15"/>
      <c r="M115" s="16"/>
      <c r="N115" s="17"/>
    </row>
    <row r="116" spans="1:14" x14ac:dyDescent="0.25">
      <c r="A116" s="23" t="s">
        <v>22</v>
      </c>
      <c r="B116">
        <v>23</v>
      </c>
      <c r="C116" s="15"/>
      <c r="D116" s="15"/>
      <c r="E116" s="15"/>
      <c r="F116" s="15"/>
      <c r="G116" s="15"/>
      <c r="H116" s="15"/>
      <c r="I116" s="15"/>
      <c r="J116" s="15"/>
      <c r="K116" s="15"/>
      <c r="L116" s="15"/>
      <c r="M116" s="16"/>
      <c r="N116" s="17"/>
    </row>
    <row r="117" spans="1:14" s="19" customFormat="1" x14ac:dyDescent="0.25">
      <c r="A117" s="26" t="s">
        <v>22</v>
      </c>
      <c r="B117" s="19">
        <v>24</v>
      </c>
      <c r="C117" s="27">
        <v>94.083333333333329</v>
      </c>
      <c r="D117" s="27">
        <v>110.75</v>
      </c>
      <c r="E117" s="27"/>
      <c r="F117" s="27">
        <v>89.5</v>
      </c>
      <c r="G117" s="27">
        <v>88</v>
      </c>
      <c r="H117" s="27">
        <v>86</v>
      </c>
      <c r="I117" s="27">
        <v>84.25</v>
      </c>
      <c r="J117" s="27">
        <v>109.5</v>
      </c>
      <c r="K117" s="27">
        <v>101.25</v>
      </c>
      <c r="L117" s="27">
        <v>76.25</v>
      </c>
      <c r="M117" s="28">
        <v>100</v>
      </c>
      <c r="N117" s="29">
        <v>74.25</v>
      </c>
    </row>
    <row r="118" spans="1:14" x14ac:dyDescent="0.25">
      <c r="A118" s="30" t="s">
        <v>24</v>
      </c>
      <c r="B118">
        <v>25</v>
      </c>
      <c r="C118" s="15"/>
      <c r="D118" s="15"/>
      <c r="E118" s="15"/>
      <c r="F118" s="15"/>
      <c r="G118" s="15"/>
      <c r="H118" s="15"/>
      <c r="I118" s="15"/>
      <c r="J118" s="15"/>
      <c r="K118" s="15"/>
      <c r="L118" s="15"/>
      <c r="M118" s="16"/>
      <c r="N118" s="17"/>
    </row>
    <row r="119" spans="1:14" x14ac:dyDescent="0.25">
      <c r="A119" s="30" t="s">
        <v>24</v>
      </c>
      <c r="B119">
        <v>26</v>
      </c>
      <c r="C119" s="15"/>
      <c r="D119" s="15"/>
      <c r="E119" s="15"/>
      <c r="F119" s="15"/>
      <c r="G119" s="15"/>
      <c r="H119" s="15"/>
      <c r="I119" s="15"/>
      <c r="J119" s="15"/>
      <c r="K119" s="15"/>
      <c r="L119" s="15"/>
      <c r="M119" s="16"/>
      <c r="N119" s="17"/>
    </row>
    <row r="120" spans="1:14" x14ac:dyDescent="0.25">
      <c r="A120" s="30" t="s">
        <v>24</v>
      </c>
      <c r="B120">
        <v>27</v>
      </c>
      <c r="C120" s="15"/>
      <c r="D120" s="15"/>
      <c r="E120" s="15"/>
      <c r="F120" s="15"/>
      <c r="G120" s="15"/>
      <c r="H120" s="15"/>
      <c r="I120" s="15"/>
      <c r="J120" s="15"/>
      <c r="K120" s="15"/>
      <c r="L120" s="15"/>
      <c r="M120" s="16"/>
      <c r="N120" s="17"/>
    </row>
    <row r="121" spans="1:14" x14ac:dyDescent="0.25">
      <c r="A121" s="30" t="s">
        <v>24</v>
      </c>
      <c r="B121">
        <v>28</v>
      </c>
      <c r="C121" s="31">
        <v>106.38376363118489</v>
      </c>
      <c r="D121" s="31">
        <v>126.62436294555664</v>
      </c>
      <c r="E121" s="31"/>
      <c r="F121" s="31"/>
      <c r="G121" s="31"/>
      <c r="H121" s="31">
        <v>97.776737213134766</v>
      </c>
      <c r="I121" s="31">
        <v>90.096685409545898</v>
      </c>
      <c r="J121" s="31">
        <v>120.1485424041748</v>
      </c>
      <c r="K121" s="31">
        <v>111.74190521240234</v>
      </c>
      <c r="L121" s="31">
        <v>78.747274398803711</v>
      </c>
      <c r="M121" s="6">
        <v>100</v>
      </c>
      <c r="N121" s="32">
        <v>78.950393676757813</v>
      </c>
    </row>
    <row r="122" spans="1:14" x14ac:dyDescent="0.25">
      <c r="A122" s="30" t="s">
        <v>24</v>
      </c>
      <c r="B122">
        <v>29</v>
      </c>
      <c r="C122" s="31">
        <v>100.15450414021809</v>
      </c>
      <c r="D122" s="31">
        <v>118.38784599304199</v>
      </c>
      <c r="E122" s="31"/>
      <c r="F122" s="31"/>
      <c r="G122" s="31"/>
      <c r="H122" s="31">
        <v>99.852785110473633</v>
      </c>
      <c r="I122" s="31">
        <v>88.041112899780273</v>
      </c>
      <c r="J122" s="31">
        <v>115.99078559875488</v>
      </c>
      <c r="K122" s="31">
        <v>98.484773635864258</v>
      </c>
      <c r="L122" s="31">
        <v>85.348306655883789</v>
      </c>
      <c r="M122" s="6">
        <v>100</v>
      </c>
      <c r="N122" s="32">
        <v>89.861175537109375</v>
      </c>
    </row>
    <row r="123" spans="1:14" x14ac:dyDescent="0.25">
      <c r="A123" s="30" t="s">
        <v>24</v>
      </c>
      <c r="B123">
        <v>30</v>
      </c>
      <c r="C123" s="31">
        <v>98.387236277262375</v>
      </c>
      <c r="D123" s="31">
        <v>124.03665351867676</v>
      </c>
      <c r="E123" s="31"/>
      <c r="F123" s="31"/>
      <c r="G123" s="31"/>
      <c r="H123" s="31">
        <v>102.46991348266602</v>
      </c>
      <c r="I123" s="31">
        <v>86.828855514526367</v>
      </c>
      <c r="J123" s="31">
        <v>119.26396751403809</v>
      </c>
      <c r="K123" s="31">
        <v>109.53887748718262</v>
      </c>
      <c r="L123" s="31">
        <v>86.131834030151367</v>
      </c>
      <c r="M123" s="6">
        <v>100</v>
      </c>
      <c r="N123" s="32">
        <v>82.116786956787109</v>
      </c>
    </row>
    <row r="124" spans="1:14" x14ac:dyDescent="0.25">
      <c r="A124" s="30" t="s">
        <v>24</v>
      </c>
      <c r="B124">
        <v>31</v>
      </c>
      <c r="C124" s="31">
        <v>95.051969528198242</v>
      </c>
      <c r="D124" s="31">
        <v>118.04048538208008</v>
      </c>
      <c r="E124" s="31"/>
      <c r="F124" s="31"/>
      <c r="G124" s="31"/>
      <c r="H124" s="31">
        <v>101.7116756439209</v>
      </c>
      <c r="I124" s="31">
        <v>83.096185684204102</v>
      </c>
      <c r="J124" s="31">
        <v>119.62172317504883</v>
      </c>
      <c r="K124" s="31">
        <v>100.11125373840332</v>
      </c>
      <c r="L124" s="31">
        <v>80.407617568969727</v>
      </c>
      <c r="M124" s="6">
        <v>100</v>
      </c>
      <c r="N124" s="32">
        <v>78.453987121582031</v>
      </c>
    </row>
    <row r="125" spans="1:14" x14ac:dyDescent="0.25">
      <c r="A125" s="30" t="s">
        <v>24</v>
      </c>
      <c r="B125">
        <v>32</v>
      </c>
      <c r="C125" s="31">
        <v>96.016450246175125</v>
      </c>
      <c r="D125" s="31">
        <v>120.84646987915039</v>
      </c>
      <c r="E125" s="31"/>
      <c r="F125" s="31"/>
      <c r="G125" s="31"/>
      <c r="H125" s="31">
        <v>101.28041839599609</v>
      </c>
      <c r="I125" s="31">
        <v>92.63707160949707</v>
      </c>
      <c r="J125" s="31">
        <v>125.87145805358887</v>
      </c>
      <c r="K125" s="31">
        <v>105.47141075134277</v>
      </c>
      <c r="L125" s="31">
        <v>80.784255981445313</v>
      </c>
      <c r="M125" s="6">
        <v>100</v>
      </c>
      <c r="N125" s="32">
        <v>83.166549682617188</v>
      </c>
    </row>
    <row r="126" spans="1:14" x14ac:dyDescent="0.25">
      <c r="A126" s="30" t="s">
        <v>24</v>
      </c>
      <c r="B126">
        <v>33</v>
      </c>
      <c r="C126" s="31">
        <v>96.899913152058915</v>
      </c>
      <c r="D126" s="31">
        <v>114.07131385803223</v>
      </c>
      <c r="E126" s="31"/>
      <c r="F126" s="31"/>
      <c r="G126" s="31"/>
      <c r="H126" s="31">
        <v>95.300863265991211</v>
      </c>
      <c r="I126" s="31">
        <v>84.132461547851563</v>
      </c>
      <c r="J126" s="31">
        <v>114.58205223083496</v>
      </c>
      <c r="K126" s="31">
        <v>105.89458084106445</v>
      </c>
      <c r="L126" s="31">
        <v>70.038265228271484</v>
      </c>
      <c r="M126" s="6">
        <v>100</v>
      </c>
      <c r="N126" s="32">
        <v>76.670093536376953</v>
      </c>
    </row>
    <row r="127" spans="1:14" x14ac:dyDescent="0.25">
      <c r="A127" s="30" t="s">
        <v>24</v>
      </c>
      <c r="B127">
        <v>34</v>
      </c>
      <c r="C127" s="31">
        <v>100.89538828531902</v>
      </c>
      <c r="D127" s="31">
        <v>128.02652359008789</v>
      </c>
      <c r="E127" s="31"/>
      <c r="F127" s="31"/>
      <c r="G127" s="31"/>
      <c r="H127" s="31">
        <v>100.58390235900879</v>
      </c>
      <c r="I127" s="31">
        <v>89.682538986206055</v>
      </c>
      <c r="J127" s="31">
        <v>121.19309425354004</v>
      </c>
      <c r="K127" s="31">
        <v>112.41485977172852</v>
      </c>
      <c r="L127" s="31">
        <v>77.724071502685547</v>
      </c>
      <c r="M127" s="6">
        <v>100</v>
      </c>
      <c r="N127" s="32">
        <v>80.501258850097656</v>
      </c>
    </row>
    <row r="128" spans="1:14" x14ac:dyDescent="0.25">
      <c r="A128" s="30" t="s">
        <v>24</v>
      </c>
      <c r="B128">
        <v>35</v>
      </c>
      <c r="C128" s="31">
        <v>88.258336385091141</v>
      </c>
      <c r="D128" s="31">
        <v>126.19266510009766</v>
      </c>
      <c r="E128" s="31"/>
      <c r="F128" s="31"/>
      <c r="G128" s="31"/>
      <c r="H128" s="31">
        <v>95.992252349853516</v>
      </c>
      <c r="I128" s="31">
        <v>84.986743927001953</v>
      </c>
      <c r="J128" s="31">
        <v>114.7874641418457</v>
      </c>
      <c r="K128" s="31">
        <v>97.484157562255859</v>
      </c>
      <c r="L128" s="31">
        <v>79.456445693969727</v>
      </c>
      <c r="M128" s="6">
        <v>100</v>
      </c>
      <c r="N128" s="32">
        <v>76.751565933227539</v>
      </c>
    </row>
    <row r="129" spans="1:20" s="19" customFormat="1" x14ac:dyDescent="0.25">
      <c r="A129" s="33" t="s">
        <v>24</v>
      </c>
      <c r="B129" s="19">
        <v>36</v>
      </c>
      <c r="C129" s="34">
        <v>88.463068008422852</v>
      </c>
      <c r="D129" s="34">
        <v>121.37506294250488</v>
      </c>
      <c r="E129" s="34"/>
      <c r="F129" s="34"/>
      <c r="G129" s="34"/>
      <c r="H129" s="34">
        <v>95.626344680786133</v>
      </c>
      <c r="I129" s="34">
        <v>83.710287094116211</v>
      </c>
      <c r="J129" s="34">
        <v>116.21568298339844</v>
      </c>
      <c r="K129" s="34">
        <v>102.00257682800293</v>
      </c>
      <c r="L129" s="34">
        <v>78.370267868041992</v>
      </c>
      <c r="M129" s="28">
        <v>100</v>
      </c>
      <c r="N129" s="35">
        <v>75.451517105102539</v>
      </c>
      <c r="P129" s="19" t="s">
        <v>29</v>
      </c>
      <c r="S129" s="19" t="s">
        <v>30</v>
      </c>
    </row>
    <row r="130" spans="1:20" s="39" customFormat="1" x14ac:dyDescent="0.25">
      <c r="A130" s="36" t="s">
        <v>19</v>
      </c>
      <c r="B130" s="37" t="s">
        <v>16</v>
      </c>
      <c r="C130" s="38">
        <f>AVERAGE(C94:C105)</f>
        <v>97.25</v>
      </c>
      <c r="D130" s="38">
        <f t="shared" ref="D130:N130" si="4">AVERAGE(D94:D105)</f>
        <v>110.76785714285714</v>
      </c>
      <c r="E130" s="13">
        <f t="shared" si="4"/>
        <v>110.35714285714286</v>
      </c>
      <c r="F130" s="38">
        <f t="shared" si="4"/>
        <v>87.642857142857139</v>
      </c>
      <c r="G130" s="13">
        <f t="shared" si="4"/>
        <v>89</v>
      </c>
      <c r="H130" s="13">
        <f t="shared" si="4"/>
        <v>91.416666666666671</v>
      </c>
      <c r="I130" s="38">
        <f t="shared" si="4"/>
        <v>91.035714285714292</v>
      </c>
      <c r="J130" s="38">
        <f t="shared" si="4"/>
        <v>107.28571428571429</v>
      </c>
      <c r="K130" s="38">
        <f t="shared" si="4"/>
        <v>105.53571428571429</v>
      </c>
      <c r="L130" s="13">
        <f t="shared" si="4"/>
        <v>82.214285714285708</v>
      </c>
      <c r="M130" s="6">
        <f t="shared" si="4"/>
        <v>100</v>
      </c>
      <c r="N130" s="14">
        <f t="shared" si="4"/>
        <v>75.214285714285708</v>
      </c>
      <c r="P130" s="40" t="s">
        <v>31</v>
      </c>
      <c r="Q130" s="41">
        <f>SLOPE(C131:N131,C130:N130)</f>
        <v>0.95108031187313669</v>
      </c>
      <c r="R130" s="40"/>
      <c r="S130" s="42">
        <f>ABS(Q130-1)</f>
        <v>4.8919688126863314E-2</v>
      </c>
      <c r="T130" s="40"/>
    </row>
    <row r="131" spans="1:20" s="46" customFormat="1" x14ac:dyDescent="0.25">
      <c r="A131" s="43" t="s">
        <v>21</v>
      </c>
      <c r="B131" s="44" t="s">
        <v>17</v>
      </c>
      <c r="C131" s="45">
        <f>AVERAGE(C106:C117)</f>
        <v>94.63095238095238</v>
      </c>
      <c r="D131" s="45">
        <f t="shared" ref="D131" si="5">AVERAGE(D106:D117)</f>
        <v>110.41071428571429</v>
      </c>
      <c r="E131" s="24"/>
      <c r="F131" s="45">
        <f t="shared" ref="F131:N131" si="6">AVERAGE(F106:F117)</f>
        <v>87.571428571428569</v>
      </c>
      <c r="G131" s="24">
        <f t="shared" si="6"/>
        <v>89.583333333333329</v>
      </c>
      <c r="H131" s="24">
        <f t="shared" si="6"/>
        <v>86.583333333333329</v>
      </c>
      <c r="I131" s="45">
        <f t="shared" si="6"/>
        <v>82.464285714285708</v>
      </c>
      <c r="J131" s="45">
        <f t="shared" si="6"/>
        <v>105.96428571428571</v>
      </c>
      <c r="K131" s="45">
        <f t="shared" si="6"/>
        <v>100.67857142857143</v>
      </c>
      <c r="L131" s="24">
        <f t="shared" si="6"/>
        <v>79.642857142857139</v>
      </c>
      <c r="M131" s="6">
        <f t="shared" si="6"/>
        <v>100</v>
      </c>
      <c r="N131" s="25">
        <f t="shared" si="6"/>
        <v>77.535714285714292</v>
      </c>
      <c r="P131" s="40" t="s">
        <v>32</v>
      </c>
      <c r="Q131" s="41">
        <f>SLOPE(C132:N132,C130:N130)</f>
        <v>1.1892093385073905</v>
      </c>
      <c r="R131" s="40"/>
      <c r="S131" s="42">
        <f t="shared" ref="S131:S132" si="7">ABS(Q131-1)</f>
        <v>0.18920933850739052</v>
      </c>
      <c r="T131" s="40"/>
    </row>
    <row r="132" spans="1:20" s="50" customFormat="1" x14ac:dyDescent="0.25">
      <c r="A132" s="47" t="s">
        <v>23</v>
      </c>
      <c r="B132" s="48" t="s">
        <v>18</v>
      </c>
      <c r="C132" s="49">
        <f>AVERAGE(C118:C129)</f>
        <v>96.72340329488118</v>
      </c>
      <c r="D132" s="49">
        <f t="shared" ref="D132" si="8">AVERAGE(D118:D129)</f>
        <v>121.95570924546983</v>
      </c>
      <c r="E132" s="31"/>
      <c r="F132" s="31"/>
      <c r="G132" s="31"/>
      <c r="H132" s="49">
        <f t="shared" ref="H132:N132" si="9">AVERAGE(H118:H129)</f>
        <v>98.954988055759003</v>
      </c>
      <c r="I132" s="49">
        <f t="shared" si="9"/>
        <v>87.023549185858826</v>
      </c>
      <c r="J132" s="49">
        <f t="shared" si="9"/>
        <v>118.63053003946941</v>
      </c>
      <c r="K132" s="49">
        <f t="shared" si="9"/>
        <v>104.79382175869412</v>
      </c>
      <c r="L132" s="31">
        <f t="shared" si="9"/>
        <v>79.667593214246963</v>
      </c>
      <c r="M132" s="6">
        <f t="shared" si="9"/>
        <v>100</v>
      </c>
      <c r="N132" s="32">
        <f t="shared" si="9"/>
        <v>80.213703155517578</v>
      </c>
      <c r="P132" s="40" t="s">
        <v>33</v>
      </c>
      <c r="Q132" s="41">
        <f>SLOPE(C132:N132,C131:N131)</f>
        <v>1.1962706520918549</v>
      </c>
      <c r="R132" s="40"/>
      <c r="S132" s="42">
        <f t="shared" si="7"/>
        <v>0.1962706520918549</v>
      </c>
      <c r="T132" s="40"/>
    </row>
    <row r="133" spans="1:20" s="19" customFormat="1" x14ac:dyDescent="0.25">
      <c r="A133" s="51" t="s">
        <v>25</v>
      </c>
      <c r="B133" s="10" t="s">
        <v>15</v>
      </c>
      <c r="C133" s="28">
        <f>AVERAGE(C94:C129)</f>
        <v>96.246838970460743</v>
      </c>
      <c r="D133" s="28">
        <f t="shared" ref="D133:N133" si="10">AVERAGE(D94:D129)</f>
        <v>115.03701666127081</v>
      </c>
      <c r="E133" s="52">
        <f t="shared" si="10"/>
        <v>110.35714285714286</v>
      </c>
      <c r="F133" s="52">
        <f t="shared" si="10"/>
        <v>87.607142857142861</v>
      </c>
      <c r="G133" s="52">
        <f t="shared" si="10"/>
        <v>89.291666666666671</v>
      </c>
      <c r="H133" s="52">
        <f t="shared" si="10"/>
        <v>94.972992833455407</v>
      </c>
      <c r="I133" s="28">
        <f t="shared" si="10"/>
        <v>86.857040985770851</v>
      </c>
      <c r="J133" s="28">
        <f t="shared" si="10"/>
        <v>111.32281610240106</v>
      </c>
      <c r="K133" s="28">
        <f t="shared" si="10"/>
        <v>103.7671476447064</v>
      </c>
      <c r="L133" s="52">
        <f t="shared" si="10"/>
        <v>80.435145170792296</v>
      </c>
      <c r="M133" s="28">
        <f t="shared" si="10"/>
        <v>100</v>
      </c>
      <c r="N133" s="53">
        <f t="shared" si="10"/>
        <v>77.87710123476775</v>
      </c>
      <c r="P133" s="54"/>
      <c r="Q133" s="54"/>
      <c r="R133" s="54" t="s">
        <v>34</v>
      </c>
      <c r="S133" s="55">
        <f>AVERAGE(S130:S132)</f>
        <v>0.1447998929087029</v>
      </c>
      <c r="T133" s="54"/>
    </row>
    <row r="134" spans="1:20" s="39" customFormat="1" x14ac:dyDescent="0.25">
      <c r="A134" s="36" t="s">
        <v>35</v>
      </c>
      <c r="B134" s="37"/>
      <c r="C134" s="56">
        <f>_xlfn.STDEV.P(C94:C105)</f>
        <v>2.341821296368916</v>
      </c>
      <c r="D134" s="56">
        <f t="shared" ref="D134:N134" si="11">_xlfn.STDEV.P(D94:D105)</f>
        <v>4.1920569934979053</v>
      </c>
      <c r="E134" s="57">
        <f t="shared" si="11"/>
        <v>6.108917870705123</v>
      </c>
      <c r="F134" s="56">
        <f t="shared" si="11"/>
        <v>2.2514167874963551</v>
      </c>
      <c r="G134" s="57">
        <f t="shared" si="11"/>
        <v>0.20412414523193151</v>
      </c>
      <c r="H134" s="57">
        <f t="shared" si="11"/>
        <v>2.3658449277630647</v>
      </c>
      <c r="I134" s="56">
        <f t="shared" si="11"/>
        <v>1.454233790821595</v>
      </c>
      <c r="J134" s="56">
        <f t="shared" si="11"/>
        <v>2.8012387930182254</v>
      </c>
      <c r="K134" s="56">
        <f t="shared" si="11"/>
        <v>2.3957871187497748</v>
      </c>
      <c r="L134" s="57">
        <f t="shared" si="11"/>
        <v>3.93343854350239</v>
      </c>
      <c r="M134" s="58">
        <f t="shared" si="11"/>
        <v>0</v>
      </c>
      <c r="N134" s="59">
        <f t="shared" si="11"/>
        <v>3.9083897200869866</v>
      </c>
    </row>
    <row r="135" spans="1:20" s="46" customFormat="1" x14ac:dyDescent="0.25">
      <c r="A135" s="43" t="s">
        <v>36</v>
      </c>
      <c r="B135" s="44"/>
      <c r="C135" s="60">
        <f>_xlfn.STDEV.P(C106:C117)</f>
        <v>1.8623819568735041</v>
      </c>
      <c r="D135" s="60">
        <f t="shared" ref="D135:N135" si="12">_xlfn.STDEV.P(D106:D117)</f>
        <v>2.6807134292564578</v>
      </c>
      <c r="E135" s="61"/>
      <c r="F135" s="60">
        <f t="shared" si="12"/>
        <v>3.4633651206859022</v>
      </c>
      <c r="G135" s="61">
        <f t="shared" si="12"/>
        <v>3.9387674326988242</v>
      </c>
      <c r="H135" s="61">
        <f t="shared" si="12"/>
        <v>1.3894443333777555</v>
      </c>
      <c r="I135" s="60">
        <f t="shared" si="12"/>
        <v>5.0505101783111463</v>
      </c>
      <c r="J135" s="60">
        <f t="shared" si="12"/>
        <v>3.0689358655629762</v>
      </c>
      <c r="K135" s="60">
        <f t="shared" si="12"/>
        <v>1.3804391492919776</v>
      </c>
      <c r="L135" s="61">
        <f t="shared" si="12"/>
        <v>3.772213121860255</v>
      </c>
      <c r="M135" s="58">
        <f t="shared" si="12"/>
        <v>0</v>
      </c>
      <c r="N135" s="62">
        <f t="shared" si="12"/>
        <v>1.7496355305594129</v>
      </c>
    </row>
    <row r="136" spans="1:20" s="50" customFormat="1" x14ac:dyDescent="0.25">
      <c r="A136" s="47" t="s">
        <v>37</v>
      </c>
      <c r="B136" s="48"/>
      <c r="C136" s="63">
        <f>_xlfn.STDEV.P(C118:C129)</f>
        <v>5.4618265138127784</v>
      </c>
      <c r="D136" s="63">
        <f t="shared" ref="D136:N136" si="13">_xlfn.STDEV.P(D118:D129)</f>
        <v>4.3808055699491932</v>
      </c>
      <c r="E136" s="64"/>
      <c r="F136" s="64"/>
      <c r="G136" s="64"/>
      <c r="H136" s="63">
        <f t="shared" si="13"/>
        <v>2.6545480353884638</v>
      </c>
      <c r="I136" s="63">
        <f t="shared" si="13"/>
        <v>3.1270899091963353</v>
      </c>
      <c r="J136" s="63">
        <f t="shared" si="13"/>
        <v>3.4423007057535635</v>
      </c>
      <c r="K136" s="63">
        <f t="shared" si="13"/>
        <v>5.3071775900533869</v>
      </c>
      <c r="L136" s="64">
        <f t="shared" si="13"/>
        <v>4.4086700371643044</v>
      </c>
      <c r="M136" s="58">
        <f t="shared" si="13"/>
        <v>0</v>
      </c>
      <c r="N136" s="65">
        <f t="shared" si="13"/>
        <v>4.1821309402841047</v>
      </c>
    </row>
    <row r="137" spans="1:20" ht="15.75" thickBot="1" x14ac:dyDescent="0.3">
      <c r="A137" s="66" t="s">
        <v>38</v>
      </c>
      <c r="B137" s="67" t="s">
        <v>15</v>
      </c>
      <c r="C137" s="68">
        <f>_xlfn.STDEV.P(C94:C129)</f>
        <v>3.9481314634513116</v>
      </c>
      <c r="D137" s="68">
        <f t="shared" ref="D137:N137" si="14">_xlfn.STDEV.P(D94:D129)</f>
        <v>6.770311217491968</v>
      </c>
      <c r="E137" s="69">
        <f t="shared" si="14"/>
        <v>6.108917870705123</v>
      </c>
      <c r="F137" s="69">
        <f t="shared" si="14"/>
        <v>2.9211578638112181</v>
      </c>
      <c r="G137" s="69">
        <f t="shared" si="14"/>
        <v>2.8040768930652065</v>
      </c>
      <c r="H137" s="69">
        <f t="shared" si="14"/>
        <v>5.6439410659264144</v>
      </c>
      <c r="I137" s="68">
        <f t="shared" si="14"/>
        <v>4.8405809718908648</v>
      </c>
      <c r="J137" s="68">
        <f t="shared" si="14"/>
        <v>6.6698884354837293</v>
      </c>
      <c r="K137" s="68">
        <f t="shared" si="14"/>
        <v>4.1971497449074162</v>
      </c>
      <c r="L137" s="69">
        <f t="shared" si="14"/>
        <v>4.2461835117625553</v>
      </c>
      <c r="M137" s="68">
        <f t="shared" si="14"/>
        <v>0</v>
      </c>
      <c r="N137" s="70">
        <f t="shared" si="14"/>
        <v>4.0932415840944012</v>
      </c>
    </row>
    <row r="138" spans="1:20" ht="30" x14ac:dyDescent="0.25">
      <c r="A138" s="71" t="s">
        <v>39</v>
      </c>
      <c r="B138" s="72"/>
      <c r="C138" s="73">
        <f>_xlfn.STDEV.P(C130:C132)</f>
        <v>1.1311285096399415</v>
      </c>
      <c r="D138" s="74">
        <f>_xlfn.STDEV.P(D130:D132)</f>
        <v>5.3601668124034711</v>
      </c>
      <c r="E138" s="73"/>
      <c r="F138" s="73">
        <f>_xlfn.STDEV.P(F94:F117,H118:H129)</f>
        <v>6.2147763465472394</v>
      </c>
      <c r="G138" s="73"/>
      <c r="H138" s="73"/>
      <c r="I138" s="73">
        <f t="shared" ref="I138:M138" si="15">_xlfn.STDEV.P(I130:I132)</f>
        <v>3.5016462786463651</v>
      </c>
      <c r="J138" s="74">
        <f t="shared" si="15"/>
        <v>5.6851147087155613</v>
      </c>
      <c r="K138" s="73">
        <f t="shared" si="15"/>
        <v>2.1363917279145959</v>
      </c>
      <c r="L138" s="73">
        <f t="shared" si="15"/>
        <v>1.2063949722182186</v>
      </c>
      <c r="M138" s="73">
        <f t="shared" si="15"/>
        <v>0</v>
      </c>
      <c r="N138" s="74">
        <f>_xlfn.STDEV.P(N130:N132)</f>
        <v>2.0427331840433967</v>
      </c>
      <c r="O138" s="73">
        <f>AVERAGE(C138:N138)</f>
        <v>3.0309280600143103</v>
      </c>
    </row>
    <row r="139" spans="1:20" ht="30" x14ac:dyDescent="0.25">
      <c r="A139" s="71" t="s">
        <v>40</v>
      </c>
      <c r="B139" s="75" t="s">
        <v>41</v>
      </c>
      <c r="C139" s="73">
        <f>C137/C133*100</f>
        <v>4.102089487492715</v>
      </c>
      <c r="D139" s="73">
        <f>D137/D133*100</f>
        <v>5.8853327511328875</v>
      </c>
      <c r="E139" s="73"/>
      <c r="F139" s="73">
        <f>F138/AVERAGE(F94:F117,H118:H129)*100</f>
        <v>6.7516981159814913</v>
      </c>
      <c r="G139" s="73"/>
      <c r="H139" s="73"/>
      <c r="I139" s="73">
        <f t="shared" ref="I139:N139" si="16">I137/I133*100</f>
        <v>5.5730438395706594</v>
      </c>
      <c r="J139" s="73">
        <f t="shared" si="16"/>
        <v>5.991483748801671</v>
      </c>
      <c r="K139" s="73">
        <f t="shared" si="16"/>
        <v>4.0447770225681152</v>
      </c>
      <c r="L139" s="73">
        <f t="shared" si="16"/>
        <v>5.2790151652569328</v>
      </c>
      <c r="M139" s="73">
        <f t="shared" si="16"/>
        <v>0</v>
      </c>
      <c r="N139" s="73">
        <f t="shared" si="16"/>
        <v>5.256027149437605</v>
      </c>
      <c r="O139" s="73">
        <f>AVERAGE(C139:N139)</f>
        <v>4.7648296978046751</v>
      </c>
    </row>
    <row r="140" spans="1:20" x14ac:dyDescent="0.25">
      <c r="B140" t="s">
        <v>26</v>
      </c>
      <c r="C140" t="s">
        <v>27</v>
      </c>
    </row>
    <row r="141" spans="1:20" x14ac:dyDescent="0.25">
      <c r="B141" s="76">
        <f>MIN(C94:N133)</f>
        <v>68.5</v>
      </c>
      <c r="C141" s="76">
        <f>MAX(C94:N133)</f>
        <v>128.02652359008789</v>
      </c>
    </row>
    <row r="145" spans="1:14" ht="21" x14ac:dyDescent="0.35">
      <c r="A145" s="293" t="s">
        <v>42</v>
      </c>
      <c r="B145" s="293"/>
      <c r="C145" s="293"/>
      <c r="D145" s="293"/>
      <c r="E145" s="293"/>
      <c r="F145" s="293"/>
      <c r="G145" s="293"/>
      <c r="H145" s="293"/>
      <c r="I145" s="293"/>
      <c r="J145" s="293"/>
      <c r="K145" s="293"/>
      <c r="L145" s="293"/>
      <c r="M145" s="293"/>
      <c r="N145" s="293"/>
    </row>
    <row r="146" spans="1:14" x14ac:dyDescent="0.25">
      <c r="A146" s="9" t="s">
        <v>28</v>
      </c>
      <c r="B146" s="9" t="s">
        <v>2</v>
      </c>
      <c r="C146" s="9" t="s">
        <v>3</v>
      </c>
      <c r="D146" s="9" t="s">
        <v>4</v>
      </c>
      <c r="E146" s="9" t="s">
        <v>5</v>
      </c>
      <c r="F146" s="9" t="s">
        <v>6</v>
      </c>
      <c r="G146" s="9" t="s">
        <v>7</v>
      </c>
      <c r="H146" s="9" t="s">
        <v>8</v>
      </c>
      <c r="I146" s="9" t="s">
        <v>9</v>
      </c>
      <c r="J146" s="9" t="s">
        <v>10</v>
      </c>
      <c r="K146" s="77" t="s">
        <v>11</v>
      </c>
      <c r="L146" s="9" t="s">
        <v>12</v>
      </c>
      <c r="M146" s="9" t="s">
        <v>13</v>
      </c>
      <c r="N146" s="9" t="s">
        <v>14</v>
      </c>
    </row>
    <row r="147" spans="1:14" x14ac:dyDescent="0.25">
      <c r="A147" s="39" t="s">
        <v>20</v>
      </c>
      <c r="B147">
        <v>1</v>
      </c>
      <c r="C147" s="13">
        <f t="shared" ref="C147:N149" si="17">C94/$K94*100</f>
        <v>92.052469135802468</v>
      </c>
      <c r="D147" s="13">
        <f t="shared" si="17"/>
        <v>109.72222222222223</v>
      </c>
      <c r="E147" s="13">
        <f t="shared" si="17"/>
        <v>113.65740740740742</v>
      </c>
      <c r="F147" s="13">
        <f t="shared" si="17"/>
        <v>81.25</v>
      </c>
      <c r="G147" s="13">
        <f t="shared" si="17"/>
        <v>82.638888888888886</v>
      </c>
      <c r="H147" s="13">
        <f t="shared" si="17"/>
        <v>87.5</v>
      </c>
      <c r="I147" s="13">
        <f t="shared" si="17"/>
        <v>85.18518518518519</v>
      </c>
      <c r="J147" s="13">
        <f t="shared" si="17"/>
        <v>104.86111111111111</v>
      </c>
      <c r="K147" s="78">
        <f t="shared" si="17"/>
        <v>100</v>
      </c>
      <c r="L147" s="13">
        <f t="shared" si="17"/>
        <v>80.324074074074076</v>
      </c>
      <c r="M147" s="13">
        <f t="shared" si="17"/>
        <v>92.592592592592595</v>
      </c>
      <c r="N147" s="13">
        <f t="shared" si="17"/>
        <v>70.138888888888886</v>
      </c>
    </row>
    <row r="148" spans="1:14" x14ac:dyDescent="0.25">
      <c r="A148" s="39" t="s">
        <v>20</v>
      </c>
      <c r="B148">
        <v>2</v>
      </c>
      <c r="C148" s="13">
        <f t="shared" si="17"/>
        <v>92.045454545454547</v>
      </c>
      <c r="D148" s="13">
        <f t="shared" si="17"/>
        <v>103.40909090909092</v>
      </c>
      <c r="E148" s="13">
        <f t="shared" si="17"/>
        <v>104.54545454545455</v>
      </c>
      <c r="F148" s="13">
        <f t="shared" si="17"/>
        <v>77.272727272727266</v>
      </c>
      <c r="G148" s="13">
        <f t="shared" si="17"/>
        <v>80.681818181818173</v>
      </c>
      <c r="H148" s="13">
        <f t="shared" si="17"/>
        <v>80.681818181818173</v>
      </c>
      <c r="I148" s="13">
        <f t="shared" si="17"/>
        <v>83.636363636363626</v>
      </c>
      <c r="J148" s="13">
        <f t="shared" si="17"/>
        <v>96.136363636363626</v>
      </c>
      <c r="K148" s="78">
        <f t="shared" si="17"/>
        <v>100</v>
      </c>
      <c r="L148" s="13">
        <f t="shared" si="17"/>
        <v>71.818181818181813</v>
      </c>
      <c r="M148" s="13">
        <f t="shared" si="17"/>
        <v>90.909090909090907</v>
      </c>
      <c r="N148" s="13">
        <f t="shared" si="17"/>
        <v>62.272727272727266</v>
      </c>
    </row>
    <row r="149" spans="1:14" x14ac:dyDescent="0.25">
      <c r="A149" s="39" t="s">
        <v>20</v>
      </c>
      <c r="B149">
        <v>3</v>
      </c>
      <c r="C149" s="13">
        <f t="shared" si="17"/>
        <v>90.055688146380263</v>
      </c>
      <c r="D149" s="13">
        <f t="shared" si="17"/>
        <v>106.44391408114558</v>
      </c>
      <c r="E149" s="13">
        <f t="shared" si="17"/>
        <v>100.23866348448686</v>
      </c>
      <c r="F149" s="13">
        <f t="shared" si="17"/>
        <v>84.486873508353227</v>
      </c>
      <c r="G149" s="13">
        <f t="shared" si="17"/>
        <v>84.964200477326969</v>
      </c>
      <c r="H149" s="13">
        <f t="shared" si="17"/>
        <v>86.873508353221965</v>
      </c>
      <c r="I149" s="13">
        <f t="shared" si="17"/>
        <v>85.918854415274453</v>
      </c>
      <c r="J149" s="13">
        <f t="shared" si="17"/>
        <v>101.67064439140812</v>
      </c>
      <c r="K149" s="78">
        <f t="shared" si="17"/>
        <v>100</v>
      </c>
      <c r="L149" s="13">
        <f t="shared" si="17"/>
        <v>75.178997613365155</v>
      </c>
      <c r="M149" s="13">
        <f t="shared" si="17"/>
        <v>95.465393794749403</v>
      </c>
      <c r="N149" s="13">
        <f t="shared" si="17"/>
        <v>68.019093078758956</v>
      </c>
    </row>
    <row r="150" spans="1:14" x14ac:dyDescent="0.25">
      <c r="A150" s="39" t="s">
        <v>20</v>
      </c>
      <c r="B150">
        <v>4</v>
      </c>
      <c r="C150" s="13"/>
      <c r="D150" s="13"/>
      <c r="E150" s="13"/>
      <c r="F150" s="13"/>
      <c r="G150" s="13"/>
      <c r="H150" s="13"/>
      <c r="I150" s="13"/>
      <c r="J150" s="13"/>
      <c r="K150" s="78"/>
      <c r="L150" s="13"/>
      <c r="M150" s="13"/>
      <c r="N150" s="13"/>
    </row>
    <row r="151" spans="1:14" x14ac:dyDescent="0.25">
      <c r="A151" s="39" t="s">
        <v>20</v>
      </c>
      <c r="B151">
        <v>5</v>
      </c>
      <c r="C151" s="13">
        <f>C98/$K98*100</f>
        <v>93.236714975845416</v>
      </c>
      <c r="D151" s="13">
        <f>D98/$K98*100</f>
        <v>104.34782608695652</v>
      </c>
      <c r="E151" s="13">
        <f>E98/$K98*100</f>
        <v>103.38164251207729</v>
      </c>
      <c r="F151" s="13">
        <f>F98/$K98*100</f>
        <v>87.19806763285024</v>
      </c>
      <c r="G151" s="13"/>
      <c r="H151" s="13"/>
      <c r="I151" s="13">
        <f t="shared" ref="I151:N151" si="18">I98/$K98*100</f>
        <v>85.507246376811594</v>
      </c>
      <c r="J151" s="13">
        <f t="shared" si="18"/>
        <v>103.8647342995169</v>
      </c>
      <c r="K151" s="78">
        <f t="shared" si="18"/>
        <v>100</v>
      </c>
      <c r="L151" s="13">
        <f t="shared" si="18"/>
        <v>82.608695652173907</v>
      </c>
      <c r="M151" s="13">
        <f t="shared" si="18"/>
        <v>96.618357487922708</v>
      </c>
      <c r="N151" s="13">
        <f t="shared" si="18"/>
        <v>76.328502415458928</v>
      </c>
    </row>
    <row r="152" spans="1:14" x14ac:dyDescent="0.25">
      <c r="A152" s="39" t="s">
        <v>20</v>
      </c>
      <c r="B152">
        <v>6</v>
      </c>
      <c r="C152" s="13"/>
      <c r="D152" s="13"/>
      <c r="E152" s="13"/>
      <c r="F152" s="13"/>
      <c r="G152" s="13"/>
      <c r="H152" s="13"/>
      <c r="I152" s="13"/>
      <c r="J152" s="13"/>
      <c r="K152" s="78"/>
      <c r="L152" s="13"/>
      <c r="M152" s="13"/>
      <c r="N152" s="13"/>
    </row>
    <row r="153" spans="1:14" x14ac:dyDescent="0.25">
      <c r="A153" s="39" t="s">
        <v>20</v>
      </c>
      <c r="B153">
        <v>7</v>
      </c>
      <c r="C153" s="13">
        <f>C100/$K100*100</f>
        <v>93.36492890995261</v>
      </c>
      <c r="D153" s="13">
        <f>D100/$K100*100</f>
        <v>105.68720379146919</v>
      </c>
      <c r="E153" s="13">
        <f>E100/$K100*100</f>
        <v>104.97630331753554</v>
      </c>
      <c r="F153" s="13">
        <f>F100/$K100*100</f>
        <v>86.255924170616112</v>
      </c>
      <c r="G153" s="13"/>
      <c r="H153" s="13"/>
      <c r="I153" s="13">
        <f t="shared" ref="I153:N153" si="19">I100/$K100*100</f>
        <v>88.151658767772517</v>
      </c>
      <c r="J153" s="13">
        <f t="shared" si="19"/>
        <v>102.60663507109004</v>
      </c>
      <c r="K153" s="78">
        <f t="shared" si="19"/>
        <v>100</v>
      </c>
      <c r="L153" s="13">
        <f t="shared" si="19"/>
        <v>79.146919431279613</v>
      </c>
      <c r="M153" s="13">
        <f t="shared" si="19"/>
        <v>94.786729857819907</v>
      </c>
      <c r="N153" s="13">
        <f t="shared" si="19"/>
        <v>76.06635071090048</v>
      </c>
    </row>
    <row r="154" spans="1:14" x14ac:dyDescent="0.25">
      <c r="A154" s="39" t="s">
        <v>20</v>
      </c>
      <c r="B154">
        <v>8</v>
      </c>
      <c r="C154" s="13"/>
      <c r="D154" s="13"/>
      <c r="E154" s="13"/>
      <c r="F154" s="13"/>
      <c r="G154" s="13"/>
      <c r="H154" s="13"/>
      <c r="I154" s="13"/>
      <c r="J154" s="13"/>
      <c r="K154" s="78"/>
      <c r="L154" s="13"/>
      <c r="M154" s="13"/>
      <c r="N154" s="13"/>
    </row>
    <row r="155" spans="1:14" x14ac:dyDescent="0.25">
      <c r="A155" s="39" t="s">
        <v>20</v>
      </c>
      <c r="B155">
        <v>9</v>
      </c>
      <c r="C155" s="13">
        <f>C102/$K102*100</f>
        <v>91.606714628297354</v>
      </c>
      <c r="D155" s="13">
        <f>D102/$K102*100</f>
        <v>102.5179856115108</v>
      </c>
      <c r="E155" s="13">
        <f>E102/$K102*100</f>
        <v>99.760191846522787</v>
      </c>
      <c r="F155" s="13">
        <f>F102/$K102*100</f>
        <v>81.534772182254201</v>
      </c>
      <c r="G155" s="13"/>
      <c r="H155" s="13"/>
      <c r="I155" s="13">
        <f t="shared" ref="I155:N155" si="20">I102/$K102*100</f>
        <v>88.009592326139085</v>
      </c>
      <c r="J155" s="13">
        <f t="shared" si="20"/>
        <v>99.280575539568346</v>
      </c>
      <c r="K155" s="78">
        <f t="shared" si="20"/>
        <v>100</v>
      </c>
      <c r="L155" s="13">
        <f t="shared" si="20"/>
        <v>72.901678657074342</v>
      </c>
      <c r="M155" s="13">
        <f t="shared" si="20"/>
        <v>95.923261390887291</v>
      </c>
      <c r="N155" s="13">
        <f t="shared" si="20"/>
        <v>71.223021582733821</v>
      </c>
    </row>
    <row r="156" spans="1:14" x14ac:dyDescent="0.25">
      <c r="A156" s="39" t="s">
        <v>20</v>
      </c>
      <c r="B156">
        <v>10</v>
      </c>
      <c r="C156" s="13"/>
      <c r="D156" s="13"/>
      <c r="E156" s="13"/>
      <c r="F156" s="13"/>
      <c r="G156" s="13"/>
      <c r="H156" s="13"/>
      <c r="I156" s="13"/>
      <c r="J156" s="13"/>
      <c r="K156" s="78"/>
      <c r="L156" s="13"/>
      <c r="M156" s="13"/>
      <c r="N156" s="13"/>
    </row>
    <row r="157" spans="1:14" x14ac:dyDescent="0.25">
      <c r="A157" s="39" t="s">
        <v>20</v>
      </c>
      <c r="B157">
        <v>11</v>
      </c>
      <c r="C157" s="13">
        <f>C104/$K104*100</f>
        <v>92.700729927007302</v>
      </c>
      <c r="D157" s="13">
        <f>D104/$K104*100</f>
        <v>102.43309002433089</v>
      </c>
      <c r="E157" s="13">
        <f>E104/$K104*100</f>
        <v>105.1094890510949</v>
      </c>
      <c r="F157" s="13">
        <f>F104/$K104*100</f>
        <v>83.698296836982962</v>
      </c>
      <c r="G157" s="13"/>
      <c r="H157" s="13"/>
      <c r="I157" s="13">
        <f t="shared" ref="I157:N157" si="21">I104/$K104*100</f>
        <v>87.591240875912419</v>
      </c>
      <c r="J157" s="13">
        <f t="shared" si="21"/>
        <v>103.40632603406326</v>
      </c>
      <c r="K157" s="78">
        <f t="shared" si="21"/>
        <v>100</v>
      </c>
      <c r="L157" s="13">
        <f t="shared" si="21"/>
        <v>83.698296836982962</v>
      </c>
      <c r="M157" s="13">
        <f t="shared" si="21"/>
        <v>97.323600973236012</v>
      </c>
      <c r="N157" s="13">
        <f t="shared" si="21"/>
        <v>75.425790754257903</v>
      </c>
    </row>
    <row r="158" spans="1:14" x14ac:dyDescent="0.25">
      <c r="A158" s="79" t="s">
        <v>20</v>
      </c>
      <c r="B158" s="19">
        <v>12</v>
      </c>
      <c r="C158" s="80"/>
      <c r="D158" s="80"/>
      <c r="E158" s="80"/>
      <c r="F158" s="80"/>
      <c r="G158" s="80"/>
      <c r="H158" s="80"/>
      <c r="I158" s="80"/>
      <c r="J158" s="80"/>
      <c r="K158" s="81"/>
      <c r="L158" s="80"/>
      <c r="M158" s="80"/>
      <c r="N158" s="80"/>
    </row>
    <row r="159" spans="1:14" x14ac:dyDescent="0.25">
      <c r="A159" s="46" t="s">
        <v>22</v>
      </c>
      <c r="B159">
        <v>13</v>
      </c>
      <c r="C159" s="24">
        <f>C106/$K106*100</f>
        <v>94.347464671654194</v>
      </c>
      <c r="D159" s="24">
        <f>D106/$K106*100</f>
        <v>105.73566084788031</v>
      </c>
      <c r="E159" s="24"/>
      <c r="F159" s="24">
        <f t="shared" ref="F159:N159" si="22">F106/$K106*100</f>
        <v>82.294264339152122</v>
      </c>
      <c r="G159" s="24">
        <f t="shared" si="22"/>
        <v>85.536159600997507</v>
      </c>
      <c r="H159" s="24">
        <f t="shared" si="22"/>
        <v>85.037406483790519</v>
      </c>
      <c r="I159" s="24">
        <f t="shared" si="22"/>
        <v>77.057356608478798</v>
      </c>
      <c r="J159" s="24">
        <f t="shared" si="22"/>
        <v>100.74812967581049</v>
      </c>
      <c r="K159" s="78">
        <f t="shared" si="22"/>
        <v>100</v>
      </c>
      <c r="L159" s="24">
        <f t="shared" si="22"/>
        <v>79.052369077306722</v>
      </c>
      <c r="M159" s="24">
        <f t="shared" si="22"/>
        <v>99.750623441396513</v>
      </c>
      <c r="N159" s="24">
        <f t="shared" si="22"/>
        <v>76.807980049875312</v>
      </c>
    </row>
    <row r="160" spans="1:14" x14ac:dyDescent="0.25">
      <c r="A160" s="46" t="s">
        <v>22</v>
      </c>
      <c r="B160">
        <v>14</v>
      </c>
      <c r="C160" s="24"/>
      <c r="D160" s="24"/>
      <c r="E160" s="24"/>
      <c r="F160" s="24"/>
      <c r="G160" s="24"/>
      <c r="H160" s="24"/>
      <c r="I160" s="24"/>
      <c r="J160" s="24"/>
      <c r="K160" s="78"/>
      <c r="L160" s="24"/>
      <c r="M160" s="24"/>
      <c r="N160" s="24"/>
    </row>
    <row r="161" spans="1:14" x14ac:dyDescent="0.25">
      <c r="A161" s="46" t="s">
        <v>22</v>
      </c>
      <c r="B161">
        <v>15</v>
      </c>
      <c r="C161" s="24">
        <f>C108/$K108*100</f>
        <v>96.410891089108901</v>
      </c>
      <c r="D161" s="24">
        <f>D108/$K108*100</f>
        <v>109.52970297029702</v>
      </c>
      <c r="E161" s="24"/>
      <c r="F161" s="24">
        <f>F108/$K108*100</f>
        <v>90.841584158415841</v>
      </c>
      <c r="G161" s="24"/>
      <c r="H161" s="24"/>
      <c r="I161" s="24">
        <f t="shared" ref="I161:N162" si="23">I108/$K108*100</f>
        <v>82.67326732673267</v>
      </c>
      <c r="J161" s="24">
        <f t="shared" si="23"/>
        <v>103.96039603960396</v>
      </c>
      <c r="K161" s="78">
        <f t="shared" si="23"/>
        <v>100</v>
      </c>
      <c r="L161" s="24">
        <f t="shared" si="23"/>
        <v>85.643564356435647</v>
      </c>
      <c r="M161" s="24">
        <f t="shared" si="23"/>
        <v>99.009900990099013</v>
      </c>
      <c r="N161" s="24">
        <f t="shared" si="23"/>
        <v>78.712871287128721</v>
      </c>
    </row>
    <row r="162" spans="1:14" x14ac:dyDescent="0.25">
      <c r="A162" s="46" t="s">
        <v>22</v>
      </c>
      <c r="B162">
        <v>16</v>
      </c>
      <c r="C162" s="24">
        <f>C109/$K109*100</f>
        <v>95.511221945137166</v>
      </c>
      <c r="D162" s="24">
        <f>D109/$K109*100</f>
        <v>107.48129675810473</v>
      </c>
      <c r="E162" s="24"/>
      <c r="F162" s="24">
        <f>F109/$K109*100</f>
        <v>86.533665835411469</v>
      </c>
      <c r="G162" s="24"/>
      <c r="H162" s="24"/>
      <c r="I162" s="24">
        <f t="shared" si="23"/>
        <v>81.546134663341647</v>
      </c>
      <c r="J162" s="24">
        <f t="shared" si="23"/>
        <v>102.49376558603491</v>
      </c>
      <c r="K162" s="78">
        <f t="shared" si="23"/>
        <v>100</v>
      </c>
      <c r="L162" s="24">
        <f t="shared" si="23"/>
        <v>76.807980049875312</v>
      </c>
      <c r="M162" s="24">
        <f t="shared" si="23"/>
        <v>99.750623441396513</v>
      </c>
      <c r="N162" s="24">
        <f t="shared" si="23"/>
        <v>78.054862842892774</v>
      </c>
    </row>
    <row r="163" spans="1:14" x14ac:dyDescent="0.25">
      <c r="A163" s="46" t="s">
        <v>22</v>
      </c>
      <c r="B163">
        <v>17</v>
      </c>
      <c r="C163" s="24"/>
      <c r="D163" s="24"/>
      <c r="E163" s="24"/>
      <c r="F163" s="24"/>
      <c r="G163" s="24"/>
      <c r="H163" s="24"/>
      <c r="I163" s="24"/>
      <c r="J163" s="24"/>
      <c r="K163" s="78"/>
      <c r="L163" s="24"/>
      <c r="M163" s="24"/>
      <c r="N163" s="24"/>
    </row>
    <row r="164" spans="1:14" x14ac:dyDescent="0.25">
      <c r="A164" s="46" t="s">
        <v>22</v>
      </c>
      <c r="B164">
        <v>18</v>
      </c>
      <c r="C164" s="24">
        <f>C111/$K111*100</f>
        <v>92.995169082125599</v>
      </c>
      <c r="D164" s="24">
        <f>D111/$K111*100</f>
        <v>110.38647342995169</v>
      </c>
      <c r="E164" s="24"/>
      <c r="F164" s="24">
        <f t="shared" ref="F164:N164" si="24">F111/$K111*100</f>
        <v>87.922705314009661</v>
      </c>
      <c r="G164" s="24">
        <f t="shared" si="24"/>
        <v>91.787439613526573</v>
      </c>
      <c r="H164" s="24">
        <f t="shared" si="24"/>
        <v>85.507246376811594</v>
      </c>
      <c r="I164" s="24">
        <f t="shared" si="24"/>
        <v>89.85507246376811</v>
      </c>
      <c r="J164" s="24">
        <f t="shared" si="24"/>
        <v>106.03864734299518</v>
      </c>
      <c r="K164" s="78">
        <f t="shared" si="24"/>
        <v>100</v>
      </c>
      <c r="L164" s="24">
        <f t="shared" si="24"/>
        <v>79.227053140096615</v>
      </c>
      <c r="M164" s="24">
        <f t="shared" si="24"/>
        <v>96.618357487922708</v>
      </c>
      <c r="N164" s="24">
        <f t="shared" si="24"/>
        <v>77.05314009661835</v>
      </c>
    </row>
    <row r="165" spans="1:14" x14ac:dyDescent="0.25">
      <c r="A165" s="46" t="s">
        <v>22</v>
      </c>
      <c r="B165">
        <v>19</v>
      </c>
      <c r="C165" s="24"/>
      <c r="D165" s="24"/>
      <c r="E165" s="24"/>
      <c r="F165" s="24"/>
      <c r="G165" s="24"/>
      <c r="H165" s="24"/>
      <c r="I165" s="24"/>
      <c r="J165" s="24"/>
      <c r="K165" s="78"/>
      <c r="L165" s="24"/>
      <c r="M165" s="24"/>
      <c r="N165" s="24"/>
    </row>
    <row r="166" spans="1:14" x14ac:dyDescent="0.25">
      <c r="A166" s="46" t="s">
        <v>22</v>
      </c>
      <c r="B166">
        <v>20</v>
      </c>
      <c r="C166" s="24">
        <f>C113/$K113*100</f>
        <v>92.784810126582272</v>
      </c>
      <c r="D166" s="24">
        <f>D113/$K113*100</f>
        <v>114.81012658227847</v>
      </c>
      <c r="E166" s="24"/>
      <c r="F166" s="24">
        <f>F113/$K113*100</f>
        <v>89.87341772151899</v>
      </c>
      <c r="G166" s="24"/>
      <c r="H166" s="24"/>
      <c r="I166" s="24">
        <f t="shared" ref="I166:N167" si="25">I113/$K113*100</f>
        <v>81.77215189873418</v>
      </c>
      <c r="J166" s="24">
        <f t="shared" si="25"/>
        <v>109.11392405063292</v>
      </c>
      <c r="K166" s="78">
        <f t="shared" si="25"/>
        <v>100</v>
      </c>
      <c r="L166" s="24">
        <f t="shared" si="25"/>
        <v>82.784810126582272</v>
      </c>
      <c r="M166" s="24">
        <f t="shared" si="25"/>
        <v>101.26582278481013</v>
      </c>
      <c r="N166" s="24">
        <f t="shared" si="25"/>
        <v>78.48101265822784</v>
      </c>
    </row>
    <row r="167" spans="1:14" x14ac:dyDescent="0.25">
      <c r="A167" s="46" t="s">
        <v>22</v>
      </c>
      <c r="B167">
        <v>21</v>
      </c>
      <c r="C167" s="24">
        <f>C114/$K114*100</f>
        <v>92.982456140350877</v>
      </c>
      <c r="D167" s="24">
        <f>D114/$K114*100</f>
        <v>110.40100250626566</v>
      </c>
      <c r="E167" s="24"/>
      <c r="F167" s="24">
        <f>F114/$K114*100</f>
        <v>82.957393483709268</v>
      </c>
      <c r="G167" s="24"/>
      <c r="H167" s="24"/>
      <c r="I167" s="24">
        <f t="shared" si="25"/>
        <v>76.942355889724311</v>
      </c>
      <c r="J167" s="24">
        <f t="shared" si="25"/>
        <v>106.265664160401</v>
      </c>
      <c r="K167" s="78">
        <f t="shared" si="25"/>
        <v>100</v>
      </c>
      <c r="L167" s="24">
        <f t="shared" si="25"/>
        <v>74.937343358395992</v>
      </c>
      <c r="M167" s="24">
        <f t="shared" si="25"/>
        <v>100.25062656641603</v>
      </c>
      <c r="N167" s="24">
        <f t="shared" si="25"/>
        <v>76.691729323308266</v>
      </c>
    </row>
    <row r="168" spans="1:14" x14ac:dyDescent="0.25">
      <c r="A168" s="46" t="s">
        <v>22</v>
      </c>
      <c r="B168">
        <v>22</v>
      </c>
      <c r="C168" s="24"/>
      <c r="D168" s="24"/>
      <c r="E168" s="24"/>
      <c r="F168" s="24"/>
      <c r="G168" s="24"/>
      <c r="H168" s="24"/>
      <c r="I168" s="24"/>
      <c r="J168" s="24"/>
      <c r="K168" s="78"/>
      <c r="L168" s="24"/>
      <c r="M168" s="24"/>
      <c r="N168" s="24"/>
    </row>
    <row r="169" spans="1:14" x14ac:dyDescent="0.25">
      <c r="A169" s="46" t="s">
        <v>22</v>
      </c>
      <c r="B169">
        <v>23</v>
      </c>
      <c r="C169" s="24"/>
      <c r="D169" s="24"/>
      <c r="E169" s="24"/>
      <c r="F169" s="24"/>
      <c r="G169" s="24"/>
      <c r="H169" s="24"/>
      <c r="I169" s="24"/>
      <c r="J169" s="24"/>
      <c r="K169" s="78"/>
      <c r="L169" s="24"/>
      <c r="M169" s="24"/>
      <c r="N169" s="24"/>
    </row>
    <row r="170" spans="1:14" x14ac:dyDescent="0.25">
      <c r="A170" s="82" t="s">
        <v>22</v>
      </c>
      <c r="B170" s="19">
        <v>24</v>
      </c>
      <c r="C170" s="27">
        <f>C117/$K117*100</f>
        <v>92.921810699588463</v>
      </c>
      <c r="D170" s="27">
        <f>D117/$K117*100</f>
        <v>109.38271604938272</v>
      </c>
      <c r="E170" s="27"/>
      <c r="F170" s="27">
        <f t="shared" ref="F170:N170" si="26">F117/$K117*100</f>
        <v>88.395061728395063</v>
      </c>
      <c r="G170" s="27">
        <f t="shared" si="26"/>
        <v>86.913580246913583</v>
      </c>
      <c r="H170" s="27">
        <f t="shared" si="26"/>
        <v>84.938271604938279</v>
      </c>
      <c r="I170" s="27">
        <f t="shared" si="26"/>
        <v>83.209876543209887</v>
      </c>
      <c r="J170" s="27">
        <f t="shared" si="26"/>
        <v>108.14814814814815</v>
      </c>
      <c r="K170" s="81">
        <f t="shared" si="26"/>
        <v>100</v>
      </c>
      <c r="L170" s="27">
        <f t="shared" si="26"/>
        <v>75.308641975308646</v>
      </c>
      <c r="M170" s="27">
        <f t="shared" si="26"/>
        <v>98.76543209876543</v>
      </c>
      <c r="N170" s="27">
        <f t="shared" si="26"/>
        <v>73.333333333333329</v>
      </c>
    </row>
    <row r="171" spans="1:14" x14ac:dyDescent="0.25">
      <c r="A171" s="50" t="s">
        <v>24</v>
      </c>
      <c r="B171">
        <v>25</v>
      </c>
      <c r="C171" s="31"/>
      <c r="D171" s="31"/>
      <c r="E171" s="31"/>
      <c r="F171" s="31"/>
      <c r="G171" s="31"/>
      <c r="H171" s="31"/>
      <c r="I171" s="31"/>
      <c r="J171" s="31"/>
      <c r="K171" s="78"/>
      <c r="L171" s="31"/>
      <c r="M171" s="31"/>
      <c r="N171" s="31"/>
    </row>
    <row r="172" spans="1:14" x14ac:dyDescent="0.25">
      <c r="A172" s="50" t="s">
        <v>24</v>
      </c>
      <c r="B172">
        <v>26</v>
      </c>
      <c r="C172" s="31"/>
      <c r="D172" s="31"/>
      <c r="E172" s="31"/>
      <c r="F172" s="31"/>
      <c r="G172" s="31"/>
      <c r="H172" s="31"/>
      <c r="I172" s="31"/>
      <c r="J172" s="31"/>
      <c r="K172" s="78"/>
      <c r="L172" s="31"/>
      <c r="M172" s="31"/>
      <c r="N172" s="31"/>
    </row>
    <row r="173" spans="1:14" x14ac:dyDescent="0.25">
      <c r="A173" s="50" t="s">
        <v>24</v>
      </c>
      <c r="B173">
        <v>27</v>
      </c>
      <c r="C173" s="31"/>
      <c r="D173" s="31"/>
      <c r="E173" s="31"/>
      <c r="F173" s="31"/>
      <c r="G173" s="31"/>
      <c r="H173" s="31"/>
      <c r="I173" s="31"/>
      <c r="J173" s="31"/>
      <c r="K173" s="78"/>
      <c r="L173" s="31"/>
      <c r="M173" s="31"/>
      <c r="N173" s="31"/>
    </row>
    <row r="174" spans="1:14" x14ac:dyDescent="0.25">
      <c r="A174" s="50" t="s">
        <v>24</v>
      </c>
      <c r="B174">
        <v>28</v>
      </c>
      <c r="C174" s="31">
        <f t="shared" ref="C174:D182" si="27">C121/$K121*100</f>
        <v>95.204895091924087</v>
      </c>
      <c r="D174" s="31">
        <f t="shared" si="27"/>
        <v>113.31860030922623</v>
      </c>
      <c r="E174" s="31"/>
      <c r="F174" s="31"/>
      <c r="G174" s="31"/>
      <c r="H174" s="31">
        <f t="shared" ref="H174:N182" si="28">H121/$K121*100</f>
        <v>87.5023000791671</v>
      </c>
      <c r="I174" s="31">
        <f t="shared" si="28"/>
        <v>80.629272642423118</v>
      </c>
      <c r="J174" s="31">
        <f t="shared" si="28"/>
        <v>107.52326280439991</v>
      </c>
      <c r="K174" s="78">
        <f t="shared" si="28"/>
        <v>100</v>
      </c>
      <c r="L174" s="31">
        <f t="shared" si="28"/>
        <v>70.472464425157739</v>
      </c>
      <c r="M174" s="31">
        <f t="shared" si="28"/>
        <v>89.491941102952396</v>
      </c>
      <c r="N174" s="31">
        <f t="shared" si="28"/>
        <v>70.65423980975315</v>
      </c>
    </row>
    <row r="175" spans="1:14" x14ac:dyDescent="0.25">
      <c r="A175" s="50" t="s">
        <v>24</v>
      </c>
      <c r="B175">
        <v>29</v>
      </c>
      <c r="C175" s="31">
        <f t="shared" si="27"/>
        <v>101.69541995448704</v>
      </c>
      <c r="D175" s="31">
        <f t="shared" si="27"/>
        <v>120.20928882952705</v>
      </c>
      <c r="E175" s="31"/>
      <c r="F175" s="31"/>
      <c r="G175" s="31"/>
      <c r="H175" s="31">
        <f t="shared" si="28"/>
        <v>101.38905886067975</v>
      </c>
      <c r="I175" s="31">
        <f t="shared" si="28"/>
        <v>89.395659500931401</v>
      </c>
      <c r="J175" s="31">
        <f t="shared" si="28"/>
        <v>117.77534873321333</v>
      </c>
      <c r="K175" s="78">
        <f t="shared" si="28"/>
        <v>100</v>
      </c>
      <c r="L175" s="31">
        <f t="shared" si="28"/>
        <v>86.661423390633971</v>
      </c>
      <c r="M175" s="31">
        <f t="shared" si="28"/>
        <v>101.53853870826582</v>
      </c>
      <c r="N175" s="31">
        <f t="shared" si="28"/>
        <v>91.243724506450491</v>
      </c>
    </row>
    <row r="176" spans="1:14" x14ac:dyDescent="0.25">
      <c r="A176" s="50" t="s">
        <v>24</v>
      </c>
      <c r="B176">
        <v>30</v>
      </c>
      <c r="C176" s="31">
        <f t="shared" si="27"/>
        <v>89.819467329099552</v>
      </c>
      <c r="D176" s="31">
        <f t="shared" si="27"/>
        <v>113.23527898411278</v>
      </c>
      <c r="E176" s="31"/>
      <c r="F176" s="31"/>
      <c r="G176" s="31"/>
      <c r="H176" s="31">
        <f t="shared" si="28"/>
        <v>93.546616355144081</v>
      </c>
      <c r="I176" s="31">
        <f t="shared" si="28"/>
        <v>79.267614847236672</v>
      </c>
      <c r="J176" s="31">
        <f t="shared" si="28"/>
        <v>108.87820858671245</v>
      </c>
      <c r="K176" s="78">
        <f t="shared" si="28"/>
        <v>100</v>
      </c>
      <c r="L176" s="31">
        <f t="shared" si="28"/>
        <v>78.631291470217818</v>
      </c>
      <c r="M176" s="31">
        <f t="shared" si="28"/>
        <v>91.291788170552707</v>
      </c>
      <c r="N176" s="31">
        <f t="shared" si="28"/>
        <v>74.96588320105414</v>
      </c>
    </row>
    <row r="177" spans="1:20" x14ac:dyDescent="0.25">
      <c r="A177" s="50" t="s">
        <v>24</v>
      </c>
      <c r="B177">
        <v>31</v>
      </c>
      <c r="C177" s="31">
        <f t="shared" si="27"/>
        <v>94.946338177498717</v>
      </c>
      <c r="D177" s="31">
        <f t="shared" si="27"/>
        <v>117.90930687026146</v>
      </c>
      <c r="E177" s="31"/>
      <c r="F177" s="31"/>
      <c r="G177" s="31"/>
      <c r="H177" s="31">
        <f t="shared" si="28"/>
        <v>101.59864335502138</v>
      </c>
      <c r="I177" s="31">
        <f t="shared" si="28"/>
        <v>83.00384080828654</v>
      </c>
      <c r="J177" s="31">
        <f t="shared" si="28"/>
        <v>119.48878743205786</v>
      </c>
      <c r="K177" s="78">
        <f t="shared" si="28"/>
        <v>100</v>
      </c>
      <c r="L177" s="31">
        <f t="shared" si="28"/>
        <v>80.318260501541246</v>
      </c>
      <c r="M177" s="31">
        <f t="shared" si="28"/>
        <v>99.888869897989665</v>
      </c>
      <c r="N177" s="31">
        <f t="shared" si="28"/>
        <v>78.366801125662633</v>
      </c>
    </row>
    <row r="178" spans="1:20" x14ac:dyDescent="0.25">
      <c r="A178" s="50" t="s">
        <v>24</v>
      </c>
      <c r="B178">
        <v>32</v>
      </c>
      <c r="C178" s="31">
        <f t="shared" si="27"/>
        <v>91.035522860826745</v>
      </c>
      <c r="D178" s="31">
        <f t="shared" si="27"/>
        <v>114.57746608135881</v>
      </c>
      <c r="E178" s="31"/>
      <c r="F178" s="31"/>
      <c r="G178" s="31"/>
      <c r="H178" s="31">
        <f t="shared" si="28"/>
        <v>96.026418604348365</v>
      </c>
      <c r="I178" s="31">
        <f t="shared" si="28"/>
        <v>87.8314520964324</v>
      </c>
      <c r="J178" s="31">
        <f t="shared" si="28"/>
        <v>119.34177911997482</v>
      </c>
      <c r="K178" s="78">
        <f t="shared" si="28"/>
        <v>100</v>
      </c>
      <c r="L178" s="31">
        <f t="shared" si="28"/>
        <v>76.593510417624557</v>
      </c>
      <c r="M178" s="31">
        <f t="shared" si="28"/>
        <v>94.812422899849082</v>
      </c>
      <c r="N178" s="31">
        <f t="shared" si="28"/>
        <v>78.852220796296109</v>
      </c>
    </row>
    <row r="179" spans="1:20" x14ac:dyDescent="0.25">
      <c r="A179" s="50" t="s">
        <v>24</v>
      </c>
      <c r="B179">
        <v>33</v>
      </c>
      <c r="C179" s="31">
        <f t="shared" si="27"/>
        <v>91.506017005246477</v>
      </c>
      <c r="D179" s="31">
        <f t="shared" si="27"/>
        <v>107.72157833953761</v>
      </c>
      <c r="E179" s="31"/>
      <c r="F179" s="31"/>
      <c r="G179" s="31"/>
      <c r="H179" s="31">
        <f t="shared" si="28"/>
        <v>89.995977611948632</v>
      </c>
      <c r="I179" s="31">
        <f t="shared" si="28"/>
        <v>79.449260651141984</v>
      </c>
      <c r="J179" s="31">
        <f t="shared" si="28"/>
        <v>108.2038866585717</v>
      </c>
      <c r="K179" s="78">
        <f t="shared" si="28"/>
        <v>100</v>
      </c>
      <c r="L179" s="31">
        <f t="shared" si="28"/>
        <v>66.13961231254207</v>
      </c>
      <c r="M179" s="31">
        <f t="shared" si="28"/>
        <v>94.433538719123362</v>
      </c>
      <c r="N179" s="31">
        <f t="shared" si="28"/>
        <v>72.402282465662637</v>
      </c>
    </row>
    <row r="180" spans="1:20" x14ac:dyDescent="0.25">
      <c r="A180" s="50" t="s">
        <v>24</v>
      </c>
      <c r="B180">
        <v>34</v>
      </c>
      <c r="C180" s="31">
        <f t="shared" si="27"/>
        <v>89.752714623492722</v>
      </c>
      <c r="D180" s="31">
        <f t="shared" si="27"/>
        <v>113.88754462716111</v>
      </c>
      <c r="E180" s="31"/>
      <c r="F180" s="31"/>
      <c r="G180" s="31"/>
      <c r="H180" s="31">
        <f t="shared" si="28"/>
        <v>89.475628545244049</v>
      </c>
      <c r="I180" s="31">
        <f t="shared" si="28"/>
        <v>79.778188727288295</v>
      </c>
      <c r="J180" s="31">
        <f t="shared" si="28"/>
        <v>107.8087847991242</v>
      </c>
      <c r="K180" s="78">
        <f t="shared" si="28"/>
        <v>100</v>
      </c>
      <c r="L180" s="31">
        <f t="shared" si="28"/>
        <v>69.140389144738819</v>
      </c>
      <c r="M180" s="31">
        <f t="shared" si="28"/>
        <v>88.956211129971308</v>
      </c>
      <c r="N180" s="31">
        <f t="shared" si="28"/>
        <v>71.610869784977581</v>
      </c>
    </row>
    <row r="181" spans="1:20" x14ac:dyDescent="0.25">
      <c r="A181" s="50" t="s">
        <v>24</v>
      </c>
      <c r="B181">
        <v>35</v>
      </c>
      <c r="C181" s="31">
        <f t="shared" si="27"/>
        <v>90.536081546098529</v>
      </c>
      <c r="D181" s="31">
        <f t="shared" si="27"/>
        <v>129.44940824821492</v>
      </c>
      <c r="E181" s="31"/>
      <c r="F181" s="31"/>
      <c r="G181" s="31"/>
      <c r="H181" s="31">
        <f t="shared" si="28"/>
        <v>98.469592137112556</v>
      </c>
      <c r="I181" s="31">
        <f t="shared" si="28"/>
        <v>87.18005679305098</v>
      </c>
      <c r="J181" s="31">
        <f t="shared" si="28"/>
        <v>117.74986522147408</v>
      </c>
      <c r="K181" s="78">
        <f t="shared" si="28"/>
        <v>100</v>
      </c>
      <c r="L181" s="31">
        <f t="shared" si="28"/>
        <v>81.50703425141343</v>
      </c>
      <c r="M181" s="31">
        <f t="shared" si="28"/>
        <v>102.58077055868023</v>
      </c>
      <c r="N181" s="31">
        <f t="shared" si="28"/>
        <v>78.732347750158311</v>
      </c>
    </row>
    <row r="182" spans="1:20" x14ac:dyDescent="0.25">
      <c r="A182" s="83" t="s">
        <v>24</v>
      </c>
      <c r="B182" s="19">
        <v>36</v>
      </c>
      <c r="C182" s="34">
        <f t="shared" si="27"/>
        <v>86.726307079074644</v>
      </c>
      <c r="D182" s="34">
        <f t="shared" si="27"/>
        <v>118.99215364643965</v>
      </c>
      <c r="E182" s="34"/>
      <c r="F182" s="34"/>
      <c r="G182" s="34"/>
      <c r="H182" s="34">
        <f t="shared" si="28"/>
        <v>93.748949932933144</v>
      </c>
      <c r="I182" s="34">
        <f t="shared" si="28"/>
        <v>82.06683565971943</v>
      </c>
      <c r="J182" s="34">
        <f t="shared" si="28"/>
        <v>113.93406578282988</v>
      </c>
      <c r="K182" s="81">
        <f t="shared" si="28"/>
        <v>100</v>
      </c>
      <c r="L182" s="34">
        <f t="shared" si="28"/>
        <v>76.831654949453082</v>
      </c>
      <c r="M182" s="34">
        <f t="shared" si="28"/>
        <v>98.036738982212498</v>
      </c>
      <c r="N182" s="34">
        <f t="shared" si="28"/>
        <v>73.970206882448792</v>
      </c>
      <c r="P182" s="19" t="s">
        <v>29</v>
      </c>
      <c r="Q182" s="19"/>
      <c r="R182" s="19"/>
      <c r="S182" s="19" t="s">
        <v>30</v>
      </c>
      <c r="T182" s="19"/>
    </row>
    <row r="183" spans="1:20" x14ac:dyDescent="0.25">
      <c r="A183" s="36" t="s">
        <v>19</v>
      </c>
      <c r="B183" s="37" t="s">
        <v>16</v>
      </c>
      <c r="C183" s="38">
        <f>AVERAGE(C147:C158)</f>
        <v>92.1518143241057</v>
      </c>
      <c r="D183" s="38">
        <f t="shared" ref="D183:N183" si="29">AVERAGE(D147:D158)</f>
        <v>104.93733324667517</v>
      </c>
      <c r="E183" s="13">
        <f t="shared" si="29"/>
        <v>104.5241645949399</v>
      </c>
      <c r="F183" s="38">
        <f t="shared" si="29"/>
        <v>83.099523086254862</v>
      </c>
      <c r="G183" s="13">
        <f t="shared" si="29"/>
        <v>82.761635849344671</v>
      </c>
      <c r="H183" s="13">
        <f t="shared" si="29"/>
        <v>85.018442178346717</v>
      </c>
      <c r="I183" s="38">
        <f t="shared" si="29"/>
        <v>86.285734511922684</v>
      </c>
      <c r="J183" s="38">
        <f t="shared" si="29"/>
        <v>101.68948429758875</v>
      </c>
      <c r="K183" s="78">
        <f t="shared" si="29"/>
        <v>100</v>
      </c>
      <c r="L183" s="13">
        <f t="shared" si="29"/>
        <v>77.953834869018834</v>
      </c>
      <c r="M183" s="38">
        <f t="shared" si="29"/>
        <v>94.802718143756962</v>
      </c>
      <c r="N183" s="14">
        <f t="shared" si="29"/>
        <v>71.353482100532318</v>
      </c>
      <c r="O183" s="7"/>
      <c r="P183" s="40" t="s">
        <v>31</v>
      </c>
      <c r="Q183" s="41">
        <f>SLOPE(C184:N184,C183:N183)</f>
        <v>0.99370276432012594</v>
      </c>
      <c r="R183" s="41"/>
      <c r="S183" s="41">
        <f>ABS(Q183-1)</f>
        <v>6.2972356798740581E-3</v>
      </c>
      <c r="T183" s="40"/>
    </row>
    <row r="184" spans="1:20" x14ac:dyDescent="0.25">
      <c r="A184" s="43" t="s">
        <v>21</v>
      </c>
      <c r="B184" s="44" t="s">
        <v>17</v>
      </c>
      <c r="C184" s="45">
        <f>AVERAGE(C159:C170)</f>
        <v>93.993403393506782</v>
      </c>
      <c r="D184" s="45">
        <f t="shared" ref="D184:N184" si="30">AVERAGE(D159:D170)</f>
        <v>109.67528273488007</v>
      </c>
      <c r="E184" s="24"/>
      <c r="F184" s="45">
        <f t="shared" si="30"/>
        <v>86.97401322580177</v>
      </c>
      <c r="G184" s="24">
        <f t="shared" si="30"/>
        <v>88.07905982047923</v>
      </c>
      <c r="H184" s="24">
        <f t="shared" si="30"/>
        <v>85.160974821846807</v>
      </c>
      <c r="I184" s="45">
        <f t="shared" si="30"/>
        <v>81.865173627712807</v>
      </c>
      <c r="J184" s="45">
        <f t="shared" si="30"/>
        <v>105.25266785766095</v>
      </c>
      <c r="K184" s="78">
        <f t="shared" si="30"/>
        <v>100</v>
      </c>
      <c r="L184" s="24">
        <f t="shared" si="30"/>
        <v>79.108823154857305</v>
      </c>
      <c r="M184" s="45">
        <f t="shared" si="30"/>
        <v>99.344483830115195</v>
      </c>
      <c r="N184" s="25">
        <f t="shared" si="30"/>
        <v>77.019275655912082</v>
      </c>
      <c r="O184" s="7"/>
      <c r="P184" s="40" t="s">
        <v>32</v>
      </c>
      <c r="Q184" s="41">
        <f>SLOPE(C185:N185,C183:N183)</f>
        <v>1.1798391126105039</v>
      </c>
      <c r="R184" s="41"/>
      <c r="S184" s="41">
        <f t="shared" ref="S184:S185" si="31">ABS(Q184-1)</f>
        <v>0.17983911261050389</v>
      </c>
      <c r="T184" s="40"/>
    </row>
    <row r="185" spans="1:20" x14ac:dyDescent="0.25">
      <c r="A185" s="47" t="s">
        <v>23</v>
      </c>
      <c r="B185" s="48" t="s">
        <v>18</v>
      </c>
      <c r="C185" s="49">
        <f>AVERAGE(C171:C182)</f>
        <v>92.358084851972066</v>
      </c>
      <c r="D185" s="49">
        <f t="shared" ref="D185:N185" si="32">AVERAGE(D171:D182)</f>
        <v>116.5889584373155</v>
      </c>
      <c r="E185" s="31"/>
      <c r="F185" s="31"/>
      <c r="G185" s="31"/>
      <c r="H185" s="49">
        <f t="shared" si="32"/>
        <v>94.639242831288783</v>
      </c>
      <c r="I185" s="49">
        <f t="shared" si="32"/>
        <v>83.178020191834534</v>
      </c>
      <c r="J185" s="49">
        <f t="shared" si="32"/>
        <v>113.41155434870647</v>
      </c>
      <c r="K185" s="78">
        <f t="shared" si="32"/>
        <v>100</v>
      </c>
      <c r="L185" s="31">
        <f t="shared" si="32"/>
        <v>76.255071207035854</v>
      </c>
      <c r="M185" s="49">
        <f t="shared" si="32"/>
        <v>95.67009112995521</v>
      </c>
      <c r="N185" s="32">
        <f t="shared" si="32"/>
        <v>76.755397369162651</v>
      </c>
      <c r="O185" s="7"/>
      <c r="P185" s="40" t="s">
        <v>33</v>
      </c>
      <c r="Q185" s="41">
        <f>SLOPE(C185:N185,C184:N184)</f>
        <v>1.1358596604674409</v>
      </c>
      <c r="R185" s="41"/>
      <c r="S185" s="41">
        <f t="shared" si="31"/>
        <v>0.13585966046744091</v>
      </c>
      <c r="T185" s="40"/>
    </row>
    <row r="186" spans="1:20" x14ac:dyDescent="0.25">
      <c r="A186" s="51" t="s">
        <v>25</v>
      </c>
      <c r="B186" s="10" t="s">
        <v>15</v>
      </c>
      <c r="C186" s="28">
        <f>AVERAGE(C147:C182)</f>
        <v>92.793012508305921</v>
      </c>
      <c r="D186" s="28">
        <f t="shared" ref="D186:N186" si="33">AVERAGE(D147:D182)</f>
        <v>110.93864946985768</v>
      </c>
      <c r="E186" s="52">
        <f t="shared" si="33"/>
        <v>104.5241645949399</v>
      </c>
      <c r="F186" s="52">
        <f t="shared" si="33"/>
        <v>85.03676815602833</v>
      </c>
      <c r="G186" s="52">
        <f t="shared" si="33"/>
        <v>85.420347834911965</v>
      </c>
      <c r="H186" s="52">
        <f t="shared" si="33"/>
        <v>90.819429098811966</v>
      </c>
      <c r="I186" s="28">
        <f t="shared" si="33"/>
        <v>83.724284291476479</v>
      </c>
      <c r="J186" s="28">
        <f t="shared" si="33"/>
        <v>107.36082844456982</v>
      </c>
      <c r="K186" s="81">
        <f t="shared" si="33"/>
        <v>100</v>
      </c>
      <c r="L186" s="52">
        <f t="shared" si="33"/>
        <v>77.640619436106775</v>
      </c>
      <c r="M186" s="28">
        <f t="shared" si="33"/>
        <v>96.524401477682702</v>
      </c>
      <c r="N186" s="53">
        <f t="shared" si="33"/>
        <v>75.19164698337282</v>
      </c>
      <c r="O186" s="7"/>
      <c r="P186" s="54"/>
      <c r="Q186" s="54"/>
      <c r="R186" s="54" t="s">
        <v>34</v>
      </c>
      <c r="S186" s="55">
        <f>AVERAGE(S183:S185)</f>
        <v>0.10733200291927296</v>
      </c>
      <c r="T186" s="54"/>
    </row>
    <row r="187" spans="1:20" x14ac:dyDescent="0.25">
      <c r="A187" s="36" t="s">
        <v>35</v>
      </c>
      <c r="B187" s="37"/>
      <c r="C187" s="56">
        <f>_xlfn.STDEV.P(C147:C158)</f>
        <v>1.0462194021413169</v>
      </c>
      <c r="D187" s="56">
        <f t="shared" ref="D187:N187" si="34">_xlfn.STDEV.P(D147:D158)</f>
        <v>2.4063836110061274</v>
      </c>
      <c r="E187" s="57">
        <f t="shared" si="34"/>
        <v>4.2481916237064903</v>
      </c>
      <c r="F187" s="56">
        <f t="shared" si="34"/>
        <v>3.136534413619692</v>
      </c>
      <c r="G187" s="57">
        <f t="shared" si="34"/>
        <v>1.7504284510651762</v>
      </c>
      <c r="H187" s="57">
        <f t="shared" si="34"/>
        <v>3.0771040185344223</v>
      </c>
      <c r="I187" s="56">
        <f t="shared" si="34"/>
        <v>1.5642764460327374</v>
      </c>
      <c r="J187" s="56">
        <f t="shared" si="34"/>
        <v>2.808659714150274</v>
      </c>
      <c r="K187" s="84">
        <f t="shared" si="34"/>
        <v>0</v>
      </c>
      <c r="L187" s="57">
        <f t="shared" si="34"/>
        <v>4.3519831180628099</v>
      </c>
      <c r="M187" s="56">
        <f t="shared" si="34"/>
        <v>2.1176603084834178</v>
      </c>
      <c r="N187" s="59">
        <f t="shared" si="34"/>
        <v>4.7601946306462883</v>
      </c>
      <c r="O187" s="3">
        <f>AVERAGE(N187,M187,L187,J187,I187,F187,D187,C187)</f>
        <v>2.773988955517833</v>
      </c>
    </row>
    <row r="188" spans="1:20" x14ac:dyDescent="0.25">
      <c r="A188" s="43" t="s">
        <v>36</v>
      </c>
      <c r="B188" s="44"/>
      <c r="C188" s="60">
        <f>_xlfn.STDEV.P(C159:C170)</f>
        <v>1.3575647302820746</v>
      </c>
      <c r="D188" s="60">
        <f t="shared" ref="D188:N188" si="35">_xlfn.STDEV.P(D159:D170)</f>
        <v>2.6142485000647331</v>
      </c>
      <c r="E188" s="61"/>
      <c r="F188" s="60">
        <f t="shared" si="35"/>
        <v>3.0357685892520765</v>
      </c>
      <c r="G188" s="61">
        <f t="shared" si="35"/>
        <v>2.6818379799508647</v>
      </c>
      <c r="H188" s="61">
        <f t="shared" si="35"/>
        <v>0.24817322362221853</v>
      </c>
      <c r="I188" s="60">
        <f t="shared" si="35"/>
        <v>4.031295478458496</v>
      </c>
      <c r="J188" s="60">
        <f t="shared" si="35"/>
        <v>2.7905299852222591</v>
      </c>
      <c r="K188" s="84">
        <f t="shared" si="35"/>
        <v>0</v>
      </c>
      <c r="L188" s="61">
        <f t="shared" si="35"/>
        <v>3.6521889300137125</v>
      </c>
      <c r="M188" s="60">
        <f t="shared" si="35"/>
        <v>1.348096447540049</v>
      </c>
      <c r="N188" s="62">
        <f t="shared" si="35"/>
        <v>1.6825419581568488</v>
      </c>
      <c r="O188" s="3">
        <f>AVERAGE(N188,M188,L188,J188,I188,F188,D188,C188)</f>
        <v>2.5640293273737811</v>
      </c>
    </row>
    <row r="189" spans="1:20" ht="15.75" thickBot="1" x14ac:dyDescent="0.3">
      <c r="A189" s="47" t="s">
        <v>37</v>
      </c>
      <c r="B189" s="48"/>
      <c r="C189" s="63">
        <f>_xlfn.STDEV.P(C171:C182)</f>
        <v>4.1195138650182308</v>
      </c>
      <c r="D189" s="63">
        <f t="shared" ref="D189:N189" si="36">_xlfn.STDEV.P(D171:D182)</f>
        <v>5.7535805732507885</v>
      </c>
      <c r="E189" s="64"/>
      <c r="F189" s="64"/>
      <c r="G189" s="64"/>
      <c r="H189" s="63">
        <f t="shared" si="36"/>
        <v>4.8503646462097993</v>
      </c>
      <c r="I189" s="63">
        <f t="shared" si="36"/>
        <v>3.7244644548297376</v>
      </c>
      <c r="J189" s="63">
        <f t="shared" si="36"/>
        <v>4.9885537778454347</v>
      </c>
      <c r="K189" s="84">
        <f t="shared" si="36"/>
        <v>0</v>
      </c>
      <c r="L189" s="64">
        <f t="shared" si="36"/>
        <v>6.1901171427579795</v>
      </c>
      <c r="M189" s="63">
        <f t="shared" si="36"/>
        <v>4.8336229725689197</v>
      </c>
      <c r="N189" s="65">
        <f t="shared" si="36"/>
        <v>5.910562960538674</v>
      </c>
      <c r="O189" s="3">
        <f>AVERAGE(N189,M189,L189,J189,I189,H189,D189,C189)</f>
        <v>5.0463475491274448</v>
      </c>
    </row>
    <row r="190" spans="1:20" ht="15.75" thickBot="1" x14ac:dyDescent="0.3">
      <c r="A190" s="66" t="s">
        <v>38</v>
      </c>
      <c r="B190" s="67" t="s">
        <v>15</v>
      </c>
      <c r="C190" s="68">
        <f>_xlfn.STDEV.P(C147:C182)</f>
        <v>2.8587274602371271</v>
      </c>
      <c r="D190" s="68">
        <f t="shared" ref="D190:N190" si="37">_xlfn.STDEV.P(D147:D182)</f>
        <v>6.3824665128406686</v>
      </c>
      <c r="E190" s="69">
        <f t="shared" si="37"/>
        <v>4.2481916237064903</v>
      </c>
      <c r="F190" s="69">
        <f t="shared" si="37"/>
        <v>3.6441443423685422</v>
      </c>
      <c r="G190" s="69">
        <f t="shared" si="37"/>
        <v>3.492402722868849</v>
      </c>
      <c r="H190" s="69">
        <f t="shared" si="37"/>
        <v>6.1571219835533437</v>
      </c>
      <c r="I190" s="68">
        <f t="shared" si="37"/>
        <v>3.7794623815978516</v>
      </c>
      <c r="J190" s="68">
        <f t="shared" si="37"/>
        <v>6.3227036120946121</v>
      </c>
      <c r="K190" s="85">
        <f t="shared" si="37"/>
        <v>0</v>
      </c>
      <c r="L190" s="69">
        <f t="shared" si="37"/>
        <v>5.1239396229787593</v>
      </c>
      <c r="M190" s="68">
        <f t="shared" si="37"/>
        <v>3.8299515562626323</v>
      </c>
      <c r="N190" s="69">
        <f t="shared" si="37"/>
        <v>5.2806273679570612</v>
      </c>
      <c r="O190" s="86" t="s">
        <v>43</v>
      </c>
    </row>
    <row r="191" spans="1:20" ht="30" x14ac:dyDescent="0.25">
      <c r="A191" s="71" t="s">
        <v>39</v>
      </c>
      <c r="B191" s="72"/>
      <c r="C191" s="73">
        <f>_xlfn.STDEV.P(C183:C185)</f>
        <v>0.8238301175667927</v>
      </c>
      <c r="D191" s="74">
        <f>_xlfn.STDEV.P(D183:D185)</f>
        <v>4.7843198361869979</v>
      </c>
      <c r="E191" s="73"/>
      <c r="F191" s="73">
        <f>_xlfn.STDEV.P(F147:F170,H171:H182)</f>
        <v>6.2651146446039769</v>
      </c>
      <c r="G191" s="73"/>
      <c r="H191" s="73"/>
      <c r="I191" s="73">
        <f t="shared" ref="I191:N191" si="38">_xlfn.STDEV.P(I183:I185)</f>
        <v>1.8536094796433611</v>
      </c>
      <c r="J191" s="74">
        <f t="shared" si="38"/>
        <v>4.9065787145632349</v>
      </c>
      <c r="K191" s="73">
        <f t="shared" si="38"/>
        <v>0</v>
      </c>
      <c r="L191" s="73">
        <f t="shared" si="38"/>
        <v>1.1720682621091769</v>
      </c>
      <c r="M191" s="73">
        <f t="shared" si="38"/>
        <v>1.9686750525263463</v>
      </c>
      <c r="N191" s="74">
        <f t="shared" si="38"/>
        <v>2.6109073972229613</v>
      </c>
      <c r="O191" s="87">
        <f>AVERAGE(C191:N191)</f>
        <v>2.7094559449358724</v>
      </c>
    </row>
    <row r="192" spans="1:20" ht="30.75" thickBot="1" x14ac:dyDescent="0.3">
      <c r="A192" s="71" t="s">
        <v>44</v>
      </c>
      <c r="B192" s="75" t="s">
        <v>41</v>
      </c>
      <c r="C192" s="73">
        <f>C190/C186*100</f>
        <v>3.0807572498858593</v>
      </c>
      <c r="D192" s="73">
        <f>D190/D186*100</f>
        <v>5.7531496402205633</v>
      </c>
      <c r="E192" s="73"/>
      <c r="F192" s="73">
        <f>F191/AVERAGE(F147:F170,H171:H182)*100</f>
        <v>7.0557655059432625</v>
      </c>
      <c r="G192" s="73"/>
      <c r="H192" s="73"/>
      <c r="I192" s="73">
        <f t="shared" ref="I192:N192" si="39">I190/I186*100</f>
        <v>4.5141769960553946</v>
      </c>
      <c r="J192" s="73">
        <f t="shared" si="39"/>
        <v>5.8892090380608524</v>
      </c>
      <c r="K192" s="73">
        <f t="shared" si="39"/>
        <v>0</v>
      </c>
      <c r="L192" s="73">
        <f t="shared" si="39"/>
        <v>6.5995604622853783</v>
      </c>
      <c r="M192" s="73">
        <f t="shared" si="39"/>
        <v>3.9678583836110617</v>
      </c>
      <c r="N192" s="73">
        <f t="shared" si="39"/>
        <v>7.0228909457519526</v>
      </c>
      <c r="O192" s="88">
        <f>AVERAGE(C192:N192)</f>
        <v>4.8759298024238138</v>
      </c>
    </row>
    <row r="193" spans="1:14" x14ac:dyDescent="0.25">
      <c r="B193" t="s">
        <v>26</v>
      </c>
      <c r="C193" t="s">
        <v>27</v>
      </c>
    </row>
    <row r="194" spans="1:14" x14ac:dyDescent="0.25">
      <c r="B194" s="76">
        <f>MIN(C147:N186)</f>
        <v>62.272727272727266</v>
      </c>
      <c r="C194" s="76">
        <f>MAX(C147:N186)</f>
        <v>129.44940824821492</v>
      </c>
    </row>
    <row r="196" spans="1:14" ht="21" x14ac:dyDescent="0.35">
      <c r="A196" s="294" t="s">
        <v>45</v>
      </c>
      <c r="B196" s="294"/>
      <c r="C196" s="294"/>
      <c r="D196" s="294"/>
      <c r="E196" s="294"/>
      <c r="F196" s="294"/>
      <c r="G196" s="294"/>
      <c r="H196" s="294"/>
      <c r="I196" s="294"/>
      <c r="J196" s="294"/>
      <c r="K196" s="294"/>
      <c r="L196" s="294"/>
      <c r="M196" s="294"/>
      <c r="N196" s="294"/>
    </row>
    <row r="197" spans="1:14" x14ac:dyDescent="0.25">
      <c r="A197" s="9" t="s">
        <v>28</v>
      </c>
      <c r="B197" s="9" t="s">
        <v>2</v>
      </c>
      <c r="C197" s="9" t="s">
        <v>3</v>
      </c>
      <c r="D197" s="9" t="s">
        <v>4</v>
      </c>
      <c r="E197" s="9" t="s">
        <v>5</v>
      </c>
      <c r="F197" s="9" t="s">
        <v>6</v>
      </c>
      <c r="G197" s="9" t="s">
        <v>7</v>
      </c>
      <c r="H197" s="9" t="s">
        <v>8</v>
      </c>
      <c r="I197" s="9" t="s">
        <v>9</v>
      </c>
      <c r="J197" s="89" t="s">
        <v>10</v>
      </c>
      <c r="K197" s="9" t="s">
        <v>11</v>
      </c>
      <c r="L197" s="9" t="s">
        <v>12</v>
      </c>
      <c r="M197" s="9" t="s">
        <v>13</v>
      </c>
      <c r="N197" s="9" t="s">
        <v>14</v>
      </c>
    </row>
    <row r="198" spans="1:14" x14ac:dyDescent="0.25">
      <c r="A198" s="39" t="s">
        <v>20</v>
      </c>
      <c r="B198">
        <v>1</v>
      </c>
      <c r="C198" s="13">
        <f t="shared" ref="C198:N200" si="40">C94/$J94*100</f>
        <v>87.785136129506995</v>
      </c>
      <c r="D198" s="13">
        <f t="shared" si="40"/>
        <v>104.63576158940397</v>
      </c>
      <c r="E198" s="13">
        <f t="shared" si="40"/>
        <v>108.38852097130243</v>
      </c>
      <c r="F198" s="13">
        <f t="shared" si="40"/>
        <v>77.483443708609272</v>
      </c>
      <c r="G198" s="13">
        <f t="shared" si="40"/>
        <v>78.807947019867555</v>
      </c>
      <c r="H198" s="13">
        <f t="shared" si="40"/>
        <v>83.443708609271525</v>
      </c>
      <c r="I198" s="13">
        <f t="shared" si="40"/>
        <v>81.236203090507729</v>
      </c>
      <c r="J198" s="90">
        <f t="shared" si="40"/>
        <v>100</v>
      </c>
      <c r="K198" s="13">
        <f t="shared" si="40"/>
        <v>95.36423841059603</v>
      </c>
      <c r="L198" s="13">
        <f t="shared" si="40"/>
        <v>76.600441501103759</v>
      </c>
      <c r="M198" s="13">
        <f t="shared" si="40"/>
        <v>88.300220750551873</v>
      </c>
      <c r="N198" s="13">
        <f t="shared" si="40"/>
        <v>66.88741721854305</v>
      </c>
    </row>
    <row r="199" spans="1:14" x14ac:dyDescent="0.25">
      <c r="A199" s="39" t="s">
        <v>20</v>
      </c>
      <c r="B199">
        <v>2</v>
      </c>
      <c r="C199" s="13">
        <f t="shared" si="40"/>
        <v>95.744680851063833</v>
      </c>
      <c r="D199" s="13">
        <f t="shared" si="40"/>
        <v>107.56501182033098</v>
      </c>
      <c r="E199" s="13">
        <f t="shared" si="40"/>
        <v>108.74704491725768</v>
      </c>
      <c r="F199" s="13">
        <f t="shared" si="40"/>
        <v>80.378250591016553</v>
      </c>
      <c r="G199" s="13">
        <f t="shared" si="40"/>
        <v>83.924349881796687</v>
      </c>
      <c r="H199" s="13">
        <f t="shared" si="40"/>
        <v>83.924349881796687</v>
      </c>
      <c r="I199" s="13">
        <f t="shared" si="40"/>
        <v>86.997635933806151</v>
      </c>
      <c r="J199" s="90">
        <f t="shared" si="40"/>
        <v>100</v>
      </c>
      <c r="K199" s="13">
        <f t="shared" si="40"/>
        <v>104.01891252955082</v>
      </c>
      <c r="L199" s="13">
        <f t="shared" si="40"/>
        <v>74.704491725768321</v>
      </c>
      <c r="M199" s="13">
        <f t="shared" si="40"/>
        <v>94.562647754137117</v>
      </c>
      <c r="N199" s="13">
        <f t="shared" si="40"/>
        <v>64.775413711583923</v>
      </c>
    </row>
    <row r="200" spans="1:14" x14ac:dyDescent="0.25">
      <c r="A200" s="39" t="s">
        <v>20</v>
      </c>
      <c r="B200">
        <v>3</v>
      </c>
      <c r="C200" s="13">
        <f t="shared" si="40"/>
        <v>88.575899843505468</v>
      </c>
      <c r="D200" s="13">
        <f t="shared" si="40"/>
        <v>104.69483568075117</v>
      </c>
      <c r="E200" s="13">
        <f t="shared" si="40"/>
        <v>98.591549295774655</v>
      </c>
      <c r="F200" s="13">
        <f t="shared" si="40"/>
        <v>83.098591549295776</v>
      </c>
      <c r="G200" s="13">
        <f t="shared" si="40"/>
        <v>83.568075117370881</v>
      </c>
      <c r="H200" s="13">
        <f t="shared" si="40"/>
        <v>85.44600938967136</v>
      </c>
      <c r="I200" s="13">
        <f t="shared" si="40"/>
        <v>84.507042253521121</v>
      </c>
      <c r="J200" s="90">
        <f t="shared" si="40"/>
        <v>100</v>
      </c>
      <c r="K200" s="13">
        <f t="shared" si="40"/>
        <v>98.356807511737088</v>
      </c>
      <c r="L200" s="13">
        <f t="shared" si="40"/>
        <v>73.943661971830991</v>
      </c>
      <c r="M200" s="13">
        <f t="shared" si="40"/>
        <v>93.896713615023472</v>
      </c>
      <c r="N200" s="13">
        <f t="shared" si="40"/>
        <v>66.901408450704224</v>
      </c>
    </row>
    <row r="201" spans="1:14" x14ac:dyDescent="0.25">
      <c r="A201" s="39" t="s">
        <v>20</v>
      </c>
      <c r="B201">
        <v>4</v>
      </c>
      <c r="C201" s="13"/>
      <c r="D201" s="13"/>
      <c r="E201" s="13"/>
      <c r="F201" s="13"/>
      <c r="G201" s="13"/>
      <c r="H201" s="13"/>
      <c r="I201" s="13"/>
      <c r="J201" s="90"/>
      <c r="K201" s="13"/>
      <c r="L201" s="13"/>
      <c r="M201" s="13"/>
      <c r="N201" s="13"/>
    </row>
    <row r="202" spans="1:14" x14ac:dyDescent="0.25">
      <c r="A202" s="39" t="s">
        <v>20</v>
      </c>
      <c r="B202">
        <v>5</v>
      </c>
      <c r="C202" s="13">
        <f>C98/$J98*100</f>
        <v>89.767441860465112</v>
      </c>
      <c r="D202" s="13">
        <f>D98/$J98*100</f>
        <v>100.46511627906978</v>
      </c>
      <c r="E202" s="13">
        <f>E98/$J98*100</f>
        <v>99.534883720930239</v>
      </c>
      <c r="F202" s="13">
        <f>F98/$J98*100</f>
        <v>83.95348837209302</v>
      </c>
      <c r="G202" s="13"/>
      <c r="H202" s="13"/>
      <c r="I202" s="13">
        <f t="shared" ref="I202:N202" si="41">I98/$J98*100</f>
        <v>82.325581395348834</v>
      </c>
      <c r="J202" s="90">
        <f t="shared" si="41"/>
        <v>100</v>
      </c>
      <c r="K202" s="13">
        <f t="shared" si="41"/>
        <v>96.279069767441854</v>
      </c>
      <c r="L202" s="13">
        <f t="shared" si="41"/>
        <v>79.534883720930225</v>
      </c>
      <c r="M202" s="13">
        <f t="shared" si="41"/>
        <v>93.023255813953483</v>
      </c>
      <c r="N202" s="13">
        <f t="shared" si="41"/>
        <v>73.488372093023258</v>
      </c>
    </row>
    <row r="203" spans="1:14" x14ac:dyDescent="0.25">
      <c r="A203" s="39" t="s">
        <v>20</v>
      </c>
      <c r="B203">
        <v>6</v>
      </c>
      <c r="C203" s="13"/>
      <c r="D203" s="13"/>
      <c r="E203" s="13"/>
      <c r="F203" s="13"/>
      <c r="G203" s="13"/>
      <c r="H203" s="13"/>
      <c r="I203" s="13"/>
      <c r="J203" s="90"/>
      <c r="K203" s="13"/>
      <c r="L203" s="13"/>
      <c r="M203" s="13"/>
      <c r="N203" s="13"/>
    </row>
    <row r="204" spans="1:14" x14ac:dyDescent="0.25">
      <c r="A204" s="39" t="s">
        <v>20</v>
      </c>
      <c r="B204">
        <v>7</v>
      </c>
      <c r="C204" s="13">
        <f>C100/$J100*100</f>
        <v>90.993071593533486</v>
      </c>
      <c r="D204" s="13">
        <f>D100/$J100*100</f>
        <v>103.00230946882216</v>
      </c>
      <c r="E204" s="13">
        <f>E100/$J100*100</f>
        <v>102.30946882217089</v>
      </c>
      <c r="F204" s="13">
        <f>F100/$J100*100</f>
        <v>84.064665127020788</v>
      </c>
      <c r="G204" s="13"/>
      <c r="H204" s="13"/>
      <c r="I204" s="13">
        <f t="shared" ref="I204:N204" si="42">I100/$J100*100</f>
        <v>85.912240184757508</v>
      </c>
      <c r="J204" s="90">
        <f t="shared" si="42"/>
        <v>100</v>
      </c>
      <c r="K204" s="13">
        <f t="shared" si="42"/>
        <v>97.459584295612018</v>
      </c>
      <c r="L204" s="13">
        <f t="shared" si="42"/>
        <v>77.136258660508076</v>
      </c>
      <c r="M204" s="13">
        <f t="shared" si="42"/>
        <v>92.378752886836025</v>
      </c>
      <c r="N204" s="13">
        <f t="shared" si="42"/>
        <v>74.133949191685915</v>
      </c>
    </row>
    <row r="205" spans="1:14" x14ac:dyDescent="0.25">
      <c r="A205" s="39" t="s">
        <v>20</v>
      </c>
      <c r="B205">
        <v>8</v>
      </c>
      <c r="C205" s="13"/>
      <c r="D205" s="13"/>
      <c r="E205" s="13"/>
      <c r="F205" s="13"/>
      <c r="G205" s="13"/>
      <c r="H205" s="13"/>
      <c r="I205" s="13"/>
      <c r="J205" s="90"/>
      <c r="K205" s="13"/>
      <c r="L205" s="13"/>
      <c r="M205" s="13"/>
      <c r="N205" s="13"/>
    </row>
    <row r="206" spans="1:14" x14ac:dyDescent="0.25">
      <c r="A206" s="39" t="s">
        <v>20</v>
      </c>
      <c r="B206">
        <v>9</v>
      </c>
      <c r="C206" s="13">
        <f>C102/$J102*100</f>
        <v>92.270531400966178</v>
      </c>
      <c r="D206" s="13">
        <f>D102/$J102*100</f>
        <v>103.26086956521738</v>
      </c>
      <c r="E206" s="13">
        <f>E102/$J102*100</f>
        <v>100.48309178743962</v>
      </c>
      <c r="F206" s="13">
        <f>F102/$J102*100</f>
        <v>82.125603864734302</v>
      </c>
      <c r="G206" s="13"/>
      <c r="H206" s="13"/>
      <c r="I206" s="13">
        <f t="shared" ref="I206:N206" si="43">I102/$J102*100</f>
        <v>88.647342995169083</v>
      </c>
      <c r="J206" s="90">
        <f t="shared" si="43"/>
        <v>100</v>
      </c>
      <c r="K206" s="13">
        <f t="shared" si="43"/>
        <v>100.72463768115942</v>
      </c>
      <c r="L206" s="13">
        <f t="shared" si="43"/>
        <v>73.429951690821255</v>
      </c>
      <c r="M206" s="13">
        <f t="shared" si="43"/>
        <v>96.618357487922708</v>
      </c>
      <c r="N206" s="13">
        <f t="shared" si="43"/>
        <v>71.739130434782609</v>
      </c>
    </row>
    <row r="207" spans="1:14" x14ac:dyDescent="0.25">
      <c r="A207" s="39" t="s">
        <v>20</v>
      </c>
      <c r="B207">
        <v>10</v>
      </c>
      <c r="C207" s="13"/>
      <c r="D207" s="13"/>
      <c r="E207" s="13"/>
      <c r="F207" s="13"/>
      <c r="G207" s="13"/>
      <c r="H207" s="13"/>
      <c r="I207" s="13"/>
      <c r="J207" s="90"/>
      <c r="K207" s="13"/>
      <c r="L207" s="13"/>
      <c r="M207" s="13"/>
      <c r="N207" s="13"/>
    </row>
    <row r="208" spans="1:14" x14ac:dyDescent="0.25">
      <c r="A208" s="39" t="s">
        <v>20</v>
      </c>
      <c r="B208">
        <v>11</v>
      </c>
      <c r="C208" s="13">
        <f>C104/$J104*100</f>
        <v>89.64705882352942</v>
      </c>
      <c r="D208" s="13">
        <f>D104/$J104*100</f>
        <v>99.058823529411768</v>
      </c>
      <c r="E208" s="13">
        <f>E104/$J104*100</f>
        <v>101.64705882352941</v>
      </c>
      <c r="F208" s="13">
        <f>F104/$J104*100</f>
        <v>80.941176470588232</v>
      </c>
      <c r="G208" s="13"/>
      <c r="H208" s="13"/>
      <c r="I208" s="13">
        <f t="shared" ref="I208:N208" si="44">I104/$J104*100</f>
        <v>84.705882352941174</v>
      </c>
      <c r="J208" s="90">
        <f t="shared" si="44"/>
        <v>100</v>
      </c>
      <c r="K208" s="13">
        <f t="shared" si="44"/>
        <v>96.705882352941174</v>
      </c>
      <c r="L208" s="13">
        <f t="shared" si="44"/>
        <v>80.941176470588232</v>
      </c>
      <c r="M208" s="13">
        <f t="shared" si="44"/>
        <v>94.117647058823522</v>
      </c>
      <c r="N208" s="13">
        <f t="shared" si="44"/>
        <v>72.941176470588232</v>
      </c>
    </row>
    <row r="209" spans="1:14" x14ac:dyDescent="0.25">
      <c r="A209" s="79" t="s">
        <v>20</v>
      </c>
      <c r="B209" s="19">
        <v>12</v>
      </c>
      <c r="C209" s="80"/>
      <c r="D209" s="80"/>
      <c r="E209" s="80"/>
      <c r="F209" s="80"/>
      <c r="G209" s="80"/>
      <c r="H209" s="80"/>
      <c r="I209" s="80"/>
      <c r="J209" s="91"/>
      <c r="K209" s="80"/>
      <c r="L209" s="80"/>
      <c r="M209" s="80"/>
      <c r="N209" s="80"/>
    </row>
    <row r="210" spans="1:14" x14ac:dyDescent="0.25">
      <c r="A210" s="46" t="s">
        <v>22</v>
      </c>
      <c r="B210">
        <v>13</v>
      </c>
      <c r="C210" s="24">
        <f>C106/$J106*100</f>
        <v>93.646864686468646</v>
      </c>
      <c r="D210" s="24">
        <f>D106/$J106*100</f>
        <v>104.95049504950495</v>
      </c>
      <c r="E210" s="24"/>
      <c r="F210" s="24">
        <f t="shared" ref="F210:N210" si="45">F106/$J106*100</f>
        <v>81.683168316831683</v>
      </c>
      <c r="G210" s="24">
        <f t="shared" si="45"/>
        <v>84.900990099009903</v>
      </c>
      <c r="H210" s="24">
        <f t="shared" si="45"/>
        <v>84.405940594059402</v>
      </c>
      <c r="I210" s="24">
        <f t="shared" si="45"/>
        <v>76.485148514851488</v>
      </c>
      <c r="J210" s="90">
        <f t="shared" si="45"/>
        <v>100</v>
      </c>
      <c r="K210" s="24">
        <f t="shared" si="45"/>
        <v>99.257425742574256</v>
      </c>
      <c r="L210" s="24">
        <f t="shared" si="45"/>
        <v>78.465346534653463</v>
      </c>
      <c r="M210" s="24">
        <f t="shared" si="45"/>
        <v>99.009900990099013</v>
      </c>
      <c r="N210" s="24">
        <f t="shared" si="45"/>
        <v>76.237623762376245</v>
      </c>
    </row>
    <row r="211" spans="1:14" x14ac:dyDescent="0.25">
      <c r="A211" s="46" t="s">
        <v>22</v>
      </c>
      <c r="B211">
        <v>14</v>
      </c>
      <c r="C211" s="24"/>
      <c r="D211" s="24"/>
      <c r="E211" s="24"/>
      <c r="F211" s="24"/>
      <c r="G211" s="24"/>
      <c r="H211" s="24"/>
      <c r="I211" s="24"/>
      <c r="J211" s="90"/>
      <c r="K211" s="24"/>
      <c r="L211" s="24"/>
      <c r="M211" s="24"/>
      <c r="N211" s="24"/>
    </row>
    <row r="212" spans="1:14" x14ac:dyDescent="0.25">
      <c r="A212" s="46" t="s">
        <v>22</v>
      </c>
      <c r="B212">
        <v>15</v>
      </c>
      <c r="C212" s="24">
        <f>C108/$J108*100</f>
        <v>92.738095238095241</v>
      </c>
      <c r="D212" s="24">
        <f>D108/$J108*100</f>
        <v>105.35714285714286</v>
      </c>
      <c r="E212" s="24"/>
      <c r="F212" s="24">
        <f>F108/$J108*100</f>
        <v>87.38095238095238</v>
      </c>
      <c r="G212" s="24"/>
      <c r="H212" s="24"/>
      <c r="I212" s="24">
        <f t="shared" ref="I212:N213" si="46">I108/$J108*100</f>
        <v>79.523809523809518</v>
      </c>
      <c r="J212" s="90">
        <f t="shared" si="46"/>
        <v>100</v>
      </c>
      <c r="K212" s="24">
        <f t="shared" si="46"/>
        <v>96.19047619047619</v>
      </c>
      <c r="L212" s="24">
        <f t="shared" si="46"/>
        <v>82.38095238095238</v>
      </c>
      <c r="M212" s="24">
        <f t="shared" si="46"/>
        <v>95.238095238095227</v>
      </c>
      <c r="N212" s="24">
        <f t="shared" si="46"/>
        <v>75.714285714285708</v>
      </c>
    </row>
    <row r="213" spans="1:14" x14ac:dyDescent="0.25">
      <c r="A213" s="46" t="s">
        <v>22</v>
      </c>
      <c r="B213">
        <v>16</v>
      </c>
      <c r="C213" s="24">
        <f>C109/$J109*100</f>
        <v>93.187347931873475</v>
      </c>
      <c r="D213" s="24">
        <f>D109/$J109*100</f>
        <v>104.86618004866179</v>
      </c>
      <c r="E213" s="24"/>
      <c r="F213" s="24">
        <f>F109/$J109*100</f>
        <v>84.428223844282229</v>
      </c>
      <c r="G213" s="24"/>
      <c r="H213" s="24"/>
      <c r="I213" s="24">
        <f t="shared" si="46"/>
        <v>79.56204379562044</v>
      </c>
      <c r="J213" s="90">
        <f t="shared" si="46"/>
        <v>100</v>
      </c>
      <c r="K213" s="24">
        <f t="shared" si="46"/>
        <v>97.566909975669105</v>
      </c>
      <c r="L213" s="24">
        <f t="shared" si="46"/>
        <v>74.93917274939173</v>
      </c>
      <c r="M213" s="24">
        <f t="shared" si="46"/>
        <v>97.323600973236012</v>
      </c>
      <c r="N213" s="24">
        <f t="shared" si="46"/>
        <v>76.15571776155717</v>
      </c>
    </row>
    <row r="214" spans="1:14" x14ac:dyDescent="0.25">
      <c r="A214" s="46" t="s">
        <v>22</v>
      </c>
      <c r="B214">
        <v>17</v>
      </c>
      <c r="C214" s="24"/>
      <c r="D214" s="24"/>
      <c r="E214" s="24"/>
      <c r="F214" s="24"/>
      <c r="G214" s="24"/>
      <c r="H214" s="24"/>
      <c r="I214" s="24"/>
      <c r="J214" s="90"/>
      <c r="K214" s="24"/>
      <c r="L214" s="24"/>
      <c r="M214" s="24"/>
      <c r="N214" s="24"/>
    </row>
    <row r="215" spans="1:14" x14ac:dyDescent="0.25">
      <c r="A215" s="46" t="s">
        <v>22</v>
      </c>
      <c r="B215">
        <v>18</v>
      </c>
      <c r="C215" s="24">
        <f>C111/$J111*100</f>
        <v>87.699316628701595</v>
      </c>
      <c r="D215" s="24">
        <f>D111/$J111*100</f>
        <v>104.1002277904328</v>
      </c>
      <c r="E215" s="24"/>
      <c r="F215" s="24">
        <f t="shared" ref="F215:N215" si="47">F111/$J111*100</f>
        <v>82.915717539863323</v>
      </c>
      <c r="G215" s="24">
        <f t="shared" si="47"/>
        <v>86.560364464692483</v>
      </c>
      <c r="H215" s="24">
        <f t="shared" si="47"/>
        <v>80.637813211845099</v>
      </c>
      <c r="I215" s="24">
        <f t="shared" si="47"/>
        <v>84.73804100227791</v>
      </c>
      <c r="J215" s="90">
        <f t="shared" si="47"/>
        <v>100</v>
      </c>
      <c r="K215" s="24">
        <f t="shared" si="47"/>
        <v>94.305239179954441</v>
      </c>
      <c r="L215" s="24">
        <f t="shared" si="47"/>
        <v>74.715261958997729</v>
      </c>
      <c r="M215" s="24">
        <f t="shared" si="47"/>
        <v>91.116173120728931</v>
      </c>
      <c r="N215" s="24">
        <f t="shared" si="47"/>
        <v>72.665148063781331</v>
      </c>
    </row>
    <row r="216" spans="1:14" x14ac:dyDescent="0.25">
      <c r="A216" s="46" t="s">
        <v>22</v>
      </c>
      <c r="B216">
        <v>19</v>
      </c>
      <c r="C216" s="24"/>
      <c r="D216" s="24"/>
      <c r="E216" s="24"/>
      <c r="F216" s="24"/>
      <c r="G216" s="24"/>
      <c r="H216" s="24"/>
      <c r="I216" s="24"/>
      <c r="J216" s="90"/>
      <c r="K216" s="24"/>
      <c r="L216" s="24"/>
      <c r="M216" s="24"/>
      <c r="N216" s="24"/>
    </row>
    <row r="217" spans="1:14" x14ac:dyDescent="0.25">
      <c r="A217" s="46" t="s">
        <v>22</v>
      </c>
      <c r="B217">
        <v>20</v>
      </c>
      <c r="C217" s="24">
        <f>C113/$J113*100</f>
        <v>85.034802784222734</v>
      </c>
      <c r="D217" s="24">
        <f>D113/$J113*100</f>
        <v>105.22041763341068</v>
      </c>
      <c r="E217" s="24"/>
      <c r="F217" s="24">
        <f>F113/$J113*100</f>
        <v>82.366589327146173</v>
      </c>
      <c r="G217" s="24"/>
      <c r="H217" s="24"/>
      <c r="I217" s="24">
        <f t="shared" ref="I217:N218" si="48">I113/$J113*100</f>
        <v>74.941995359628763</v>
      </c>
      <c r="J217" s="90">
        <f t="shared" si="48"/>
        <v>100</v>
      </c>
      <c r="K217" s="24">
        <f t="shared" si="48"/>
        <v>91.647331786542921</v>
      </c>
      <c r="L217" s="24">
        <f t="shared" si="48"/>
        <v>75.870069605568446</v>
      </c>
      <c r="M217" s="24">
        <f t="shared" si="48"/>
        <v>92.807424593967511</v>
      </c>
      <c r="N217" s="24">
        <f t="shared" si="48"/>
        <v>71.925754060324834</v>
      </c>
    </row>
    <row r="218" spans="1:14" x14ac:dyDescent="0.25">
      <c r="A218" s="46" t="s">
        <v>22</v>
      </c>
      <c r="B218">
        <v>21</v>
      </c>
      <c r="C218" s="24">
        <f>C114/$J114*100</f>
        <v>87.5</v>
      </c>
      <c r="D218" s="24">
        <f>D114/$J114*100</f>
        <v>103.89150943396226</v>
      </c>
      <c r="E218" s="24"/>
      <c r="F218" s="24">
        <f>F114/$J114*100</f>
        <v>78.066037735849065</v>
      </c>
      <c r="G218" s="24"/>
      <c r="H218" s="24"/>
      <c r="I218" s="24">
        <f t="shared" si="48"/>
        <v>72.405660377358487</v>
      </c>
      <c r="J218" s="90">
        <f t="shared" si="48"/>
        <v>100</v>
      </c>
      <c r="K218" s="24">
        <f t="shared" si="48"/>
        <v>94.103773584905653</v>
      </c>
      <c r="L218" s="24">
        <f t="shared" si="48"/>
        <v>70.518867924528308</v>
      </c>
      <c r="M218" s="24">
        <f t="shared" si="48"/>
        <v>94.339622641509436</v>
      </c>
      <c r="N218" s="24">
        <f t="shared" si="48"/>
        <v>72.169811320754718</v>
      </c>
    </row>
    <row r="219" spans="1:14" x14ac:dyDescent="0.25">
      <c r="A219" s="46" t="s">
        <v>22</v>
      </c>
      <c r="B219">
        <v>22</v>
      </c>
      <c r="C219" s="24"/>
      <c r="D219" s="24"/>
      <c r="E219" s="24"/>
      <c r="F219" s="24"/>
      <c r="G219" s="24"/>
      <c r="H219" s="24"/>
      <c r="I219" s="24"/>
      <c r="J219" s="90"/>
      <c r="K219" s="24"/>
      <c r="L219" s="24"/>
      <c r="M219" s="24"/>
      <c r="N219" s="24"/>
    </row>
    <row r="220" spans="1:14" x14ac:dyDescent="0.25">
      <c r="A220" s="46" t="s">
        <v>22</v>
      </c>
      <c r="B220">
        <v>23</v>
      </c>
      <c r="C220" s="24"/>
      <c r="D220" s="24"/>
      <c r="E220" s="24"/>
      <c r="F220" s="24"/>
      <c r="G220" s="24"/>
      <c r="H220" s="24"/>
      <c r="I220" s="24"/>
      <c r="J220" s="90"/>
      <c r="K220" s="24"/>
      <c r="L220" s="24"/>
      <c r="M220" s="24"/>
      <c r="N220" s="24"/>
    </row>
    <row r="221" spans="1:14" x14ac:dyDescent="0.25">
      <c r="A221" s="82" t="s">
        <v>22</v>
      </c>
      <c r="B221" s="19">
        <v>24</v>
      </c>
      <c r="C221" s="27">
        <f>C117/$J117*100</f>
        <v>85.920852359208524</v>
      </c>
      <c r="D221" s="27">
        <f>D117/$J117*100</f>
        <v>101.14155251141553</v>
      </c>
      <c r="E221" s="27"/>
      <c r="F221" s="27">
        <f t="shared" ref="F221:N221" si="49">F117/$J117*100</f>
        <v>81.735159817351601</v>
      </c>
      <c r="G221" s="27">
        <f t="shared" si="49"/>
        <v>80.365296803652967</v>
      </c>
      <c r="H221" s="27">
        <f t="shared" si="49"/>
        <v>78.538812785388117</v>
      </c>
      <c r="I221" s="27">
        <f t="shared" si="49"/>
        <v>76.940639269406404</v>
      </c>
      <c r="J221" s="91">
        <f t="shared" si="49"/>
        <v>100</v>
      </c>
      <c r="K221" s="27">
        <f t="shared" si="49"/>
        <v>92.465753424657535</v>
      </c>
      <c r="L221" s="27">
        <f t="shared" si="49"/>
        <v>69.634703196347033</v>
      </c>
      <c r="M221" s="27">
        <f t="shared" si="49"/>
        <v>91.324200913242009</v>
      </c>
      <c r="N221" s="27">
        <f t="shared" si="49"/>
        <v>67.808219178082197</v>
      </c>
    </row>
    <row r="222" spans="1:14" x14ac:dyDescent="0.25">
      <c r="A222" s="50" t="s">
        <v>24</v>
      </c>
      <c r="B222">
        <v>25</v>
      </c>
      <c r="C222" s="31"/>
      <c r="D222" s="31"/>
      <c r="E222" s="31"/>
      <c r="F222" s="31"/>
      <c r="G222" s="31"/>
      <c r="H222" s="31"/>
      <c r="I222" s="31"/>
      <c r="J222" s="90"/>
      <c r="K222" s="31"/>
      <c r="L222" s="31"/>
      <c r="M222" s="31"/>
      <c r="N222" s="31"/>
    </row>
    <row r="223" spans="1:14" x14ac:dyDescent="0.25">
      <c r="A223" s="50" t="s">
        <v>24</v>
      </c>
      <c r="B223">
        <v>26</v>
      </c>
      <c r="C223" s="31"/>
      <c r="D223" s="31"/>
      <c r="E223" s="31"/>
      <c r="F223" s="31"/>
      <c r="G223" s="31"/>
      <c r="H223" s="31"/>
      <c r="I223" s="31"/>
      <c r="J223" s="90"/>
      <c r="K223" s="31"/>
      <c r="L223" s="31"/>
      <c r="M223" s="31"/>
      <c r="N223" s="31"/>
    </row>
    <row r="224" spans="1:14" x14ac:dyDescent="0.25">
      <c r="A224" s="50" t="s">
        <v>24</v>
      </c>
      <c r="B224">
        <v>27</v>
      </c>
      <c r="C224" s="31"/>
      <c r="D224" s="31"/>
      <c r="E224" s="31"/>
      <c r="F224" s="31"/>
      <c r="G224" s="31"/>
      <c r="H224" s="31"/>
      <c r="I224" s="31"/>
      <c r="J224" s="90"/>
      <c r="K224" s="31"/>
      <c r="L224" s="31"/>
      <c r="M224" s="31"/>
      <c r="N224" s="31"/>
    </row>
    <row r="225" spans="1:20" x14ac:dyDescent="0.25">
      <c r="A225" s="50" t="s">
        <v>24</v>
      </c>
      <c r="B225">
        <v>28</v>
      </c>
      <c r="C225" s="31">
        <f t="shared" ref="C225:D233" si="50">C121/$J121*100</f>
        <v>88.543532449452641</v>
      </c>
      <c r="D225" s="31">
        <f t="shared" si="50"/>
        <v>105.38984527968506</v>
      </c>
      <c r="E225" s="31"/>
      <c r="F225" s="31"/>
      <c r="G225" s="31"/>
      <c r="H225" s="31">
        <f t="shared" ref="H225:N233" si="51">H121/$J121*100</f>
        <v>81.379877988213792</v>
      </c>
      <c r="I225" s="31">
        <f t="shared" si="51"/>
        <v>74.987747339009999</v>
      </c>
      <c r="J225" s="90">
        <f t="shared" si="51"/>
        <v>100</v>
      </c>
      <c r="K225" s="31">
        <f t="shared" si="51"/>
        <v>93.003130105821114</v>
      </c>
      <c r="L225" s="31">
        <f t="shared" si="51"/>
        <v>65.541597778107942</v>
      </c>
      <c r="M225" s="31">
        <f t="shared" si="51"/>
        <v>83.230306418203611</v>
      </c>
      <c r="N225" s="31">
        <f t="shared" si="51"/>
        <v>65.710654575543586</v>
      </c>
    </row>
    <row r="226" spans="1:20" x14ac:dyDescent="0.25">
      <c r="A226" s="50" t="s">
        <v>24</v>
      </c>
      <c r="B226">
        <v>29</v>
      </c>
      <c r="C226" s="31">
        <f t="shared" si="50"/>
        <v>86.346948702184861</v>
      </c>
      <c r="D226" s="31">
        <f t="shared" si="50"/>
        <v>102.06659553335489</v>
      </c>
      <c r="E226" s="31"/>
      <c r="F226" s="31"/>
      <c r="G226" s="31"/>
      <c r="H226" s="31">
        <f t="shared" si="51"/>
        <v>86.086825427575619</v>
      </c>
      <c r="I226" s="31">
        <f t="shared" si="51"/>
        <v>75.903540479792525</v>
      </c>
      <c r="J226" s="90">
        <f t="shared" si="51"/>
        <v>100</v>
      </c>
      <c r="K226" s="31">
        <f t="shared" si="51"/>
        <v>84.907411504695816</v>
      </c>
      <c r="L226" s="31">
        <f t="shared" si="51"/>
        <v>73.5819713741123</v>
      </c>
      <c r="M226" s="31">
        <f t="shared" si="51"/>
        <v>86.213744896882105</v>
      </c>
      <c r="N226" s="31">
        <f t="shared" si="51"/>
        <v>77.472684638902905</v>
      </c>
    </row>
    <row r="227" spans="1:20" x14ac:dyDescent="0.25">
      <c r="A227" s="50" t="s">
        <v>24</v>
      </c>
      <c r="B227">
        <v>30</v>
      </c>
      <c r="C227" s="31">
        <f t="shared" si="50"/>
        <v>82.495357422753528</v>
      </c>
      <c r="D227" s="31">
        <f t="shared" si="50"/>
        <v>104.00178369386957</v>
      </c>
      <c r="E227" s="31"/>
      <c r="F227" s="31"/>
      <c r="G227" s="31"/>
      <c r="H227" s="31">
        <f t="shared" si="51"/>
        <v>85.918585150711763</v>
      </c>
      <c r="I227" s="31">
        <f t="shared" si="51"/>
        <v>72.80393007578428</v>
      </c>
      <c r="J227" s="90">
        <f t="shared" si="51"/>
        <v>100</v>
      </c>
      <c r="K227" s="31">
        <f t="shared" si="51"/>
        <v>91.845743329215708</v>
      </c>
      <c r="L227" s="31">
        <f t="shared" si="51"/>
        <v>72.219494140183741</v>
      </c>
      <c r="M227" s="31">
        <f t="shared" si="51"/>
        <v>83.847621443777143</v>
      </c>
      <c r="N227" s="31">
        <f t="shared" si="51"/>
        <v>68.852972669319826</v>
      </c>
    </row>
    <row r="228" spans="1:20" x14ac:dyDescent="0.25">
      <c r="A228" s="50" t="s">
        <v>24</v>
      </c>
      <c r="B228">
        <v>31</v>
      </c>
      <c r="C228" s="31">
        <f t="shared" si="50"/>
        <v>79.460458355965699</v>
      </c>
      <c r="D228" s="31">
        <f t="shared" si="50"/>
        <v>98.67813491479734</v>
      </c>
      <c r="E228" s="31"/>
      <c r="F228" s="31"/>
      <c r="G228" s="31"/>
      <c r="H228" s="31">
        <f t="shared" si="51"/>
        <v>85.027763306068408</v>
      </c>
      <c r="I228" s="31">
        <f t="shared" si="51"/>
        <v>69.465798918984831</v>
      </c>
      <c r="J228" s="90">
        <f t="shared" si="51"/>
        <v>100</v>
      </c>
      <c r="K228" s="31">
        <f t="shared" si="51"/>
        <v>83.689860905870077</v>
      </c>
      <c r="L228" s="31">
        <f t="shared" si="51"/>
        <v>67.218240495754259</v>
      </c>
      <c r="M228" s="31">
        <f t="shared" si="51"/>
        <v>83.596856278073076</v>
      </c>
      <c r="N228" s="31">
        <f t="shared" si="51"/>
        <v>65.585066858446893</v>
      </c>
    </row>
    <row r="229" spans="1:20" x14ac:dyDescent="0.25">
      <c r="A229" s="50" t="s">
        <v>24</v>
      </c>
      <c r="B229">
        <v>32</v>
      </c>
      <c r="C229" s="31">
        <f t="shared" si="50"/>
        <v>76.281352207183303</v>
      </c>
      <c r="D229" s="31">
        <f t="shared" si="50"/>
        <v>96.007841450204594</v>
      </c>
      <c r="E229" s="31"/>
      <c r="F229" s="31"/>
      <c r="G229" s="31"/>
      <c r="H229" s="31">
        <f t="shared" si="51"/>
        <v>80.463371094721637</v>
      </c>
      <c r="I229" s="31">
        <f t="shared" si="51"/>
        <v>73.596566721311447</v>
      </c>
      <c r="J229" s="90">
        <f t="shared" si="51"/>
        <v>100</v>
      </c>
      <c r="K229" s="31">
        <f t="shared" si="51"/>
        <v>83.792952256451244</v>
      </c>
      <c r="L229" s="31">
        <f t="shared" si="51"/>
        <v>64.179963615780153</v>
      </c>
      <c r="M229" s="31">
        <f t="shared" si="51"/>
        <v>79.446128253655189</v>
      </c>
      <c r="N229" s="31">
        <f t="shared" si="51"/>
        <v>66.072603724991907</v>
      </c>
    </row>
    <row r="230" spans="1:20" x14ac:dyDescent="0.25">
      <c r="A230" s="50" t="s">
        <v>24</v>
      </c>
      <c r="B230">
        <v>33</v>
      </c>
      <c r="C230" s="31">
        <f t="shared" si="50"/>
        <v>84.568142449435342</v>
      </c>
      <c r="D230" s="31">
        <f t="shared" si="50"/>
        <v>99.554259709213611</v>
      </c>
      <c r="E230" s="31"/>
      <c r="F230" s="31"/>
      <c r="G230" s="31"/>
      <c r="H230" s="31">
        <f t="shared" si="51"/>
        <v>83.172592400422175</v>
      </c>
      <c r="I230" s="31">
        <f t="shared" si="51"/>
        <v>73.42551465072367</v>
      </c>
      <c r="J230" s="90">
        <f t="shared" si="51"/>
        <v>100</v>
      </c>
      <c r="K230" s="31">
        <f t="shared" si="51"/>
        <v>92.418122017688347</v>
      </c>
      <c r="L230" s="31">
        <f t="shared" si="51"/>
        <v>61.124987609031166</v>
      </c>
      <c r="M230" s="31">
        <f t="shared" si="51"/>
        <v>87.273703039060408</v>
      </c>
      <c r="N230" s="31">
        <f t="shared" si="51"/>
        <v>66.912829752707466</v>
      </c>
    </row>
    <row r="231" spans="1:20" x14ac:dyDescent="0.25">
      <c r="A231" s="50" t="s">
        <v>24</v>
      </c>
      <c r="B231">
        <v>34</v>
      </c>
      <c r="C231" s="31">
        <f t="shared" si="50"/>
        <v>83.251763565209799</v>
      </c>
      <c r="D231" s="31">
        <f t="shared" si="50"/>
        <v>105.63846428597003</v>
      </c>
      <c r="E231" s="31"/>
      <c r="F231" s="31"/>
      <c r="G231" s="31"/>
      <c r="H231" s="31">
        <f t="shared" si="51"/>
        <v>82.994747331546691</v>
      </c>
      <c r="I231" s="31">
        <f t="shared" si="51"/>
        <v>73.999710576402279</v>
      </c>
      <c r="J231" s="90">
        <f t="shared" si="51"/>
        <v>100</v>
      </c>
      <c r="K231" s="31">
        <f t="shared" si="51"/>
        <v>92.756819573030157</v>
      </c>
      <c r="L231" s="31">
        <f t="shared" si="51"/>
        <v>64.132426011076319</v>
      </c>
      <c r="M231" s="31">
        <f t="shared" si="51"/>
        <v>82.512952256831255</v>
      </c>
      <c r="N231" s="31">
        <f t="shared" si="51"/>
        <v>66.423965281129227</v>
      </c>
    </row>
    <row r="232" spans="1:20" x14ac:dyDescent="0.25">
      <c r="A232" s="50" t="s">
        <v>24</v>
      </c>
      <c r="B232">
        <v>35</v>
      </c>
      <c r="C232" s="31">
        <f t="shared" si="50"/>
        <v>76.888479978988073</v>
      </c>
      <c r="D232" s="31">
        <f t="shared" si="50"/>
        <v>109.93592901761315</v>
      </c>
      <c r="E232" s="31"/>
      <c r="F232" s="31"/>
      <c r="G232" s="31"/>
      <c r="H232" s="31">
        <f t="shared" si="51"/>
        <v>83.626076303274303</v>
      </c>
      <c r="I232" s="31">
        <f t="shared" si="51"/>
        <v>74.038349537874396</v>
      </c>
      <c r="J232" s="90">
        <f t="shared" si="51"/>
        <v>100</v>
      </c>
      <c r="K232" s="31">
        <f t="shared" si="51"/>
        <v>84.925787228640473</v>
      </c>
      <c r="L232" s="31">
        <f t="shared" si="51"/>
        <v>69.22049048473049</v>
      </c>
      <c r="M232" s="31">
        <f t="shared" si="51"/>
        <v>87.117526942164631</v>
      </c>
      <c r="N232" s="31">
        <f t="shared" si="51"/>
        <v>66.864066130412752</v>
      </c>
    </row>
    <row r="233" spans="1:20" x14ac:dyDescent="0.25">
      <c r="A233" s="83" t="s">
        <v>24</v>
      </c>
      <c r="B233" s="19">
        <v>36</v>
      </c>
      <c r="C233" s="34">
        <f t="shared" si="50"/>
        <v>76.119733359102597</v>
      </c>
      <c r="D233" s="34">
        <f t="shared" si="50"/>
        <v>104.43948684605972</v>
      </c>
      <c r="E233" s="34"/>
      <c r="F233" s="34"/>
      <c r="G233" s="34"/>
      <c r="H233" s="34">
        <f t="shared" si="51"/>
        <v>82.283511335080732</v>
      </c>
      <c r="I233" s="34">
        <f t="shared" si="51"/>
        <v>72.030112412689036</v>
      </c>
      <c r="J233" s="91">
        <f t="shared" si="51"/>
        <v>100</v>
      </c>
      <c r="K233" s="34">
        <f t="shared" si="51"/>
        <v>87.770061844901022</v>
      </c>
      <c r="L233" s="34">
        <f t="shared" si="51"/>
        <v>67.43519106559593</v>
      </c>
      <c r="M233" s="34">
        <f t="shared" si="51"/>
        <v>86.046906435412112</v>
      </c>
      <c r="N233" s="34">
        <f t="shared" si="51"/>
        <v>64.923696327526542</v>
      </c>
      <c r="P233" s="19" t="s">
        <v>29</v>
      </c>
      <c r="Q233" s="19"/>
      <c r="R233" s="19"/>
      <c r="S233" s="19" t="s">
        <v>30</v>
      </c>
      <c r="T233" s="19"/>
    </row>
    <row r="234" spans="1:20" x14ac:dyDescent="0.25">
      <c r="A234" s="36" t="s">
        <v>19</v>
      </c>
      <c r="B234" s="37" t="s">
        <v>16</v>
      </c>
      <c r="C234" s="38">
        <f>AVERAGE(C198:C209)</f>
        <v>90.683402928938648</v>
      </c>
      <c r="D234" s="38">
        <f t="shared" ref="D234:N234" si="52">AVERAGE(D198:D209)</f>
        <v>103.24038970471533</v>
      </c>
      <c r="E234" s="13">
        <f t="shared" si="52"/>
        <v>102.81451690548643</v>
      </c>
      <c r="F234" s="38">
        <f t="shared" si="52"/>
        <v>81.720745669051141</v>
      </c>
      <c r="G234" s="13">
        <f t="shared" si="52"/>
        <v>82.100124006345041</v>
      </c>
      <c r="H234" s="13">
        <f t="shared" si="52"/>
        <v>84.271355960246524</v>
      </c>
      <c r="I234" s="38">
        <f t="shared" si="52"/>
        <v>84.9045611722931</v>
      </c>
      <c r="J234" s="90">
        <f t="shared" si="52"/>
        <v>100</v>
      </c>
      <c r="K234" s="38">
        <f t="shared" si="52"/>
        <v>98.415590364148343</v>
      </c>
      <c r="L234" s="13">
        <f t="shared" si="52"/>
        <v>76.612980820221551</v>
      </c>
      <c r="M234" s="38">
        <f t="shared" si="52"/>
        <v>93.271085052464045</v>
      </c>
      <c r="N234" s="14">
        <f t="shared" si="52"/>
        <v>70.123838224415891</v>
      </c>
      <c r="P234" s="40" t="s">
        <v>31</v>
      </c>
      <c r="Q234" s="41">
        <f>SLOPE(C235:N235,C234:N234)</f>
        <v>0.960448041719978</v>
      </c>
      <c r="R234" s="41"/>
      <c r="S234" s="41">
        <f>ABS(Q234-1)</f>
        <v>3.9551958280022004E-2</v>
      </c>
      <c r="T234" s="40"/>
    </row>
    <row r="235" spans="1:20" x14ac:dyDescent="0.25">
      <c r="A235" s="43" t="s">
        <v>21</v>
      </c>
      <c r="B235" s="44" t="s">
        <v>17</v>
      </c>
      <c r="C235" s="45">
        <f>AVERAGE(C210:C221)</f>
        <v>89.389611375510029</v>
      </c>
      <c r="D235" s="45">
        <f t="shared" ref="D235" si="53">AVERAGE(D210:D221)</f>
        <v>104.2182179035044</v>
      </c>
      <c r="E235" s="24"/>
      <c r="F235" s="45">
        <f t="shared" ref="F235:N235" si="54">AVERAGE(F210:F221)</f>
        <v>82.653692708896642</v>
      </c>
      <c r="G235" s="24">
        <f t="shared" si="54"/>
        <v>83.942217122451794</v>
      </c>
      <c r="H235" s="24">
        <f t="shared" si="54"/>
        <v>81.194188863764211</v>
      </c>
      <c r="I235" s="45">
        <f t="shared" si="54"/>
        <v>77.799619691850438</v>
      </c>
      <c r="J235" s="90">
        <f t="shared" si="54"/>
        <v>100</v>
      </c>
      <c r="K235" s="45">
        <f t="shared" si="54"/>
        <v>95.076701412111447</v>
      </c>
      <c r="L235" s="24">
        <f t="shared" si="54"/>
        <v>75.217767764348437</v>
      </c>
      <c r="M235" s="45">
        <f t="shared" si="54"/>
        <v>94.451288352982601</v>
      </c>
      <c r="N235" s="25">
        <f t="shared" si="54"/>
        <v>73.239508551594596</v>
      </c>
      <c r="P235" s="40" t="s">
        <v>32</v>
      </c>
      <c r="Q235" s="41">
        <f>SLOPE(C236:N236,C234:N234)</f>
        <v>1.0653022251278017</v>
      </c>
      <c r="R235" s="41"/>
      <c r="S235" s="41">
        <f t="shared" ref="S235:S236" si="55">ABS(Q235-1)</f>
        <v>6.5302225127801705E-2</v>
      </c>
      <c r="T235" s="40"/>
    </row>
    <row r="236" spans="1:20" x14ac:dyDescent="0.25">
      <c r="A236" s="47" t="s">
        <v>23</v>
      </c>
      <c r="B236" s="48" t="s">
        <v>18</v>
      </c>
      <c r="C236" s="49">
        <f>AVERAGE(C222:C233)</f>
        <v>81.550640943363987</v>
      </c>
      <c r="D236" s="49">
        <f t="shared" ref="D236" si="56">AVERAGE(D222:D233)</f>
        <v>102.8569267478631</v>
      </c>
      <c r="E236" s="31"/>
      <c r="F236" s="31"/>
      <c r="G236" s="31"/>
      <c r="H236" s="49">
        <f t="shared" ref="H236:N236" si="57">AVERAGE(H222:H233)</f>
        <v>83.439261148623899</v>
      </c>
      <c r="I236" s="49">
        <f t="shared" si="57"/>
        <v>73.361252301396959</v>
      </c>
      <c r="J236" s="90">
        <f t="shared" si="57"/>
        <v>100</v>
      </c>
      <c r="K236" s="49">
        <f t="shared" si="57"/>
        <v>88.345543196257111</v>
      </c>
      <c r="L236" s="31">
        <f t="shared" si="57"/>
        <v>67.183818063819146</v>
      </c>
      <c r="M236" s="49">
        <f t="shared" si="57"/>
        <v>84.365082884895514</v>
      </c>
      <c r="N236" s="32">
        <f t="shared" si="57"/>
        <v>67.646504439886783</v>
      </c>
      <c r="P236" s="40" t="s">
        <v>33</v>
      </c>
      <c r="Q236" s="41">
        <f>SLOPE(C236:N236,C235:N235)</f>
        <v>1.0610404127314497</v>
      </c>
      <c r="R236" s="41"/>
      <c r="S236" s="41">
        <f t="shared" si="55"/>
        <v>6.1040412731449667E-2</v>
      </c>
      <c r="T236" s="40"/>
    </row>
    <row r="237" spans="1:20" x14ac:dyDescent="0.25">
      <c r="A237" s="51" t="s">
        <v>25</v>
      </c>
      <c r="B237" s="10" t="s">
        <v>15</v>
      </c>
      <c r="C237" s="28">
        <f>AVERAGE(C198:C233)</f>
        <v>86.715950809626804</v>
      </c>
      <c r="D237" s="28">
        <f t="shared" ref="D237:N237" si="58">AVERAGE(D198:D233)</f>
        <v>103.3879388690568</v>
      </c>
      <c r="E237" s="52">
        <f t="shared" si="58"/>
        <v>102.81451690548643</v>
      </c>
      <c r="F237" s="52">
        <f t="shared" si="58"/>
        <v>82.187219188973899</v>
      </c>
      <c r="G237" s="52">
        <f t="shared" si="58"/>
        <v>83.021170564398417</v>
      </c>
      <c r="H237" s="52">
        <f t="shared" si="58"/>
        <v>83.156665653976489</v>
      </c>
      <c r="I237" s="28">
        <f t="shared" si="58"/>
        <v>78.225240728764234</v>
      </c>
      <c r="J237" s="91">
        <f t="shared" si="58"/>
        <v>100</v>
      </c>
      <c r="K237" s="28">
        <f t="shared" si="58"/>
        <v>93.458953530440539</v>
      </c>
      <c r="L237" s="52">
        <f t="shared" si="58"/>
        <v>72.498678376798381</v>
      </c>
      <c r="M237" s="28">
        <f t="shared" si="58"/>
        <v>90.14531999139939</v>
      </c>
      <c r="N237" s="53">
        <f t="shared" si="58"/>
        <v>70.102694234393681</v>
      </c>
      <c r="P237" s="54"/>
      <c r="Q237" s="54"/>
      <c r="R237" s="54" t="s">
        <v>34</v>
      </c>
      <c r="S237" s="55">
        <f>AVERAGE(S234:S236)</f>
        <v>5.5298198713091128E-2</v>
      </c>
      <c r="T237" s="54"/>
    </row>
    <row r="238" spans="1:20" x14ac:dyDescent="0.25">
      <c r="A238" s="36" t="s">
        <v>35</v>
      </c>
      <c r="B238" s="37"/>
      <c r="C238" s="56">
        <f>_xlfn.STDEV.P(C198:C209)</f>
        <v>2.4780729596407318</v>
      </c>
      <c r="D238" s="56">
        <f t="shared" ref="D238:N238" si="59">_xlfn.STDEV.P(D198:D209)</f>
        <v>2.618875770947874</v>
      </c>
      <c r="E238" s="57">
        <f t="shared" si="59"/>
        <v>3.81552157480745</v>
      </c>
      <c r="F238" s="56">
        <f t="shared" si="59"/>
        <v>2.1681531609531559</v>
      </c>
      <c r="G238" s="57">
        <f t="shared" si="59"/>
        <v>2.332460061774642</v>
      </c>
      <c r="H238" s="57">
        <f t="shared" si="59"/>
        <v>0.85346822540279665</v>
      </c>
      <c r="I238" s="56">
        <f t="shared" si="59"/>
        <v>2.3817843549149473</v>
      </c>
      <c r="J238" s="92">
        <f t="shared" si="59"/>
        <v>0</v>
      </c>
      <c r="K238" s="56">
        <f t="shared" si="59"/>
        <v>2.7888782260073972</v>
      </c>
      <c r="L238" s="57">
        <f t="shared" si="59"/>
        <v>2.6306989635649658</v>
      </c>
      <c r="M238" s="56">
        <f t="shared" si="59"/>
        <v>2.3769011407934335</v>
      </c>
      <c r="N238" s="59">
        <f t="shared" si="59"/>
        <v>3.5337507629846567</v>
      </c>
    </row>
    <row r="239" spans="1:20" x14ac:dyDescent="0.25">
      <c r="A239" s="43" t="s">
        <v>36</v>
      </c>
      <c r="B239" s="44"/>
      <c r="C239" s="60">
        <f>_xlfn.STDEV.P(C210:C221)</f>
        <v>3.4055359835057781</v>
      </c>
      <c r="D239" s="60">
        <f t="shared" ref="D239" si="60">_xlfn.STDEV.P(D210:D221)</f>
        <v>1.3545779065549148</v>
      </c>
      <c r="E239" s="61"/>
      <c r="F239" s="60">
        <f t="shared" ref="F239:N239" si="61">_xlfn.STDEV.P(F210:F221)</f>
        <v>2.6316542473054141</v>
      </c>
      <c r="G239" s="61">
        <f t="shared" si="61"/>
        <v>2.6184155573740888</v>
      </c>
      <c r="H239" s="61">
        <f t="shared" si="61"/>
        <v>2.4273390891203319</v>
      </c>
      <c r="I239" s="60">
        <f t="shared" si="61"/>
        <v>3.6634713306015736</v>
      </c>
      <c r="J239" s="92">
        <f t="shared" si="61"/>
        <v>0</v>
      </c>
      <c r="K239" s="60">
        <f t="shared" si="61"/>
        <v>2.5365740908561447</v>
      </c>
      <c r="L239" s="61">
        <f t="shared" si="61"/>
        <v>4.068412753938226</v>
      </c>
      <c r="M239" s="60">
        <f t="shared" si="61"/>
        <v>2.7585353462537983</v>
      </c>
      <c r="N239" s="62">
        <f t="shared" si="61"/>
        <v>2.836408449232839</v>
      </c>
    </row>
    <row r="240" spans="1:20" x14ac:dyDescent="0.25">
      <c r="A240" s="47" t="s">
        <v>37</v>
      </c>
      <c r="B240" s="48"/>
      <c r="C240" s="63">
        <f>_xlfn.STDEV.P(C222:C233)</f>
        <v>4.3225698574629172</v>
      </c>
      <c r="D240" s="63">
        <f t="shared" ref="D240" si="62">_xlfn.STDEV.P(D222:D233)</f>
        <v>3.9997860774268856</v>
      </c>
      <c r="E240" s="64"/>
      <c r="F240" s="64"/>
      <c r="G240" s="64"/>
      <c r="H240" s="63">
        <f t="shared" ref="H240:N240" si="63">_xlfn.STDEV.P(H222:H233)</f>
        <v>1.8383666097128255</v>
      </c>
      <c r="I240" s="63">
        <f t="shared" si="63"/>
        <v>1.7413725739815396</v>
      </c>
      <c r="J240" s="92">
        <f t="shared" si="63"/>
        <v>0</v>
      </c>
      <c r="K240" s="63">
        <f t="shared" si="63"/>
        <v>3.8906996709604216</v>
      </c>
      <c r="L240" s="64">
        <f t="shared" si="63"/>
        <v>3.7748768356544184</v>
      </c>
      <c r="M240" s="63">
        <f t="shared" si="63"/>
        <v>2.4049546033759182</v>
      </c>
      <c r="N240" s="65">
        <f t="shared" si="63"/>
        <v>3.6292386746493532</v>
      </c>
    </row>
    <row r="241" spans="1:15" ht="15.75" thickBot="1" x14ac:dyDescent="0.3">
      <c r="A241" s="66" t="s">
        <v>38</v>
      </c>
      <c r="B241" s="67" t="s">
        <v>15</v>
      </c>
      <c r="C241" s="68">
        <f>_xlfn.STDEV.P(C198:C233)</f>
        <v>5.4878479672436855</v>
      </c>
      <c r="D241" s="68">
        <f t="shared" ref="D241:N241" si="64">_xlfn.STDEV.P(D198:D233)</f>
        <v>3.0385497278555418</v>
      </c>
      <c r="E241" s="69">
        <f t="shared" si="64"/>
        <v>3.81552157480745</v>
      </c>
      <c r="F241" s="69">
        <f t="shared" si="64"/>
        <v>2.4557776055956317</v>
      </c>
      <c r="G241" s="69">
        <f t="shared" si="64"/>
        <v>2.6451014626169216</v>
      </c>
      <c r="H241" s="69">
        <f t="shared" si="64"/>
        <v>2.1020270555948679</v>
      </c>
      <c r="I241" s="68">
        <f t="shared" si="64"/>
        <v>5.467038038661082</v>
      </c>
      <c r="J241" s="93">
        <f t="shared" si="64"/>
        <v>0</v>
      </c>
      <c r="K241" s="68">
        <f t="shared" si="64"/>
        <v>5.3622773799654606</v>
      </c>
      <c r="L241" s="69">
        <f t="shared" si="64"/>
        <v>5.5834824527539464</v>
      </c>
      <c r="M241" s="68">
        <f t="shared" si="64"/>
        <v>5.2904802039310415</v>
      </c>
      <c r="N241" s="70">
        <f t="shared" si="64"/>
        <v>4.0937215146074992</v>
      </c>
    </row>
    <row r="242" spans="1:15" ht="30" x14ac:dyDescent="0.25">
      <c r="A242" s="71" t="s">
        <v>39</v>
      </c>
      <c r="C242" s="73">
        <f>_xlfn.STDEV.P(C234:C236)</f>
        <v>4.034995463372649</v>
      </c>
      <c r="D242" s="74">
        <f>_xlfn.STDEV.P(D234:D236)</f>
        <v>0.57313033577326178</v>
      </c>
      <c r="E242" s="73"/>
      <c r="F242" s="73">
        <f>_xlfn.STDEV.P(F198:F221,H222:H233)</f>
        <v>2.3166308803139946</v>
      </c>
      <c r="G242" s="73"/>
      <c r="H242" s="73"/>
      <c r="I242" s="73">
        <f t="shared" ref="I242:N242" si="65">_xlfn.STDEV.P(I234:I236)</f>
        <v>4.7542644976444874</v>
      </c>
      <c r="J242" s="74">
        <f t="shared" si="65"/>
        <v>0</v>
      </c>
      <c r="K242" s="73">
        <f t="shared" si="65"/>
        <v>4.188111750664036</v>
      </c>
      <c r="L242" s="73">
        <f t="shared" si="65"/>
        <v>4.1553189147383369</v>
      </c>
      <c r="M242" s="73">
        <f t="shared" si="65"/>
        <v>4.5023610495403172</v>
      </c>
      <c r="N242" s="74">
        <f t="shared" si="65"/>
        <v>2.2882860947105681</v>
      </c>
      <c r="O242" s="73">
        <f>AVERAGE(C242:N242)</f>
        <v>2.9792332207508498</v>
      </c>
    </row>
    <row r="243" spans="1:15" ht="30" x14ac:dyDescent="0.25">
      <c r="A243" s="71" t="s">
        <v>40</v>
      </c>
      <c r="B243" s="75" t="s">
        <v>41</v>
      </c>
      <c r="C243" s="73">
        <f>C241/C237*100</f>
        <v>6.3285334658804775</v>
      </c>
      <c r="D243" s="73">
        <f>D241/D237*100</f>
        <v>2.9389789187150108</v>
      </c>
      <c r="E243" s="73"/>
      <c r="F243" s="73">
        <f>F242/AVERAGE(F198:F221,H222:H233)*100</f>
        <v>2.8020207736971678</v>
      </c>
      <c r="G243" s="73"/>
      <c r="H243" s="73"/>
      <c r="I243" s="73">
        <f t="shared" ref="I243:N243" si="66">I241/I237*100</f>
        <v>6.988841437532062</v>
      </c>
      <c r="J243" s="73">
        <f t="shared" si="66"/>
        <v>0</v>
      </c>
      <c r="K243" s="73">
        <f t="shared" si="66"/>
        <v>5.737574814829177</v>
      </c>
      <c r="L243" s="73">
        <f t="shared" si="66"/>
        <v>7.7014955000073746</v>
      </c>
      <c r="M243" s="73">
        <f t="shared" si="66"/>
        <v>5.8688351258121854</v>
      </c>
      <c r="N243" s="73">
        <f t="shared" si="66"/>
        <v>5.8396065362621163</v>
      </c>
      <c r="O243" s="73">
        <f>AVERAGE(C243:N243)</f>
        <v>4.9117651747483961</v>
      </c>
    </row>
    <row r="244" spans="1:15" x14ac:dyDescent="0.25">
      <c r="C244" s="73"/>
      <c r="D244" s="73"/>
      <c r="E244" s="73"/>
      <c r="F244" s="73"/>
      <c r="G244" s="73"/>
      <c r="H244" s="73"/>
      <c r="I244" s="73"/>
      <c r="J244" s="73"/>
      <c r="K244" s="73"/>
      <c r="L244" s="73"/>
      <c r="M244" s="73"/>
      <c r="N244" s="73"/>
    </row>
    <row r="245" spans="1:15" ht="21" x14ac:dyDescent="0.35">
      <c r="A245" s="295" t="s">
        <v>46</v>
      </c>
      <c r="B245" s="295"/>
      <c r="C245" s="295"/>
      <c r="D245" s="295"/>
      <c r="E245" s="295"/>
      <c r="F245" s="295"/>
      <c r="G245" s="295"/>
      <c r="H245" s="295"/>
      <c r="I245" s="295"/>
      <c r="J245" s="295"/>
      <c r="K245" s="295"/>
      <c r="L245" s="295"/>
      <c r="M245" s="295"/>
      <c r="N245" s="295"/>
    </row>
    <row r="246" spans="1:15" x14ac:dyDescent="0.25">
      <c r="A246" s="9" t="s">
        <v>28</v>
      </c>
      <c r="B246" s="9" t="s">
        <v>2</v>
      </c>
      <c r="C246" s="9" t="s">
        <v>3</v>
      </c>
      <c r="D246" s="94" t="s">
        <v>4</v>
      </c>
      <c r="E246" s="9" t="s">
        <v>5</v>
      </c>
      <c r="F246" s="9" t="s">
        <v>6</v>
      </c>
      <c r="G246" s="9" t="s">
        <v>7</v>
      </c>
      <c r="H246" s="9" t="s">
        <v>8</v>
      </c>
      <c r="I246" s="9" t="s">
        <v>9</v>
      </c>
      <c r="J246" s="9" t="s">
        <v>10</v>
      </c>
      <c r="K246" s="9" t="s">
        <v>11</v>
      </c>
      <c r="L246" s="9" t="s">
        <v>12</v>
      </c>
      <c r="M246" s="9" t="s">
        <v>13</v>
      </c>
      <c r="N246" s="9" t="s">
        <v>14</v>
      </c>
    </row>
    <row r="247" spans="1:15" x14ac:dyDescent="0.25">
      <c r="A247" s="39" t="s">
        <v>20</v>
      </c>
      <c r="B247">
        <v>1</v>
      </c>
      <c r="C247" s="13">
        <f t="shared" ref="C247:N249" si="67">C94/$D94*100</f>
        <v>83.8959212376934</v>
      </c>
      <c r="D247" s="95">
        <f t="shared" si="67"/>
        <v>100</v>
      </c>
      <c r="E247" s="13">
        <f t="shared" si="67"/>
        <v>103.58649789029535</v>
      </c>
      <c r="F247" s="13">
        <f t="shared" si="67"/>
        <v>74.050632911392398</v>
      </c>
      <c r="G247" s="13">
        <f t="shared" si="67"/>
        <v>75.316455696202539</v>
      </c>
      <c r="H247" s="13">
        <f t="shared" si="67"/>
        <v>79.74683544303798</v>
      </c>
      <c r="I247" s="13">
        <f t="shared" si="67"/>
        <v>77.637130801687761</v>
      </c>
      <c r="J247" s="13">
        <f t="shared" si="67"/>
        <v>95.569620253164558</v>
      </c>
      <c r="K247" s="13">
        <f t="shared" si="67"/>
        <v>91.139240506329116</v>
      </c>
      <c r="L247" s="13">
        <f t="shared" si="67"/>
        <v>73.206751054852333</v>
      </c>
      <c r="M247" s="13">
        <f t="shared" si="67"/>
        <v>84.388185654008439</v>
      </c>
      <c r="N247" s="13">
        <f t="shared" si="67"/>
        <v>63.924050632911388</v>
      </c>
    </row>
    <row r="248" spans="1:15" x14ac:dyDescent="0.25">
      <c r="A248" s="39" t="s">
        <v>20</v>
      </c>
      <c r="B248">
        <v>2</v>
      </c>
      <c r="C248" s="13">
        <f t="shared" si="67"/>
        <v>89.010989010989007</v>
      </c>
      <c r="D248" s="95">
        <f t="shared" si="67"/>
        <v>100</v>
      </c>
      <c r="E248" s="13">
        <f t="shared" si="67"/>
        <v>101.09890109890109</v>
      </c>
      <c r="F248" s="13">
        <f t="shared" si="67"/>
        <v>74.72527472527473</v>
      </c>
      <c r="G248" s="13">
        <f t="shared" si="67"/>
        <v>78.021978021978029</v>
      </c>
      <c r="H248" s="13">
        <f t="shared" si="67"/>
        <v>78.021978021978029</v>
      </c>
      <c r="I248" s="13">
        <f t="shared" si="67"/>
        <v>80.879120879120876</v>
      </c>
      <c r="J248" s="13">
        <f t="shared" si="67"/>
        <v>92.967032967032964</v>
      </c>
      <c r="K248" s="13">
        <f t="shared" si="67"/>
        <v>96.703296703296701</v>
      </c>
      <c r="L248" s="13">
        <f t="shared" si="67"/>
        <v>69.450549450549445</v>
      </c>
      <c r="M248" s="13">
        <f t="shared" si="67"/>
        <v>87.912087912087912</v>
      </c>
      <c r="N248" s="13">
        <f t="shared" si="67"/>
        <v>60.219780219780219</v>
      </c>
    </row>
    <row r="249" spans="1:15" x14ac:dyDescent="0.25">
      <c r="A249" s="39" t="s">
        <v>20</v>
      </c>
      <c r="B249">
        <v>3</v>
      </c>
      <c r="C249" s="13">
        <f t="shared" si="67"/>
        <v>84.603886397608363</v>
      </c>
      <c r="D249" s="95">
        <f t="shared" si="67"/>
        <v>100</v>
      </c>
      <c r="E249" s="13">
        <f t="shared" si="67"/>
        <v>94.170403587443957</v>
      </c>
      <c r="F249" s="13">
        <f t="shared" si="67"/>
        <v>79.372197309417032</v>
      </c>
      <c r="G249" s="13">
        <f t="shared" si="67"/>
        <v>79.820627802690581</v>
      </c>
      <c r="H249" s="13">
        <f t="shared" si="67"/>
        <v>81.61434977578476</v>
      </c>
      <c r="I249" s="13">
        <f t="shared" si="67"/>
        <v>80.717488789237663</v>
      </c>
      <c r="J249" s="13">
        <f t="shared" si="67"/>
        <v>95.515695067264573</v>
      </c>
      <c r="K249" s="13">
        <f t="shared" si="67"/>
        <v>93.946188340807183</v>
      </c>
      <c r="L249" s="13">
        <f t="shared" si="67"/>
        <v>70.627802690582968</v>
      </c>
      <c r="M249" s="13">
        <f t="shared" si="67"/>
        <v>89.68609865470853</v>
      </c>
      <c r="N249" s="13">
        <f t="shared" si="67"/>
        <v>63.901345291479814</v>
      </c>
    </row>
    <row r="250" spans="1:15" x14ac:dyDescent="0.25">
      <c r="A250" s="39" t="s">
        <v>20</v>
      </c>
      <c r="B250">
        <v>4</v>
      </c>
      <c r="C250" s="13"/>
      <c r="D250" s="95"/>
      <c r="E250" s="13"/>
      <c r="F250" s="13"/>
      <c r="G250" s="13"/>
      <c r="H250" s="13"/>
      <c r="I250" s="13"/>
      <c r="J250" s="13"/>
      <c r="K250" s="13"/>
      <c r="L250" s="13"/>
      <c r="M250" s="13"/>
      <c r="N250" s="13"/>
    </row>
    <row r="251" spans="1:15" x14ac:dyDescent="0.25">
      <c r="A251" s="39" t="s">
        <v>20</v>
      </c>
      <c r="B251">
        <v>5</v>
      </c>
      <c r="C251" s="13">
        <f>C98/$D98*100</f>
        <v>89.351851851851848</v>
      </c>
      <c r="D251" s="95">
        <f>D98/$D98*100</f>
        <v>100</v>
      </c>
      <c r="E251" s="13">
        <f>E98/$D98*100</f>
        <v>99.074074074074076</v>
      </c>
      <c r="F251" s="13">
        <f>F98/$D98*100</f>
        <v>83.56481481481481</v>
      </c>
      <c r="G251" s="13"/>
      <c r="H251" s="13"/>
      <c r="I251" s="13">
        <f t="shared" ref="I251:N251" si="68">I98/$D98*100</f>
        <v>81.944444444444443</v>
      </c>
      <c r="J251" s="13">
        <f t="shared" si="68"/>
        <v>99.537037037037038</v>
      </c>
      <c r="K251" s="13">
        <f t="shared" si="68"/>
        <v>95.833333333333343</v>
      </c>
      <c r="L251" s="13">
        <f t="shared" si="68"/>
        <v>79.166666666666657</v>
      </c>
      <c r="M251" s="13">
        <f t="shared" si="68"/>
        <v>92.592592592592595</v>
      </c>
      <c r="N251" s="13">
        <f t="shared" si="68"/>
        <v>73.148148148148152</v>
      </c>
    </row>
    <row r="252" spans="1:15" x14ac:dyDescent="0.25">
      <c r="A252" s="39" t="s">
        <v>20</v>
      </c>
      <c r="B252">
        <v>6</v>
      </c>
      <c r="C252" s="13"/>
      <c r="D252" s="95"/>
      <c r="E252" s="13"/>
      <c r="F252" s="13"/>
      <c r="G252" s="13"/>
      <c r="H252" s="13"/>
      <c r="I252" s="13"/>
      <c r="J252" s="13"/>
      <c r="K252" s="13"/>
      <c r="L252" s="13"/>
      <c r="M252" s="13"/>
      <c r="N252" s="13"/>
    </row>
    <row r="253" spans="1:15" x14ac:dyDescent="0.25">
      <c r="A253" s="39" t="s">
        <v>20</v>
      </c>
      <c r="B253">
        <v>7</v>
      </c>
      <c r="C253" s="13">
        <f>C100/$D100*100</f>
        <v>88.340807174887885</v>
      </c>
      <c r="D253" s="95">
        <f>D100/$D100*100</f>
        <v>100</v>
      </c>
      <c r="E253" s="13">
        <f>E100/$D100*100</f>
        <v>99.327354260089677</v>
      </c>
      <c r="F253" s="13">
        <f>F100/$D100*100</f>
        <v>81.61434977578476</v>
      </c>
      <c r="G253" s="13"/>
      <c r="H253" s="13"/>
      <c r="I253" s="13">
        <f t="shared" ref="I253:N253" si="69">I100/$D100*100</f>
        <v>83.408071748878925</v>
      </c>
      <c r="J253" s="13">
        <f t="shared" si="69"/>
        <v>97.085201793721978</v>
      </c>
      <c r="K253" s="13">
        <f t="shared" si="69"/>
        <v>94.618834080717491</v>
      </c>
      <c r="L253" s="13">
        <f t="shared" si="69"/>
        <v>74.88789237668162</v>
      </c>
      <c r="M253" s="13">
        <f t="shared" si="69"/>
        <v>89.68609865470853</v>
      </c>
      <c r="N253" s="13">
        <f t="shared" si="69"/>
        <v>71.973094170403584</v>
      </c>
    </row>
    <row r="254" spans="1:15" x14ac:dyDescent="0.25">
      <c r="A254" s="39" t="s">
        <v>20</v>
      </c>
      <c r="B254">
        <v>8</v>
      </c>
      <c r="C254" s="13"/>
      <c r="D254" s="95"/>
      <c r="E254" s="13"/>
      <c r="F254" s="13"/>
      <c r="G254" s="13"/>
      <c r="H254" s="13"/>
      <c r="I254" s="13"/>
      <c r="J254" s="13"/>
      <c r="K254" s="13"/>
      <c r="L254" s="13"/>
      <c r="M254" s="13"/>
      <c r="N254" s="13"/>
    </row>
    <row r="255" spans="1:15" x14ac:dyDescent="0.25">
      <c r="A255" s="39" t="s">
        <v>20</v>
      </c>
      <c r="B255">
        <v>9</v>
      </c>
      <c r="C255" s="13">
        <f>C102/$D102*100</f>
        <v>89.356725146198841</v>
      </c>
      <c r="D255" s="95">
        <f>D102/$D102*100</f>
        <v>100</v>
      </c>
      <c r="E255" s="13">
        <f>E102/$D102*100</f>
        <v>97.309941520467831</v>
      </c>
      <c r="F255" s="13">
        <f>F102/$D102*100</f>
        <v>79.532163742690059</v>
      </c>
      <c r="G255" s="13"/>
      <c r="H255" s="13"/>
      <c r="I255" s="13">
        <f t="shared" ref="I255:N255" si="70">I102/$D102*100</f>
        <v>85.847953216374279</v>
      </c>
      <c r="J255" s="13">
        <f t="shared" si="70"/>
        <v>96.84210526315789</v>
      </c>
      <c r="K255" s="13">
        <f t="shared" si="70"/>
        <v>97.543859649122808</v>
      </c>
      <c r="L255" s="13">
        <f t="shared" si="70"/>
        <v>71.111111111111114</v>
      </c>
      <c r="M255" s="13">
        <f t="shared" si="70"/>
        <v>93.567251461988292</v>
      </c>
      <c r="N255" s="13">
        <f t="shared" si="70"/>
        <v>69.473684210526315</v>
      </c>
    </row>
    <row r="256" spans="1:15" x14ac:dyDescent="0.25">
      <c r="A256" s="39" t="s">
        <v>20</v>
      </c>
      <c r="B256">
        <v>10</v>
      </c>
      <c r="C256" s="13"/>
      <c r="D256" s="95"/>
      <c r="E256" s="13"/>
      <c r="F256" s="13"/>
      <c r="G256" s="13"/>
      <c r="H256" s="13"/>
      <c r="I256" s="13"/>
      <c r="J256" s="13"/>
      <c r="K256" s="13"/>
      <c r="L256" s="13"/>
      <c r="M256" s="13"/>
      <c r="N256" s="13"/>
    </row>
    <row r="257" spans="1:14" x14ac:dyDescent="0.25">
      <c r="A257" s="39" t="s">
        <v>20</v>
      </c>
      <c r="B257">
        <v>11</v>
      </c>
      <c r="C257" s="13">
        <f>C104/$D104*100</f>
        <v>90.498812351543947</v>
      </c>
      <c r="D257" s="95">
        <f>D104/$D104*100</f>
        <v>100</v>
      </c>
      <c r="E257" s="13">
        <f>E104/$D104*100</f>
        <v>102.61282660332543</v>
      </c>
      <c r="F257" s="13">
        <f>F104/$D104*100</f>
        <v>81.710213776722085</v>
      </c>
      <c r="G257" s="13"/>
      <c r="H257" s="13"/>
      <c r="I257" s="13">
        <f t="shared" ref="I257:N257" si="71">I104/$D104*100</f>
        <v>85.510688836104507</v>
      </c>
      <c r="J257" s="13">
        <f t="shared" si="71"/>
        <v>100.95011876484561</v>
      </c>
      <c r="K257" s="13">
        <f t="shared" si="71"/>
        <v>97.62470308788599</v>
      </c>
      <c r="L257" s="13">
        <f t="shared" si="71"/>
        <v>81.710213776722085</v>
      </c>
      <c r="M257" s="13">
        <f t="shared" si="71"/>
        <v>95.01187648456056</v>
      </c>
      <c r="N257" s="13">
        <f t="shared" si="71"/>
        <v>73.634204275534444</v>
      </c>
    </row>
    <row r="258" spans="1:14" x14ac:dyDescent="0.25">
      <c r="A258" s="79" t="s">
        <v>20</v>
      </c>
      <c r="B258" s="19">
        <v>12</v>
      </c>
      <c r="C258" s="80"/>
      <c r="D258" s="96"/>
      <c r="E258" s="80"/>
      <c r="F258" s="80"/>
      <c r="G258" s="80"/>
      <c r="H258" s="80"/>
      <c r="I258" s="80"/>
      <c r="J258" s="80"/>
      <c r="K258" s="80"/>
      <c r="L258" s="80"/>
      <c r="M258" s="80"/>
      <c r="N258" s="80"/>
    </row>
    <row r="259" spans="1:14" x14ac:dyDescent="0.25">
      <c r="A259" s="46" t="s">
        <v>22</v>
      </c>
      <c r="B259">
        <v>13</v>
      </c>
      <c r="C259" s="24">
        <f>C106/$D106*100</f>
        <v>89.229559748427661</v>
      </c>
      <c r="D259" s="95">
        <f>D106/$D106*100</f>
        <v>100</v>
      </c>
      <c r="E259" s="24"/>
      <c r="F259" s="24">
        <f t="shared" ref="F259:N259" si="72">F106/$D106*100</f>
        <v>77.830188679245282</v>
      </c>
      <c r="G259" s="24">
        <f t="shared" si="72"/>
        <v>80.896226415094347</v>
      </c>
      <c r="H259" s="24">
        <f t="shared" si="72"/>
        <v>80.424528301886795</v>
      </c>
      <c r="I259" s="24">
        <f t="shared" si="72"/>
        <v>72.877358490566039</v>
      </c>
      <c r="J259" s="24">
        <f t="shared" si="72"/>
        <v>95.283018867924525</v>
      </c>
      <c r="K259" s="24">
        <f t="shared" si="72"/>
        <v>94.575471698113205</v>
      </c>
      <c r="L259" s="24">
        <f t="shared" si="72"/>
        <v>74.764150943396217</v>
      </c>
      <c r="M259" s="24">
        <f t="shared" si="72"/>
        <v>94.339622641509436</v>
      </c>
      <c r="N259" s="24">
        <f t="shared" si="72"/>
        <v>72.641509433962256</v>
      </c>
    </row>
    <row r="260" spans="1:14" x14ac:dyDescent="0.25">
      <c r="A260" s="46" t="s">
        <v>22</v>
      </c>
      <c r="B260">
        <v>14</v>
      </c>
      <c r="C260" s="24"/>
      <c r="D260" s="95"/>
      <c r="E260" s="24"/>
      <c r="F260" s="24"/>
      <c r="G260" s="24"/>
      <c r="H260" s="24"/>
      <c r="I260" s="24"/>
      <c r="J260" s="24"/>
      <c r="K260" s="24"/>
      <c r="L260" s="24"/>
      <c r="M260" s="24"/>
      <c r="N260" s="24"/>
    </row>
    <row r="261" spans="1:14" x14ac:dyDescent="0.25">
      <c r="A261" s="46" t="s">
        <v>22</v>
      </c>
      <c r="B261">
        <v>15</v>
      </c>
      <c r="C261" s="24">
        <f>C108/$D108*100</f>
        <v>88.022598870056498</v>
      </c>
      <c r="D261" s="95">
        <f>D108/$D108*100</f>
        <v>100</v>
      </c>
      <c r="E261" s="24"/>
      <c r="F261" s="24">
        <f>F108/$D108*100</f>
        <v>82.937853107344623</v>
      </c>
      <c r="G261" s="24"/>
      <c r="H261" s="24"/>
      <c r="I261" s="24">
        <f t="shared" ref="I261:N262" si="73">I108/$D108*100</f>
        <v>75.480225988700568</v>
      </c>
      <c r="J261" s="24">
        <f t="shared" si="73"/>
        <v>94.915254237288138</v>
      </c>
      <c r="K261" s="24">
        <f t="shared" si="73"/>
        <v>91.299435028248581</v>
      </c>
      <c r="L261" s="24">
        <f t="shared" si="73"/>
        <v>78.192090395480236</v>
      </c>
      <c r="M261" s="24">
        <f t="shared" si="73"/>
        <v>90.395480225988706</v>
      </c>
      <c r="N261" s="24">
        <f t="shared" si="73"/>
        <v>71.86440677966101</v>
      </c>
    </row>
    <row r="262" spans="1:14" x14ac:dyDescent="0.25">
      <c r="A262" s="46" t="s">
        <v>22</v>
      </c>
      <c r="B262">
        <v>16</v>
      </c>
      <c r="C262" s="24">
        <f>C109/$D109*100</f>
        <v>88.863109048723899</v>
      </c>
      <c r="D262" s="95">
        <f>D109/$D109*100</f>
        <v>100</v>
      </c>
      <c r="E262" s="24"/>
      <c r="F262" s="24">
        <f>F109/$D109*100</f>
        <v>80.51044083526682</v>
      </c>
      <c r="G262" s="24"/>
      <c r="H262" s="24"/>
      <c r="I262" s="24">
        <f t="shared" si="73"/>
        <v>75.870069605568446</v>
      </c>
      <c r="J262" s="24">
        <f t="shared" si="73"/>
        <v>95.359628770301612</v>
      </c>
      <c r="K262" s="24">
        <f t="shared" si="73"/>
        <v>93.039443155452446</v>
      </c>
      <c r="L262" s="24">
        <f t="shared" si="73"/>
        <v>71.461716937354993</v>
      </c>
      <c r="M262" s="24">
        <f t="shared" si="73"/>
        <v>92.807424593967511</v>
      </c>
      <c r="N262" s="24">
        <f t="shared" si="73"/>
        <v>72.621809744779583</v>
      </c>
    </row>
    <row r="263" spans="1:14" x14ac:dyDescent="0.25">
      <c r="A263" s="46" t="s">
        <v>22</v>
      </c>
      <c r="B263">
        <v>17</v>
      </c>
      <c r="C263" s="24"/>
      <c r="D263" s="95"/>
      <c r="E263" s="24"/>
      <c r="F263" s="24"/>
      <c r="G263" s="24"/>
      <c r="H263" s="24"/>
      <c r="I263" s="24"/>
      <c r="J263" s="24"/>
      <c r="K263" s="24"/>
      <c r="L263" s="24"/>
      <c r="M263" s="24"/>
      <c r="N263" s="24"/>
    </row>
    <row r="264" spans="1:14" x14ac:dyDescent="0.25">
      <c r="A264" s="46" t="s">
        <v>22</v>
      </c>
      <c r="B264">
        <v>18</v>
      </c>
      <c r="C264" s="24">
        <f>C111/$D111*100</f>
        <v>84.245076586433271</v>
      </c>
      <c r="D264" s="95">
        <f>D111/$D111*100</f>
        <v>100</v>
      </c>
      <c r="E264" s="24"/>
      <c r="F264" s="24">
        <f t="shared" ref="F264:N264" si="74">F111/$D111*100</f>
        <v>79.649890590809619</v>
      </c>
      <c r="G264" s="24">
        <f t="shared" si="74"/>
        <v>83.150984682713343</v>
      </c>
      <c r="H264" s="24">
        <f t="shared" si="74"/>
        <v>77.461706783369806</v>
      </c>
      <c r="I264" s="24">
        <f t="shared" si="74"/>
        <v>81.400437636761495</v>
      </c>
      <c r="J264" s="24">
        <f t="shared" si="74"/>
        <v>96.061269146608325</v>
      </c>
      <c r="K264" s="24">
        <f t="shared" si="74"/>
        <v>90.590809628008756</v>
      </c>
      <c r="L264" s="24">
        <f t="shared" si="74"/>
        <v>71.772428884026269</v>
      </c>
      <c r="M264" s="24">
        <f t="shared" si="74"/>
        <v>87.527352297592998</v>
      </c>
      <c r="N264" s="24">
        <f t="shared" si="74"/>
        <v>69.80306345733041</v>
      </c>
    </row>
    <row r="265" spans="1:14" x14ac:dyDescent="0.25">
      <c r="A265" s="46" t="s">
        <v>22</v>
      </c>
      <c r="B265">
        <v>19</v>
      </c>
      <c r="C265" s="24"/>
      <c r="D265" s="95"/>
      <c r="E265" s="24"/>
      <c r="F265" s="24"/>
      <c r="G265" s="24"/>
      <c r="H265" s="24"/>
      <c r="I265" s="24"/>
      <c r="J265" s="24"/>
      <c r="K265" s="24"/>
      <c r="L265" s="24"/>
      <c r="M265" s="24"/>
      <c r="N265" s="24"/>
    </row>
    <row r="266" spans="1:14" x14ac:dyDescent="0.25">
      <c r="A266" s="46" t="s">
        <v>22</v>
      </c>
      <c r="B266">
        <v>20</v>
      </c>
      <c r="C266" s="24">
        <f>C113/$D113*100</f>
        <v>80.815876515986773</v>
      </c>
      <c r="D266" s="95">
        <f>D113/$D113*100</f>
        <v>100</v>
      </c>
      <c r="E266" s="24"/>
      <c r="F266" s="24">
        <f>F113/$D113*100</f>
        <v>78.280044101433305</v>
      </c>
      <c r="G266" s="24"/>
      <c r="H266" s="24"/>
      <c r="I266" s="24">
        <f t="shared" ref="I266:N267" si="75">I113/$D113*100</f>
        <v>71.223814773980152</v>
      </c>
      <c r="J266" s="24">
        <f t="shared" si="75"/>
        <v>95.038588754134508</v>
      </c>
      <c r="K266" s="24">
        <f t="shared" si="75"/>
        <v>87.100330760749728</v>
      </c>
      <c r="L266" s="24">
        <f t="shared" si="75"/>
        <v>72.105843439911794</v>
      </c>
      <c r="M266" s="24">
        <f t="shared" si="75"/>
        <v>88.202866593164273</v>
      </c>
      <c r="N266" s="24">
        <f t="shared" si="75"/>
        <v>68.357221609702307</v>
      </c>
    </row>
    <row r="267" spans="1:14" x14ac:dyDescent="0.25">
      <c r="A267" s="46" t="s">
        <v>22</v>
      </c>
      <c r="B267">
        <v>21</v>
      </c>
      <c r="C267" s="24">
        <f>C114/$D114*100</f>
        <v>84.222474460839962</v>
      </c>
      <c r="D267" s="95">
        <f>D114/$D114*100</f>
        <v>100</v>
      </c>
      <c r="E267" s="24"/>
      <c r="F267" s="24">
        <f>F114/$D114*100</f>
        <v>75.141884222474459</v>
      </c>
      <c r="G267" s="24"/>
      <c r="H267" s="24"/>
      <c r="I267" s="24">
        <f t="shared" si="75"/>
        <v>69.693530079455172</v>
      </c>
      <c r="J267" s="24">
        <f t="shared" si="75"/>
        <v>96.254256526674226</v>
      </c>
      <c r="K267" s="24">
        <f t="shared" si="75"/>
        <v>90.578887627695806</v>
      </c>
      <c r="L267" s="24">
        <f t="shared" si="75"/>
        <v>67.877412031782072</v>
      </c>
      <c r="M267" s="24">
        <f t="shared" si="75"/>
        <v>90.805902383654939</v>
      </c>
      <c r="N267" s="24">
        <f t="shared" si="75"/>
        <v>69.466515323496026</v>
      </c>
    </row>
    <row r="268" spans="1:14" x14ac:dyDescent="0.25">
      <c r="A268" s="46" t="s">
        <v>22</v>
      </c>
      <c r="B268">
        <v>22</v>
      </c>
      <c r="C268" s="24"/>
      <c r="D268" s="95"/>
      <c r="E268" s="24"/>
      <c r="F268" s="24"/>
      <c r="G268" s="24"/>
      <c r="H268" s="24"/>
      <c r="I268" s="24"/>
      <c r="J268" s="24"/>
      <c r="K268" s="24"/>
      <c r="L268" s="24"/>
      <c r="M268" s="24"/>
      <c r="N268" s="24"/>
    </row>
    <row r="269" spans="1:14" x14ac:dyDescent="0.25">
      <c r="A269" s="46" t="s">
        <v>22</v>
      </c>
      <c r="B269">
        <v>23</v>
      </c>
      <c r="C269" s="24"/>
      <c r="D269" s="95"/>
      <c r="E269" s="24"/>
      <c r="F269" s="24"/>
      <c r="G269" s="24"/>
      <c r="H269" s="24"/>
      <c r="I269" s="24"/>
      <c r="J269" s="24"/>
      <c r="K269" s="24"/>
      <c r="L269" s="24"/>
      <c r="M269" s="24"/>
      <c r="N269" s="24"/>
    </row>
    <row r="270" spans="1:14" x14ac:dyDescent="0.25">
      <c r="A270" s="82" t="s">
        <v>22</v>
      </c>
      <c r="B270" s="19">
        <v>24</v>
      </c>
      <c r="C270" s="27">
        <f>C117/$D117*100</f>
        <v>84.951091045899162</v>
      </c>
      <c r="D270" s="96">
        <f>D117/$D117*100</f>
        <v>100</v>
      </c>
      <c r="E270" s="27"/>
      <c r="F270" s="27">
        <f t="shared" ref="F270:N270" si="76">F117/$D117*100</f>
        <v>80.812641083521441</v>
      </c>
      <c r="G270" s="27">
        <f t="shared" si="76"/>
        <v>79.458239277652368</v>
      </c>
      <c r="H270" s="27">
        <f t="shared" si="76"/>
        <v>77.652370203160274</v>
      </c>
      <c r="I270" s="27">
        <f t="shared" si="76"/>
        <v>76.07223476297969</v>
      </c>
      <c r="J270" s="27">
        <f t="shared" si="76"/>
        <v>98.871331828442436</v>
      </c>
      <c r="K270" s="27">
        <f t="shared" si="76"/>
        <v>91.422121896162537</v>
      </c>
      <c r="L270" s="27">
        <f t="shared" si="76"/>
        <v>68.848758465011286</v>
      </c>
      <c r="M270" s="27">
        <f t="shared" si="76"/>
        <v>90.293453724604973</v>
      </c>
      <c r="N270" s="27">
        <f t="shared" si="76"/>
        <v>67.042889390519193</v>
      </c>
    </row>
    <row r="271" spans="1:14" x14ac:dyDescent="0.25">
      <c r="A271" s="50" t="s">
        <v>24</v>
      </c>
      <c r="B271">
        <v>25</v>
      </c>
      <c r="C271" s="31"/>
      <c r="D271" s="95"/>
      <c r="E271" s="31"/>
      <c r="F271" s="31"/>
      <c r="G271" s="31"/>
      <c r="H271" s="31"/>
      <c r="I271" s="31"/>
      <c r="J271" s="31"/>
      <c r="K271" s="31"/>
      <c r="L271" s="31"/>
      <c r="M271" s="31"/>
      <c r="N271" s="31"/>
    </row>
    <row r="272" spans="1:14" x14ac:dyDescent="0.25">
      <c r="A272" s="50" t="s">
        <v>24</v>
      </c>
      <c r="B272">
        <v>26</v>
      </c>
      <c r="C272" s="31"/>
      <c r="D272" s="95"/>
      <c r="E272" s="31"/>
      <c r="F272" s="31"/>
      <c r="G272" s="31"/>
      <c r="H272" s="31"/>
      <c r="I272" s="31"/>
      <c r="J272" s="31"/>
      <c r="K272" s="31"/>
      <c r="L272" s="31"/>
      <c r="M272" s="31"/>
      <c r="N272" s="31"/>
    </row>
    <row r="273" spans="1:20" x14ac:dyDescent="0.25">
      <c r="A273" s="50" t="s">
        <v>24</v>
      </c>
      <c r="B273">
        <v>27</v>
      </c>
      <c r="C273" s="31"/>
      <c r="D273" s="95"/>
      <c r="E273" s="31"/>
      <c r="F273" s="31"/>
      <c r="G273" s="31"/>
      <c r="H273" s="31"/>
      <c r="I273" s="31"/>
      <c r="J273" s="31"/>
      <c r="K273" s="31"/>
      <c r="L273" s="31"/>
      <c r="M273" s="31"/>
      <c r="N273" s="31"/>
    </row>
    <row r="274" spans="1:20" x14ac:dyDescent="0.25">
      <c r="A274" s="50" t="s">
        <v>24</v>
      </c>
      <c r="B274">
        <v>28</v>
      </c>
      <c r="C274" s="31">
        <f t="shared" ref="C274:D282" si="77">C121/$D121*100</f>
        <v>84.015240950847357</v>
      </c>
      <c r="D274" s="95">
        <f t="shared" si="77"/>
        <v>100</v>
      </c>
      <c r="E274" s="31"/>
      <c r="F274" s="31"/>
      <c r="G274" s="31"/>
      <c r="H274" s="31">
        <f t="shared" ref="H274:N282" si="78">H121/$D121*100</f>
        <v>77.217949957367054</v>
      </c>
      <c r="I274" s="31">
        <f t="shared" si="78"/>
        <v>71.152725521141477</v>
      </c>
      <c r="J274" s="31">
        <f t="shared" si="78"/>
        <v>94.885802075729941</v>
      </c>
      <c r="K274" s="31">
        <f t="shared" si="78"/>
        <v>88.246765956443028</v>
      </c>
      <c r="L274" s="31">
        <f t="shared" si="78"/>
        <v>62.189670745006524</v>
      </c>
      <c r="M274" s="31">
        <f t="shared" si="78"/>
        <v>78.973743815000248</v>
      </c>
      <c r="N274" s="31">
        <f t="shared" si="78"/>
        <v>62.350081643216868</v>
      </c>
    </row>
    <row r="275" spans="1:20" x14ac:dyDescent="0.25">
      <c r="A275" s="50" t="s">
        <v>24</v>
      </c>
      <c r="B275">
        <v>29</v>
      </c>
      <c r="C275" s="31">
        <f t="shared" si="77"/>
        <v>84.598637047678409</v>
      </c>
      <c r="D275" s="95">
        <f t="shared" si="77"/>
        <v>100</v>
      </c>
      <c r="E275" s="31"/>
      <c r="F275" s="31"/>
      <c r="G275" s="31"/>
      <c r="H275" s="31">
        <f t="shared" si="78"/>
        <v>84.343780624526516</v>
      </c>
      <c r="I275" s="31">
        <f t="shared" si="78"/>
        <v>74.366681952262823</v>
      </c>
      <c r="J275" s="31">
        <f t="shared" si="78"/>
        <v>97.975247903042344</v>
      </c>
      <c r="K275" s="31">
        <f t="shared" si="78"/>
        <v>83.188246909782023</v>
      </c>
      <c r="L275" s="31">
        <f t="shared" si="78"/>
        <v>72.092118865732175</v>
      </c>
      <c r="M275" s="31">
        <f t="shared" si="78"/>
        <v>84.468130289216774</v>
      </c>
      <c r="N275" s="31">
        <f t="shared" si="78"/>
        <v>75.90405483210732</v>
      </c>
    </row>
    <row r="276" spans="1:20" x14ac:dyDescent="0.25">
      <c r="A276" s="50" t="s">
        <v>24</v>
      </c>
      <c r="B276">
        <v>30</v>
      </c>
      <c r="C276" s="31">
        <f t="shared" si="77"/>
        <v>79.321098631903808</v>
      </c>
      <c r="D276" s="95">
        <f t="shared" si="77"/>
        <v>100</v>
      </c>
      <c r="E276" s="31"/>
      <c r="F276" s="31"/>
      <c r="G276" s="31"/>
      <c r="H276" s="31">
        <f t="shared" si="78"/>
        <v>82.612607302595961</v>
      </c>
      <c r="I276" s="31">
        <f t="shared" si="78"/>
        <v>70.002578311621534</v>
      </c>
      <c r="J276" s="31">
        <f t="shared" si="78"/>
        <v>96.152197056880425</v>
      </c>
      <c r="K276" s="31">
        <f t="shared" si="78"/>
        <v>88.311700114264085</v>
      </c>
      <c r="L276" s="31">
        <f t="shared" si="78"/>
        <v>69.44063031915168</v>
      </c>
      <c r="M276" s="31">
        <f t="shared" si="78"/>
        <v>80.621330198127723</v>
      </c>
      <c r="N276" s="31">
        <f t="shared" si="78"/>
        <v>66.203645960524412</v>
      </c>
    </row>
    <row r="277" spans="1:20" x14ac:dyDescent="0.25">
      <c r="A277" s="50" t="s">
        <v>24</v>
      </c>
      <c r="B277">
        <v>31</v>
      </c>
      <c r="C277" s="31">
        <f t="shared" si="77"/>
        <v>80.524888745186601</v>
      </c>
      <c r="D277" s="95">
        <f t="shared" si="77"/>
        <v>100</v>
      </c>
      <c r="E277" s="31"/>
      <c r="F277" s="31"/>
      <c r="G277" s="31"/>
      <c r="H277" s="31">
        <f t="shared" si="78"/>
        <v>86.166771777237983</v>
      </c>
      <c r="I277" s="31">
        <f t="shared" si="78"/>
        <v>70.396343606376817</v>
      </c>
      <c r="J277" s="31">
        <f t="shared" si="78"/>
        <v>101.33957242538483</v>
      </c>
      <c r="K277" s="31">
        <f t="shared" si="78"/>
        <v>84.810947205408027</v>
      </c>
      <c r="L277" s="31">
        <f t="shared" si="78"/>
        <v>68.118677510264234</v>
      </c>
      <c r="M277" s="31">
        <f t="shared" si="78"/>
        <v>84.716696713262735</v>
      </c>
      <c r="N277" s="31">
        <f t="shared" si="78"/>
        <v>66.463626329252847</v>
      </c>
    </row>
    <row r="278" spans="1:20" x14ac:dyDescent="0.25">
      <c r="A278" s="50" t="s">
        <v>24</v>
      </c>
      <c r="B278">
        <v>32</v>
      </c>
      <c r="C278" s="31">
        <f t="shared" si="77"/>
        <v>79.453251999991451</v>
      </c>
      <c r="D278" s="95">
        <f t="shared" si="77"/>
        <v>100</v>
      </c>
      <c r="E278" s="31"/>
      <c r="F278" s="31"/>
      <c r="G278" s="31"/>
      <c r="H278" s="31">
        <f t="shared" si="78"/>
        <v>83.809165875742281</v>
      </c>
      <c r="I278" s="31">
        <f t="shared" si="78"/>
        <v>76.656828869007555</v>
      </c>
      <c r="J278" s="31">
        <f t="shared" si="78"/>
        <v>104.15815884358359</v>
      </c>
      <c r="K278" s="31">
        <f t="shared" si="78"/>
        <v>87.277196311002641</v>
      </c>
      <c r="L278" s="31">
        <f t="shared" si="78"/>
        <v>66.848668448678453</v>
      </c>
      <c r="M278" s="31">
        <f t="shared" si="78"/>
        <v>82.749624461519318</v>
      </c>
      <c r="N278" s="31">
        <f t="shared" si="78"/>
        <v>68.820007539968614</v>
      </c>
    </row>
    <row r="279" spans="1:20" x14ac:dyDescent="0.25">
      <c r="A279" s="50" t="s">
        <v>24</v>
      </c>
      <c r="B279">
        <v>33</v>
      </c>
      <c r="C279" s="31">
        <f t="shared" si="77"/>
        <v>84.946784493651023</v>
      </c>
      <c r="D279" s="95">
        <f t="shared" si="77"/>
        <v>100</v>
      </c>
      <c r="E279" s="31"/>
      <c r="F279" s="31"/>
      <c r="G279" s="31"/>
      <c r="H279" s="31">
        <f t="shared" si="78"/>
        <v>83.54498606424238</v>
      </c>
      <c r="I279" s="31">
        <f t="shared" si="78"/>
        <v>73.754267135520905</v>
      </c>
      <c r="J279" s="31">
        <f t="shared" si="78"/>
        <v>100.44773603067145</v>
      </c>
      <c r="K279" s="31">
        <f t="shared" si="78"/>
        <v>92.83191124883146</v>
      </c>
      <c r="L279" s="31">
        <f t="shared" si="78"/>
        <v>61.398666202300255</v>
      </c>
      <c r="M279" s="31">
        <f t="shared" si="78"/>
        <v>87.664458852867497</v>
      </c>
      <c r="N279" s="31">
        <f t="shared" si="78"/>
        <v>67.212422600652204</v>
      </c>
    </row>
    <row r="280" spans="1:20" x14ac:dyDescent="0.25">
      <c r="A280" s="50" t="s">
        <v>24</v>
      </c>
      <c r="B280">
        <v>34</v>
      </c>
      <c r="C280" s="31">
        <f t="shared" si="77"/>
        <v>78.808191815286136</v>
      </c>
      <c r="D280" s="95">
        <f t="shared" si="77"/>
        <v>100</v>
      </c>
      <c r="E280" s="31"/>
      <c r="F280" s="31"/>
      <c r="G280" s="31"/>
      <c r="H280" s="31">
        <f t="shared" si="78"/>
        <v>78.564893850477262</v>
      </c>
      <c r="I280" s="31">
        <f t="shared" si="78"/>
        <v>70.049968140468579</v>
      </c>
      <c r="J280" s="31">
        <f t="shared" si="78"/>
        <v>94.66248934601478</v>
      </c>
      <c r="K280" s="31">
        <f t="shared" si="78"/>
        <v>87.805914446021816</v>
      </c>
      <c r="L280" s="31">
        <f t="shared" si="78"/>
        <v>60.709350940075922</v>
      </c>
      <c r="M280" s="31">
        <f t="shared" si="78"/>
        <v>78.10881463920515</v>
      </c>
      <c r="N280" s="31">
        <f t="shared" si="78"/>
        <v>62.8785790574495</v>
      </c>
    </row>
    <row r="281" spans="1:20" x14ac:dyDescent="0.25">
      <c r="A281" s="50" t="s">
        <v>24</v>
      </c>
      <c r="B281">
        <v>35</v>
      </c>
      <c r="C281" s="31">
        <f t="shared" si="77"/>
        <v>69.939355282720655</v>
      </c>
      <c r="D281" s="95">
        <f t="shared" si="77"/>
        <v>100</v>
      </c>
      <c r="E281" s="31"/>
      <c r="F281" s="31"/>
      <c r="G281" s="31"/>
      <c r="H281" s="31">
        <f t="shared" si="78"/>
        <v>76.068012569281436</v>
      </c>
      <c r="I281" s="31">
        <f t="shared" si="78"/>
        <v>67.346817550441116</v>
      </c>
      <c r="J281" s="31">
        <f t="shared" si="78"/>
        <v>90.962072994333539</v>
      </c>
      <c r="K281" s="31">
        <f t="shared" si="78"/>
        <v>77.250256569928339</v>
      </c>
      <c r="L281" s="31">
        <f t="shared" si="78"/>
        <v>62.964393081756256</v>
      </c>
      <c r="M281" s="31">
        <f t="shared" si="78"/>
        <v>79.24390844798998</v>
      </c>
      <c r="N281" s="31">
        <f t="shared" si="78"/>
        <v>60.8209406405255</v>
      </c>
    </row>
    <row r="282" spans="1:20" x14ac:dyDescent="0.25">
      <c r="A282" s="83" t="s">
        <v>24</v>
      </c>
      <c r="B282" s="19">
        <v>36</v>
      </c>
      <c r="C282" s="34">
        <f t="shared" si="77"/>
        <v>72.884055310708774</v>
      </c>
      <c r="D282" s="96">
        <f t="shared" si="77"/>
        <v>100</v>
      </c>
      <c r="E282" s="34"/>
      <c r="F282" s="34"/>
      <c r="G282" s="34"/>
      <c r="H282" s="34">
        <f t="shared" si="78"/>
        <v>78.785824997746147</v>
      </c>
      <c r="I282" s="34">
        <f t="shared" si="78"/>
        <v>68.968274919675721</v>
      </c>
      <c r="J282" s="34">
        <f t="shared" si="78"/>
        <v>95.749225719000918</v>
      </c>
      <c r="K282" s="34">
        <f t="shared" si="78"/>
        <v>84.039154629580992</v>
      </c>
      <c r="L282" s="34">
        <f t="shared" si="78"/>
        <v>64.568673307436981</v>
      </c>
      <c r="M282" s="34">
        <f t="shared" si="78"/>
        <v>82.389246667060263</v>
      </c>
      <c r="N282" s="34">
        <f t="shared" si="78"/>
        <v>62.163936541762098</v>
      </c>
      <c r="P282" s="19" t="s">
        <v>29</v>
      </c>
      <c r="Q282" s="19"/>
      <c r="R282" s="19"/>
      <c r="S282" s="19" t="s">
        <v>30</v>
      </c>
      <c r="T282" s="19"/>
    </row>
    <row r="283" spans="1:20" x14ac:dyDescent="0.25">
      <c r="A283" s="36" t="s">
        <v>19</v>
      </c>
      <c r="B283" s="37" t="s">
        <v>16</v>
      </c>
      <c r="C283" s="38">
        <f>AVERAGE(C247:C258)</f>
        <v>87.865570452967617</v>
      </c>
      <c r="D283" s="97">
        <f t="shared" ref="D283:N283" si="79">AVERAGE(D247:D258)</f>
        <v>100</v>
      </c>
      <c r="E283" s="13">
        <f t="shared" si="79"/>
        <v>99.597142719228188</v>
      </c>
      <c r="F283" s="38">
        <f t="shared" si="79"/>
        <v>79.224235293727972</v>
      </c>
      <c r="G283" s="13">
        <f t="shared" si="79"/>
        <v>77.719687173623711</v>
      </c>
      <c r="H283" s="13">
        <f t="shared" si="79"/>
        <v>79.794387746933594</v>
      </c>
      <c r="I283" s="38">
        <f t="shared" si="79"/>
        <v>82.277842673692632</v>
      </c>
      <c r="J283" s="38">
        <f t="shared" si="79"/>
        <v>96.923830163746374</v>
      </c>
      <c r="K283" s="38">
        <f t="shared" si="79"/>
        <v>95.34420795735609</v>
      </c>
      <c r="L283" s="13">
        <f t="shared" si="79"/>
        <v>74.308712446738028</v>
      </c>
      <c r="M283" s="38">
        <f t="shared" si="79"/>
        <v>90.40631305923641</v>
      </c>
      <c r="N283" s="14">
        <f t="shared" si="79"/>
        <v>68.039186706969133</v>
      </c>
      <c r="P283" s="40" t="s">
        <v>31</v>
      </c>
      <c r="Q283" s="41">
        <f>SLOPE(C284:N284,C283:N283)</f>
        <v>0.92751440864362078</v>
      </c>
      <c r="R283" s="41"/>
      <c r="S283" s="41">
        <f>ABS(Q283-1)</f>
        <v>7.248559135637922E-2</v>
      </c>
      <c r="T283" s="40"/>
    </row>
    <row r="284" spans="1:20" x14ac:dyDescent="0.25">
      <c r="A284" s="43" t="s">
        <v>21</v>
      </c>
      <c r="B284" s="44" t="s">
        <v>17</v>
      </c>
      <c r="C284" s="45">
        <f>AVERAGE(C259:C270)</f>
        <v>85.764255182338161</v>
      </c>
      <c r="D284" s="97">
        <f t="shared" ref="D284" si="80">AVERAGE(D259:D270)</f>
        <v>100</v>
      </c>
      <c r="E284" s="24"/>
      <c r="F284" s="45">
        <f t="shared" ref="F284:N284" si="81">AVERAGE(F259:F270)</f>
        <v>79.308991802870779</v>
      </c>
      <c r="G284" s="24">
        <f t="shared" si="81"/>
        <v>81.168483458486676</v>
      </c>
      <c r="H284" s="24">
        <f t="shared" si="81"/>
        <v>78.512868429472292</v>
      </c>
      <c r="I284" s="45">
        <f t="shared" si="81"/>
        <v>74.659667334001668</v>
      </c>
      <c r="J284" s="45">
        <f t="shared" si="81"/>
        <v>95.969049733053382</v>
      </c>
      <c r="K284" s="45">
        <f t="shared" si="81"/>
        <v>91.229499970633015</v>
      </c>
      <c r="L284" s="24">
        <f t="shared" si="81"/>
        <v>72.146057299566124</v>
      </c>
      <c r="M284" s="45">
        <f t="shared" si="81"/>
        <v>90.624586065783248</v>
      </c>
      <c r="N284" s="25">
        <f t="shared" si="81"/>
        <v>70.256773677064388</v>
      </c>
      <c r="P284" s="40" t="s">
        <v>32</v>
      </c>
      <c r="Q284" s="41">
        <f>SLOPE(C285:N285,C283:N283)</f>
        <v>1.0478619958577655</v>
      </c>
      <c r="R284" s="41"/>
      <c r="S284" s="41">
        <f t="shared" ref="S284:S285" si="82">ABS(Q284-1)</f>
        <v>4.7861995857765516E-2</v>
      </c>
      <c r="T284" s="40"/>
    </row>
    <row r="285" spans="1:20" x14ac:dyDescent="0.25">
      <c r="A285" s="47" t="s">
        <v>23</v>
      </c>
      <c r="B285" s="48" t="s">
        <v>18</v>
      </c>
      <c r="C285" s="49">
        <f>AVERAGE(C271:C282)</f>
        <v>79.38794491977491</v>
      </c>
      <c r="D285" s="97">
        <f t="shared" ref="D285" si="83">AVERAGE(D271:D282)</f>
        <v>100</v>
      </c>
      <c r="E285" s="31"/>
      <c r="F285" s="31"/>
      <c r="G285" s="31"/>
      <c r="H285" s="49">
        <f t="shared" ref="H285:N285" si="84">AVERAGE(H271:H282)</f>
        <v>81.234888113246342</v>
      </c>
      <c r="I285" s="49">
        <f t="shared" si="84"/>
        <v>71.410498445168514</v>
      </c>
      <c r="J285" s="49">
        <f t="shared" si="84"/>
        <v>97.370278043849098</v>
      </c>
      <c r="K285" s="49">
        <f t="shared" si="84"/>
        <v>85.97356593236249</v>
      </c>
      <c r="L285" s="31">
        <f t="shared" si="84"/>
        <v>65.370094380044705</v>
      </c>
      <c r="M285" s="49">
        <f t="shared" si="84"/>
        <v>82.103994898249965</v>
      </c>
      <c r="N285" s="32">
        <f t="shared" si="84"/>
        <v>65.868588349495496</v>
      </c>
      <c r="P285" s="40" t="s">
        <v>33</v>
      </c>
      <c r="Q285" s="41">
        <f>SLOPE(C285:N285,C284:N284)</f>
        <v>1.0824219129613926</v>
      </c>
      <c r="R285" s="41"/>
      <c r="S285" s="41">
        <f t="shared" si="82"/>
        <v>8.2421912961392563E-2</v>
      </c>
      <c r="T285" s="40"/>
    </row>
    <row r="286" spans="1:20" x14ac:dyDescent="0.25">
      <c r="A286" s="51" t="s">
        <v>25</v>
      </c>
      <c r="B286" s="10" t="s">
        <v>15</v>
      </c>
      <c r="C286" s="28">
        <f>AVERAGE(C247:C282)</f>
        <v>83.908707988048477</v>
      </c>
      <c r="D286" s="98">
        <f t="shared" ref="D286:N286" si="85">AVERAGE(D247:D282)</f>
        <v>100</v>
      </c>
      <c r="E286" s="52">
        <f t="shared" si="85"/>
        <v>99.597142719228188</v>
      </c>
      <c r="F286" s="52">
        <f t="shared" si="85"/>
        <v>79.266613548299375</v>
      </c>
      <c r="G286" s="52">
        <f t="shared" si="85"/>
        <v>79.444085316055194</v>
      </c>
      <c r="H286" s="52">
        <f t="shared" si="85"/>
        <v>80.402384103228968</v>
      </c>
      <c r="I286" s="28">
        <f t="shared" si="85"/>
        <v>75.706828524364198</v>
      </c>
      <c r="J286" s="28">
        <f t="shared" si="85"/>
        <v>96.807941811836528</v>
      </c>
      <c r="K286" s="28">
        <f t="shared" si="85"/>
        <v>90.425132560312449</v>
      </c>
      <c r="L286" s="52">
        <f t="shared" si="85"/>
        <v>70.152792941066579</v>
      </c>
      <c r="M286" s="28">
        <f t="shared" si="85"/>
        <v>87.224010780842931</v>
      </c>
      <c r="N286" s="53">
        <f t="shared" si="85"/>
        <v>67.864739905812797</v>
      </c>
      <c r="P286" s="54"/>
      <c r="Q286" s="54"/>
      <c r="R286" s="54" t="s">
        <v>34</v>
      </c>
      <c r="S286" s="55">
        <f>AVERAGE(S283:S285)</f>
        <v>6.7589833391845766E-2</v>
      </c>
      <c r="T286" s="54"/>
    </row>
    <row r="287" spans="1:20" x14ac:dyDescent="0.25">
      <c r="A287" s="36" t="s">
        <v>35</v>
      </c>
      <c r="B287" s="37"/>
      <c r="C287" s="56">
        <f>_xlfn.STDEV.P(C247:C258)</f>
        <v>2.3694806241171431</v>
      </c>
      <c r="D287" s="99">
        <f t="shared" ref="D287:N287" si="86">_xlfn.STDEV.P(D247:D258)</f>
        <v>0</v>
      </c>
      <c r="E287" s="57">
        <f t="shared" si="86"/>
        <v>2.983089380130191</v>
      </c>
      <c r="F287" s="56">
        <f t="shared" si="86"/>
        <v>3.3350281071614494</v>
      </c>
      <c r="G287" s="57">
        <f t="shared" si="86"/>
        <v>1.8512025657151101</v>
      </c>
      <c r="H287" s="57">
        <f t="shared" si="86"/>
        <v>1.4669650349369718</v>
      </c>
      <c r="I287" s="56">
        <f t="shared" si="86"/>
        <v>2.6862849896879841</v>
      </c>
      <c r="J287" s="56">
        <f t="shared" si="86"/>
        <v>2.465346768192874</v>
      </c>
      <c r="K287" s="56">
        <f t="shared" si="86"/>
        <v>2.1476854262734513</v>
      </c>
      <c r="L287" s="57">
        <f t="shared" si="86"/>
        <v>4.2645918926037396</v>
      </c>
      <c r="M287" s="56">
        <f t="shared" si="86"/>
        <v>3.3691668825192225</v>
      </c>
      <c r="N287" s="59">
        <f t="shared" si="86"/>
        <v>4.9300581555281537</v>
      </c>
    </row>
    <row r="288" spans="1:20" x14ac:dyDescent="0.25">
      <c r="A288" s="43" t="s">
        <v>36</v>
      </c>
      <c r="B288" s="44"/>
      <c r="C288" s="60">
        <f>_xlfn.STDEV.P(C259:C270)</f>
        <v>2.8421326492282168</v>
      </c>
      <c r="D288" s="99">
        <f t="shared" ref="D288" si="87">_xlfn.STDEV.P(D259:D270)</f>
        <v>0</v>
      </c>
      <c r="E288" s="61"/>
      <c r="F288" s="60">
        <f t="shared" ref="F288:N288" si="88">_xlfn.STDEV.P(F259:F270)</f>
        <v>2.3176239348801939</v>
      </c>
      <c r="G288" s="61">
        <f t="shared" si="88"/>
        <v>1.5197993463847543</v>
      </c>
      <c r="H288" s="61">
        <f t="shared" si="88"/>
        <v>1.3539868871254319</v>
      </c>
      <c r="I288" s="60">
        <f t="shared" si="88"/>
        <v>3.5700329738249823</v>
      </c>
      <c r="J288" s="60">
        <f t="shared" si="88"/>
        <v>1.2723074389535789</v>
      </c>
      <c r="K288" s="60">
        <f t="shared" si="88"/>
        <v>2.1512347082627876</v>
      </c>
      <c r="L288" s="61">
        <f t="shared" si="88"/>
        <v>3.2318057674584204</v>
      </c>
      <c r="M288" s="60">
        <f t="shared" si="88"/>
        <v>2.2109751157841653</v>
      </c>
      <c r="N288" s="62">
        <f t="shared" si="88"/>
        <v>2.0224651124373212</v>
      </c>
    </row>
    <row r="289" spans="1:15" x14ac:dyDescent="0.25">
      <c r="A289" s="47" t="s">
        <v>37</v>
      </c>
      <c r="B289" s="48"/>
      <c r="C289" s="63">
        <f>_xlfn.STDEV.P(C271:C282)</f>
        <v>4.8611589034425355</v>
      </c>
      <c r="D289" s="99">
        <f t="shared" ref="D289" si="89">_xlfn.STDEV.P(D271:D282)</f>
        <v>0</v>
      </c>
      <c r="E289" s="64"/>
      <c r="F289" s="64"/>
      <c r="G289" s="64"/>
      <c r="H289" s="63">
        <f t="shared" ref="H289:N289" si="90">_xlfn.STDEV.P(H271:H282)</f>
        <v>3.3962304654511333</v>
      </c>
      <c r="I289" s="63">
        <f t="shared" si="90"/>
        <v>2.7721322000321242</v>
      </c>
      <c r="J289" s="63">
        <f t="shared" si="90"/>
        <v>3.8056788587803911</v>
      </c>
      <c r="K289" s="63">
        <f t="shared" si="90"/>
        <v>4.1052259540531608</v>
      </c>
      <c r="L289" s="64">
        <f t="shared" si="90"/>
        <v>3.7347513181025338</v>
      </c>
      <c r="M289" s="63">
        <f t="shared" si="90"/>
        <v>2.9808768038684188</v>
      </c>
      <c r="N289" s="65">
        <f t="shared" si="90"/>
        <v>4.3743815369238686</v>
      </c>
    </row>
    <row r="290" spans="1:15" ht="15.75" thickBot="1" x14ac:dyDescent="0.3">
      <c r="A290" s="66" t="s">
        <v>38</v>
      </c>
      <c r="B290" s="67" t="s">
        <v>15</v>
      </c>
      <c r="C290" s="68">
        <f>_xlfn.STDEV.P(C247:C282)</f>
        <v>5.217684344355507</v>
      </c>
      <c r="D290" s="100">
        <f t="shared" ref="D290:N290" si="91">_xlfn.STDEV.P(D247:D282)</f>
        <v>0</v>
      </c>
      <c r="E290" s="69">
        <f t="shared" si="91"/>
        <v>2.983089380130191</v>
      </c>
      <c r="F290" s="69">
        <f t="shared" si="91"/>
        <v>2.8720537087602893</v>
      </c>
      <c r="G290" s="69">
        <f t="shared" si="91"/>
        <v>2.4170062991047461</v>
      </c>
      <c r="H290" s="69">
        <f t="shared" si="91"/>
        <v>2.9868889787983788</v>
      </c>
      <c r="I290" s="68">
        <f t="shared" si="91"/>
        <v>5.4571085419159093</v>
      </c>
      <c r="J290" s="68">
        <f t="shared" si="91"/>
        <v>2.889951248891375</v>
      </c>
      <c r="K290" s="68">
        <f t="shared" si="91"/>
        <v>4.9721688132090467</v>
      </c>
      <c r="L290" s="69">
        <f t="shared" si="91"/>
        <v>5.4395321581503486</v>
      </c>
      <c r="M290" s="68">
        <f t="shared" si="91"/>
        <v>5.0278195548545099</v>
      </c>
      <c r="N290" s="70">
        <f t="shared" si="91"/>
        <v>4.4090577933505468</v>
      </c>
    </row>
    <row r="291" spans="1:15" ht="30" x14ac:dyDescent="0.25">
      <c r="A291" s="71" t="s">
        <v>39</v>
      </c>
      <c r="C291" s="73">
        <f>_xlfn.STDEV.P(C283:C285)</f>
        <v>3.6046727870007058</v>
      </c>
      <c r="D291" s="74">
        <f>_xlfn.STDEV.P(D283:D285)</f>
        <v>0</v>
      </c>
      <c r="E291" s="73"/>
      <c r="F291" s="73">
        <f>_xlfn.STDEV.P(F247:F270,H271:H282)</f>
        <v>3.2337519195941327</v>
      </c>
      <c r="G291" s="73"/>
      <c r="H291" s="73"/>
      <c r="I291" s="73">
        <f t="shared" ref="I291:N291" si="92">_xlfn.STDEV.P(I283:I285)</f>
        <v>4.5545199107366994</v>
      </c>
      <c r="J291" s="74">
        <f t="shared" si="92"/>
        <v>0.58446197095732855</v>
      </c>
      <c r="K291" s="73">
        <f t="shared" si="92"/>
        <v>3.8349937909732374</v>
      </c>
      <c r="L291" s="73">
        <f t="shared" si="92"/>
        <v>3.8077354558339471</v>
      </c>
      <c r="M291" s="73">
        <f t="shared" si="92"/>
        <v>3.9661989051354465</v>
      </c>
      <c r="N291" s="74">
        <f t="shared" si="92"/>
        <v>1.7915033931339592</v>
      </c>
      <c r="O291" s="73">
        <f>AVERAGE(C291:N291)</f>
        <v>2.8197597925961615</v>
      </c>
    </row>
    <row r="292" spans="1:15" ht="30" x14ac:dyDescent="0.25">
      <c r="A292" s="71" t="s">
        <v>40</v>
      </c>
      <c r="B292" s="75" t="s">
        <v>41</v>
      </c>
      <c r="C292" s="73">
        <f>C290/C286*100</f>
        <v>6.2182870758761855</v>
      </c>
      <c r="D292" s="73">
        <f>D290/D286*100</f>
        <v>0</v>
      </c>
      <c r="E292" s="73"/>
      <c r="F292" s="73">
        <f>F291/AVERAGE(F283:F284,H285)*100</f>
        <v>4.0460991864126123</v>
      </c>
      <c r="G292" s="73"/>
      <c r="H292" s="73"/>
      <c r="I292" s="73">
        <f t="shared" ref="I292:N292" si="93">I290/I286*100</f>
        <v>7.2082117931537528</v>
      </c>
      <c r="J292" s="73">
        <f t="shared" si="93"/>
        <v>2.9852419076407077</v>
      </c>
      <c r="K292" s="73">
        <f t="shared" si="93"/>
        <v>5.4986580306008079</v>
      </c>
      <c r="L292" s="73">
        <f t="shared" si="93"/>
        <v>7.7538354926509472</v>
      </c>
      <c r="M292" s="73">
        <f t="shared" si="93"/>
        <v>5.764260906881816</v>
      </c>
      <c r="N292" s="73">
        <f t="shared" si="93"/>
        <v>6.4968314908002753</v>
      </c>
      <c r="O292" s="73">
        <f>AVERAGE(C292:N292)</f>
        <v>5.1079362093352341</v>
      </c>
    </row>
    <row r="294" spans="1:15" ht="21" x14ac:dyDescent="0.35">
      <c r="A294" s="296" t="s">
        <v>47</v>
      </c>
      <c r="B294" s="296"/>
      <c r="C294" s="296"/>
      <c r="D294" s="296"/>
      <c r="E294" s="296"/>
      <c r="F294" s="296"/>
      <c r="G294" s="296"/>
      <c r="H294" s="296"/>
      <c r="I294" s="296"/>
      <c r="J294" s="296"/>
      <c r="K294" s="296"/>
      <c r="L294" s="296"/>
      <c r="M294" s="296"/>
      <c r="N294" s="296"/>
    </row>
    <row r="295" spans="1:15" x14ac:dyDescent="0.25">
      <c r="A295" s="9" t="s">
        <v>28</v>
      </c>
      <c r="B295" s="9" t="s">
        <v>2</v>
      </c>
      <c r="C295" s="9" t="s">
        <v>3</v>
      </c>
      <c r="D295" s="9" t="s">
        <v>4</v>
      </c>
      <c r="E295" s="9" t="s">
        <v>5</v>
      </c>
      <c r="F295" s="101" t="s">
        <v>6</v>
      </c>
      <c r="G295" s="9" t="s">
        <v>7</v>
      </c>
      <c r="H295" s="9" t="s">
        <v>8</v>
      </c>
      <c r="I295" s="9" t="s">
        <v>9</v>
      </c>
      <c r="J295" s="9" t="s">
        <v>10</v>
      </c>
      <c r="K295" s="9" t="s">
        <v>11</v>
      </c>
      <c r="L295" s="9" t="s">
        <v>12</v>
      </c>
      <c r="M295" s="9" t="s">
        <v>13</v>
      </c>
      <c r="N295" s="9" t="s">
        <v>14</v>
      </c>
    </row>
    <row r="296" spans="1:15" x14ac:dyDescent="0.25">
      <c r="A296" s="39" t="s">
        <v>20</v>
      </c>
      <c r="B296">
        <v>1</v>
      </c>
      <c r="C296" s="13">
        <f t="shared" ref="C296:E298" si="94">C94/AVERAGE($F94:$H94)*100</f>
        <v>109.85267034990794</v>
      </c>
      <c r="D296" s="13">
        <f t="shared" si="94"/>
        <v>130.93922651933701</v>
      </c>
      <c r="E296" s="13">
        <f t="shared" si="94"/>
        <v>135.6353591160221</v>
      </c>
      <c r="F296" s="102">
        <v>100</v>
      </c>
      <c r="G296" s="13"/>
      <c r="H296" s="13"/>
      <c r="I296" s="13">
        <f t="shared" ref="I296:N298" si="95">I94/AVERAGE($F94:$H94)*100</f>
        <v>101.65745856353593</v>
      </c>
      <c r="J296" s="13">
        <f t="shared" si="95"/>
        <v>125.13812154696133</v>
      </c>
      <c r="K296" s="13">
        <f t="shared" si="95"/>
        <v>119.33701657458565</v>
      </c>
      <c r="L296" s="13">
        <f t="shared" si="95"/>
        <v>95.856353591160229</v>
      </c>
      <c r="M296" s="13">
        <f t="shared" si="95"/>
        <v>110.49723756906079</v>
      </c>
      <c r="N296" s="13">
        <f t="shared" si="95"/>
        <v>83.701657458563545</v>
      </c>
    </row>
    <row r="297" spans="1:15" x14ac:dyDescent="0.25">
      <c r="A297" s="39" t="s">
        <v>20</v>
      </c>
      <c r="B297">
        <v>2</v>
      </c>
      <c r="C297" s="13">
        <f t="shared" si="94"/>
        <v>115.71428571428572</v>
      </c>
      <c r="D297" s="13">
        <f t="shared" si="94"/>
        <v>130</v>
      </c>
      <c r="E297" s="13">
        <f t="shared" si="94"/>
        <v>131.42857142857142</v>
      </c>
      <c r="F297" s="102">
        <v>100</v>
      </c>
      <c r="G297" s="13"/>
      <c r="H297" s="13"/>
      <c r="I297" s="13">
        <f t="shared" si="95"/>
        <v>105.14285714285714</v>
      </c>
      <c r="J297" s="13">
        <f t="shared" si="95"/>
        <v>120.85714285714286</v>
      </c>
      <c r="K297" s="13">
        <f t="shared" si="95"/>
        <v>125.71428571428571</v>
      </c>
      <c r="L297" s="13">
        <f t="shared" si="95"/>
        <v>90.285714285714278</v>
      </c>
      <c r="M297" s="13">
        <f t="shared" si="95"/>
        <v>114.28571428571428</v>
      </c>
      <c r="N297" s="13">
        <f t="shared" si="95"/>
        <v>78.285714285714278</v>
      </c>
    </row>
    <row r="298" spans="1:15" x14ac:dyDescent="0.25">
      <c r="A298" s="39" t="s">
        <v>20</v>
      </c>
      <c r="B298">
        <v>3</v>
      </c>
      <c r="C298" s="13">
        <f t="shared" si="94"/>
        <v>105.40037243947857</v>
      </c>
      <c r="D298" s="13">
        <f t="shared" si="94"/>
        <v>124.58100558659217</v>
      </c>
      <c r="E298" s="13">
        <f t="shared" si="94"/>
        <v>117.31843575418995</v>
      </c>
      <c r="F298" s="102">
        <v>100</v>
      </c>
      <c r="G298" s="13"/>
      <c r="H298" s="13"/>
      <c r="I298" s="13">
        <f t="shared" si="95"/>
        <v>100.55865921787711</v>
      </c>
      <c r="J298" s="13">
        <f t="shared" si="95"/>
        <v>118.99441340782121</v>
      </c>
      <c r="K298" s="13">
        <f t="shared" si="95"/>
        <v>117.0391061452514</v>
      </c>
      <c r="L298" s="13">
        <f t="shared" si="95"/>
        <v>87.988826815642469</v>
      </c>
      <c r="M298" s="13">
        <f t="shared" si="95"/>
        <v>111.73184357541899</v>
      </c>
      <c r="N298" s="13">
        <f t="shared" si="95"/>
        <v>79.608938547486034</v>
      </c>
    </row>
    <row r="299" spans="1:15" x14ac:dyDescent="0.25">
      <c r="A299" s="39" t="s">
        <v>20</v>
      </c>
      <c r="B299">
        <v>4</v>
      </c>
      <c r="C299" s="13"/>
      <c r="D299" s="13"/>
      <c r="E299" s="13"/>
      <c r="F299" s="102"/>
      <c r="G299" s="13"/>
      <c r="H299" s="13"/>
      <c r="I299" s="13"/>
      <c r="J299" s="13"/>
      <c r="K299" s="13"/>
      <c r="L299" s="13"/>
      <c r="M299" s="13"/>
      <c r="N299" s="13"/>
    </row>
    <row r="300" spans="1:15" x14ac:dyDescent="0.25">
      <c r="A300" s="39" t="s">
        <v>20</v>
      </c>
      <c r="B300">
        <v>5</v>
      </c>
      <c r="C300" s="13">
        <f>C98/AVERAGE($F98:$H98)*100</f>
        <v>106.92520775623268</v>
      </c>
      <c r="D300" s="13">
        <f>D98/AVERAGE($F98:$H98)*100</f>
        <v>119.66759002770083</v>
      </c>
      <c r="E300" s="13">
        <f>E98/AVERAGE($F98:$H98)*100</f>
        <v>118.5595567867036</v>
      </c>
      <c r="F300" s="102">
        <f>F98/AVERAGE($F98:$H98)*100</f>
        <v>100</v>
      </c>
      <c r="G300" s="13"/>
      <c r="H300" s="13"/>
      <c r="I300" s="13">
        <f t="shared" ref="I300:N300" si="96">I98/AVERAGE($F98:$H98)*100</f>
        <v>98.06094182825484</v>
      </c>
      <c r="J300" s="13">
        <f t="shared" si="96"/>
        <v>119.11357340720221</v>
      </c>
      <c r="K300" s="13">
        <f t="shared" si="96"/>
        <v>114.68144044321329</v>
      </c>
      <c r="L300" s="13">
        <f t="shared" si="96"/>
        <v>94.73684210526315</v>
      </c>
      <c r="M300" s="13">
        <f t="shared" si="96"/>
        <v>110.803324099723</v>
      </c>
      <c r="N300" s="13">
        <f t="shared" si="96"/>
        <v>87.534626038781155</v>
      </c>
    </row>
    <row r="301" spans="1:15" x14ac:dyDescent="0.25">
      <c r="A301" s="39" t="s">
        <v>20</v>
      </c>
      <c r="B301">
        <v>6</v>
      </c>
      <c r="C301" s="13"/>
      <c r="D301" s="13"/>
      <c r="E301" s="13"/>
      <c r="F301" s="102"/>
      <c r="G301" s="13"/>
      <c r="H301" s="13"/>
      <c r="I301" s="13"/>
      <c r="J301" s="13"/>
      <c r="K301" s="13"/>
      <c r="L301" s="13"/>
      <c r="M301" s="13"/>
      <c r="N301" s="13"/>
    </row>
    <row r="302" spans="1:15" x14ac:dyDescent="0.25">
      <c r="A302" s="39" t="s">
        <v>20</v>
      </c>
      <c r="B302">
        <v>7</v>
      </c>
      <c r="C302" s="13">
        <f>C100/AVERAGE($F100:$H100)*100</f>
        <v>108.24175824175823</v>
      </c>
      <c r="D302" s="13">
        <f>D100/AVERAGE($F100:$H100)*100</f>
        <v>122.52747252747254</v>
      </c>
      <c r="E302" s="13">
        <f>E100/AVERAGE($F100:$H100)*100</f>
        <v>121.70329670329669</v>
      </c>
      <c r="F302" s="102">
        <f>F100/AVERAGE($F100:$H100)*100</f>
        <v>100</v>
      </c>
      <c r="G302" s="13"/>
      <c r="H302" s="13"/>
      <c r="I302" s="13">
        <f t="shared" ref="I302:N302" si="97">I100/AVERAGE($F100:$H100)*100</f>
        <v>102.19780219780219</v>
      </c>
      <c r="J302" s="13">
        <f t="shared" si="97"/>
        <v>118.95604395604396</v>
      </c>
      <c r="K302" s="13">
        <f t="shared" si="97"/>
        <v>115.93406593406594</v>
      </c>
      <c r="L302" s="13">
        <f t="shared" si="97"/>
        <v>91.758241758241752</v>
      </c>
      <c r="M302" s="13">
        <f t="shared" si="97"/>
        <v>109.8901098901099</v>
      </c>
      <c r="N302" s="13">
        <f t="shared" si="97"/>
        <v>88.186813186813183</v>
      </c>
    </row>
    <row r="303" spans="1:15" x14ac:dyDescent="0.25">
      <c r="A303" s="39" t="s">
        <v>20</v>
      </c>
      <c r="B303">
        <v>8</v>
      </c>
      <c r="C303" s="13"/>
      <c r="D303" s="13"/>
      <c r="E303" s="13"/>
      <c r="F303" s="102"/>
      <c r="G303" s="13"/>
      <c r="H303" s="13"/>
      <c r="I303" s="13"/>
      <c r="J303" s="13"/>
      <c r="K303" s="13"/>
      <c r="L303" s="13"/>
      <c r="M303" s="13"/>
      <c r="N303" s="13"/>
    </row>
    <row r="304" spans="1:15" x14ac:dyDescent="0.25">
      <c r="A304" s="39" t="s">
        <v>20</v>
      </c>
      <c r="B304">
        <v>9</v>
      </c>
      <c r="C304" s="13">
        <f>C102/AVERAGE($F102:$H102)*100</f>
        <v>112.35294117647059</v>
      </c>
      <c r="D304" s="13">
        <f>D102/AVERAGE($F102:$H102)*100</f>
        <v>125.73529411764706</v>
      </c>
      <c r="E304" s="13">
        <f>E102/AVERAGE($F102:$H102)*100</f>
        <v>122.35294117647059</v>
      </c>
      <c r="F304" s="102">
        <f>F102/AVERAGE($F102:$H102)*100</f>
        <v>100</v>
      </c>
      <c r="G304" s="13"/>
      <c r="H304" s="13"/>
      <c r="I304" s="13">
        <f t="shared" ref="I304:N304" si="98">I102/AVERAGE($F102:$H102)*100</f>
        <v>107.94117647058823</v>
      </c>
      <c r="J304" s="13">
        <f t="shared" si="98"/>
        <v>121.76470588235293</v>
      </c>
      <c r="K304" s="13">
        <f t="shared" si="98"/>
        <v>122.64705882352942</v>
      </c>
      <c r="L304" s="13">
        <f t="shared" si="98"/>
        <v>89.411764705882362</v>
      </c>
      <c r="M304" s="13">
        <f t="shared" si="98"/>
        <v>117.64705882352942</v>
      </c>
      <c r="N304" s="13">
        <f t="shared" si="98"/>
        <v>87.352941176470594</v>
      </c>
    </row>
    <row r="305" spans="1:14" x14ac:dyDescent="0.25">
      <c r="A305" s="39" t="s">
        <v>20</v>
      </c>
      <c r="B305">
        <v>10</v>
      </c>
      <c r="C305" s="13"/>
      <c r="D305" s="13"/>
      <c r="E305" s="13"/>
      <c r="F305" s="102"/>
      <c r="G305" s="13"/>
      <c r="H305" s="13"/>
      <c r="I305" s="13"/>
      <c r="J305" s="13"/>
      <c r="K305" s="13"/>
      <c r="L305" s="13"/>
      <c r="M305" s="13"/>
      <c r="N305" s="13"/>
    </row>
    <row r="306" spans="1:14" x14ac:dyDescent="0.25">
      <c r="A306" s="39" t="s">
        <v>20</v>
      </c>
      <c r="B306">
        <v>11</v>
      </c>
      <c r="C306" s="13">
        <f>C104/AVERAGE($F104:$H104)*100</f>
        <v>110.75581395348837</v>
      </c>
      <c r="D306" s="13">
        <f>D104/AVERAGE($F104:$H104)*100</f>
        <v>122.38372093023256</v>
      </c>
      <c r="E306" s="13">
        <f>E104/AVERAGE($F104:$H104)*100</f>
        <v>125.58139534883721</v>
      </c>
      <c r="F306" s="102">
        <f>F104/AVERAGE($F104:$H104)*100</f>
        <v>100</v>
      </c>
      <c r="G306" s="13"/>
      <c r="H306" s="13"/>
      <c r="I306" s="13">
        <f t="shared" ref="I306:N306" si="99">I104/AVERAGE($F104:$H104)*100</f>
        <v>104.65116279069768</v>
      </c>
      <c r="J306" s="13">
        <f t="shared" si="99"/>
        <v>123.54651162790698</v>
      </c>
      <c r="K306" s="13">
        <f t="shared" si="99"/>
        <v>119.4767441860465</v>
      </c>
      <c r="L306" s="13">
        <f t="shared" si="99"/>
        <v>100</v>
      </c>
      <c r="M306" s="13">
        <f t="shared" si="99"/>
        <v>116.27906976744187</v>
      </c>
      <c r="N306" s="13">
        <f t="shared" si="99"/>
        <v>90.116279069767444</v>
      </c>
    </row>
    <row r="307" spans="1:14" x14ac:dyDescent="0.25">
      <c r="A307" s="79" t="s">
        <v>20</v>
      </c>
      <c r="B307" s="19">
        <v>12</v>
      </c>
      <c r="C307" s="80"/>
      <c r="D307" s="80"/>
      <c r="E307" s="80"/>
      <c r="F307" s="103"/>
      <c r="G307" s="80"/>
      <c r="H307" s="80"/>
      <c r="I307" s="80"/>
      <c r="J307" s="80"/>
      <c r="K307" s="80"/>
      <c r="L307" s="80"/>
      <c r="M307" s="80"/>
      <c r="N307" s="80"/>
    </row>
    <row r="308" spans="1:14" x14ac:dyDescent="0.25">
      <c r="A308" s="46" t="s">
        <v>22</v>
      </c>
      <c r="B308">
        <v>13</v>
      </c>
      <c r="C308" s="24">
        <f>C106/AVERAGE($F106:$H106)*100</f>
        <v>111.93293885601578</v>
      </c>
      <c r="D308" s="24">
        <f>D106/AVERAGE($F106:$H106)*100</f>
        <v>125.44378698224851</v>
      </c>
      <c r="E308" s="24"/>
      <c r="F308" s="102">
        <v>100</v>
      </c>
      <c r="G308" s="24"/>
      <c r="H308" s="24"/>
      <c r="I308" s="24">
        <f t="shared" ref="I308:N308" si="100">I106/AVERAGE($F106:$H106)*100</f>
        <v>91.42011834319527</v>
      </c>
      <c r="J308" s="24">
        <f t="shared" si="100"/>
        <v>119.52662721893492</v>
      </c>
      <c r="K308" s="24">
        <f t="shared" si="100"/>
        <v>118.63905325443787</v>
      </c>
      <c r="L308" s="24">
        <f t="shared" si="100"/>
        <v>93.786982248520715</v>
      </c>
      <c r="M308" s="24">
        <f t="shared" si="100"/>
        <v>118.34319526627219</v>
      </c>
      <c r="N308" s="24">
        <f t="shared" si="100"/>
        <v>91.124260355029591</v>
      </c>
    </row>
    <row r="309" spans="1:14" x14ac:dyDescent="0.25">
      <c r="A309" s="46" t="s">
        <v>22</v>
      </c>
      <c r="B309">
        <v>14</v>
      </c>
      <c r="C309" s="24"/>
      <c r="D309" s="24"/>
      <c r="E309" s="24"/>
      <c r="F309" s="102"/>
      <c r="G309" s="24"/>
      <c r="H309" s="24"/>
      <c r="I309" s="24"/>
      <c r="J309" s="24"/>
      <c r="K309" s="24"/>
      <c r="L309" s="24"/>
      <c r="M309" s="24"/>
      <c r="N309" s="24"/>
    </row>
    <row r="310" spans="1:14" x14ac:dyDescent="0.25">
      <c r="A310" s="46" t="s">
        <v>22</v>
      </c>
      <c r="B310">
        <v>15</v>
      </c>
      <c r="C310" s="24">
        <f>C108/AVERAGE($F108:$H108)*100</f>
        <v>106.13079019073569</v>
      </c>
      <c r="D310" s="24">
        <f>D108/AVERAGE($F108:$H108)*100</f>
        <v>120.57220708446867</v>
      </c>
      <c r="E310" s="24"/>
      <c r="F310" s="102">
        <f>F108/AVERAGE($F108:$H108)*100</f>
        <v>100</v>
      </c>
      <c r="G310" s="24"/>
      <c r="H310" s="24"/>
      <c r="I310" s="24">
        <f t="shared" ref="I310:N311" si="101">I108/AVERAGE($F108:$H108)*100</f>
        <v>91.008174386920984</v>
      </c>
      <c r="J310" s="24">
        <f t="shared" si="101"/>
        <v>114.44141689373298</v>
      </c>
      <c r="K310" s="24">
        <f t="shared" si="101"/>
        <v>110.08174386920982</v>
      </c>
      <c r="L310" s="24">
        <f t="shared" si="101"/>
        <v>94.277929155313359</v>
      </c>
      <c r="M310" s="24">
        <f t="shared" si="101"/>
        <v>108.99182561307903</v>
      </c>
      <c r="N310" s="24">
        <f t="shared" si="101"/>
        <v>86.648501362397823</v>
      </c>
    </row>
    <row r="311" spans="1:14" x14ac:dyDescent="0.25">
      <c r="A311" s="46" t="s">
        <v>22</v>
      </c>
      <c r="B311">
        <v>16</v>
      </c>
      <c r="C311" s="24">
        <f>C109/AVERAGE($F109:$H109)*100</f>
        <v>110.37463976945246</v>
      </c>
      <c r="D311" s="24">
        <f>D109/AVERAGE($F109:$H109)*100</f>
        <v>124.20749279538906</v>
      </c>
      <c r="E311" s="24"/>
      <c r="F311" s="102">
        <f>F109/AVERAGE($F109:$H109)*100</f>
        <v>100</v>
      </c>
      <c r="G311" s="24"/>
      <c r="H311" s="24"/>
      <c r="I311" s="24">
        <f t="shared" si="101"/>
        <v>94.236311239193085</v>
      </c>
      <c r="J311" s="24">
        <f t="shared" si="101"/>
        <v>118.44380403458213</v>
      </c>
      <c r="K311" s="24">
        <f t="shared" si="101"/>
        <v>115.56195965417868</v>
      </c>
      <c r="L311" s="24">
        <f t="shared" si="101"/>
        <v>88.760806916426517</v>
      </c>
      <c r="M311" s="24">
        <f t="shared" si="101"/>
        <v>115.27377521613833</v>
      </c>
      <c r="N311" s="24">
        <f t="shared" si="101"/>
        <v>90.201729106628235</v>
      </c>
    </row>
    <row r="312" spans="1:14" x14ac:dyDescent="0.25">
      <c r="A312" s="46" t="s">
        <v>22</v>
      </c>
      <c r="B312">
        <v>17</v>
      </c>
      <c r="C312" s="24"/>
      <c r="D312" s="24"/>
      <c r="E312" s="24"/>
      <c r="F312" s="102"/>
      <c r="G312" s="24"/>
      <c r="H312" s="24"/>
      <c r="I312" s="24"/>
      <c r="J312" s="24"/>
      <c r="K312" s="24"/>
      <c r="L312" s="24"/>
      <c r="M312" s="24"/>
      <c r="N312" s="24"/>
    </row>
    <row r="313" spans="1:14" x14ac:dyDescent="0.25">
      <c r="A313" s="46" t="s">
        <v>22</v>
      </c>
      <c r="B313">
        <v>18</v>
      </c>
      <c r="C313" s="24">
        <f>C111/AVERAGE($F111:$H111)*100</f>
        <v>105.19125683060109</v>
      </c>
      <c r="D313" s="24">
        <f>D111/AVERAGE($F111:$H111)*100</f>
        <v>124.86338797814207</v>
      </c>
      <c r="E313" s="24"/>
      <c r="F313" s="102">
        <v>100</v>
      </c>
      <c r="G313" s="24"/>
      <c r="H313" s="24"/>
      <c r="I313" s="24">
        <f t="shared" ref="I313:N313" si="102">I111/AVERAGE($F111:$H111)*100</f>
        <v>101.63934426229508</v>
      </c>
      <c r="J313" s="24">
        <f t="shared" si="102"/>
        <v>119.94535519125684</v>
      </c>
      <c r="K313" s="24">
        <f t="shared" si="102"/>
        <v>113.11475409836065</v>
      </c>
      <c r="L313" s="24">
        <f t="shared" si="102"/>
        <v>89.617486338797818</v>
      </c>
      <c r="M313" s="24">
        <f t="shared" si="102"/>
        <v>109.28961748633881</v>
      </c>
      <c r="N313" s="24">
        <f t="shared" si="102"/>
        <v>87.158469945355193</v>
      </c>
    </row>
    <row r="314" spans="1:14" x14ac:dyDescent="0.25">
      <c r="A314" s="46" t="s">
        <v>22</v>
      </c>
      <c r="B314">
        <v>19</v>
      </c>
      <c r="C314" s="24"/>
      <c r="D314" s="24"/>
      <c r="E314" s="24"/>
      <c r="F314" s="102"/>
      <c r="G314" s="24"/>
      <c r="H314" s="24"/>
      <c r="I314" s="24"/>
      <c r="J314" s="24"/>
      <c r="K314" s="24"/>
      <c r="L314" s="24"/>
      <c r="M314" s="24"/>
      <c r="N314" s="24"/>
    </row>
    <row r="315" spans="1:14" x14ac:dyDescent="0.25">
      <c r="A315" s="46" t="s">
        <v>22</v>
      </c>
      <c r="B315">
        <v>20</v>
      </c>
      <c r="C315" s="24">
        <f>C113/AVERAGE($F113:$H113)*100</f>
        <v>103.2394366197183</v>
      </c>
      <c r="D315" s="24">
        <f>D113/AVERAGE($F113:$H113)*100</f>
        <v>127.74647887323944</v>
      </c>
      <c r="E315" s="24"/>
      <c r="F315" s="102">
        <f>F113/AVERAGE($F113:$H113)*100</f>
        <v>100</v>
      </c>
      <c r="G315" s="24"/>
      <c r="H315" s="24"/>
      <c r="I315" s="24">
        <f t="shared" ref="I315:N316" si="103">I113/AVERAGE($F113:$H113)*100</f>
        <v>90.985915492957744</v>
      </c>
      <c r="J315" s="24">
        <f t="shared" si="103"/>
        <v>121.40845070422534</v>
      </c>
      <c r="K315" s="24">
        <f t="shared" si="103"/>
        <v>111.26760563380283</v>
      </c>
      <c r="L315" s="24">
        <f t="shared" si="103"/>
        <v>92.112676056338032</v>
      </c>
      <c r="M315" s="24">
        <f t="shared" si="103"/>
        <v>112.67605633802818</v>
      </c>
      <c r="N315" s="24">
        <f t="shared" si="103"/>
        <v>87.323943661971825</v>
      </c>
    </row>
    <row r="316" spans="1:14" x14ac:dyDescent="0.25">
      <c r="A316" s="46" t="s">
        <v>22</v>
      </c>
      <c r="B316">
        <v>21</v>
      </c>
      <c r="C316" s="24">
        <f>C114/AVERAGE($F114:$H114)*100</f>
        <v>112.08459214501512</v>
      </c>
      <c r="D316" s="24">
        <f>D114/AVERAGE($F114:$H114)*100</f>
        <v>133.08157099697885</v>
      </c>
      <c r="E316" s="24"/>
      <c r="F316" s="102">
        <f>F114/AVERAGE($F114:$H114)*100</f>
        <v>100</v>
      </c>
      <c r="G316" s="24"/>
      <c r="H316" s="24"/>
      <c r="I316" s="24">
        <f t="shared" si="103"/>
        <v>92.749244712990944</v>
      </c>
      <c r="J316" s="24">
        <f t="shared" si="103"/>
        <v>128.09667673716012</v>
      </c>
      <c r="K316" s="24">
        <f t="shared" si="103"/>
        <v>120.54380664652568</v>
      </c>
      <c r="L316" s="24">
        <f t="shared" si="103"/>
        <v>90.332326283987925</v>
      </c>
      <c r="M316" s="24">
        <f t="shared" si="103"/>
        <v>120.84592145015105</v>
      </c>
      <c r="N316" s="24">
        <f t="shared" si="103"/>
        <v>92.447129909365557</v>
      </c>
    </row>
    <row r="317" spans="1:14" x14ac:dyDescent="0.25">
      <c r="A317" s="46" t="s">
        <v>22</v>
      </c>
      <c r="B317">
        <v>22</v>
      </c>
      <c r="C317" s="24"/>
      <c r="D317" s="24"/>
      <c r="E317" s="24"/>
      <c r="F317" s="102"/>
      <c r="G317" s="24"/>
      <c r="H317" s="24"/>
      <c r="I317" s="24"/>
      <c r="J317" s="24"/>
      <c r="K317" s="24"/>
      <c r="L317" s="24"/>
      <c r="M317" s="24"/>
      <c r="N317" s="24"/>
    </row>
    <row r="318" spans="1:14" x14ac:dyDescent="0.25">
      <c r="A318" s="46" t="s">
        <v>22</v>
      </c>
      <c r="B318">
        <v>23</v>
      </c>
      <c r="C318" s="24"/>
      <c r="D318" s="24"/>
      <c r="E318" s="24"/>
      <c r="F318" s="102"/>
      <c r="G318" s="24"/>
      <c r="H318" s="24"/>
      <c r="I318" s="24"/>
      <c r="J318" s="24"/>
      <c r="K318" s="24"/>
      <c r="L318" s="24"/>
      <c r="M318" s="24"/>
      <c r="N318" s="24"/>
    </row>
    <row r="319" spans="1:14" x14ac:dyDescent="0.25">
      <c r="A319" s="82" t="s">
        <v>22</v>
      </c>
      <c r="B319" s="19">
        <v>24</v>
      </c>
      <c r="C319" s="27">
        <f>C117/AVERAGE($F117:$H117)*100</f>
        <v>107.11574952561669</v>
      </c>
      <c r="D319" s="27">
        <f>D117/AVERAGE($F117:$H117)*100</f>
        <v>126.0910815939279</v>
      </c>
      <c r="E319" s="27"/>
      <c r="F319" s="103">
        <v>100</v>
      </c>
      <c r="G319" s="27"/>
      <c r="H319" s="27"/>
      <c r="I319" s="27">
        <f t="shared" ref="I319:N319" si="104">I117/AVERAGE($F117:$H117)*100</f>
        <v>95.920303605313094</v>
      </c>
      <c r="J319" s="27">
        <f t="shared" si="104"/>
        <v>124.66793168880457</v>
      </c>
      <c r="K319" s="27">
        <f t="shared" si="104"/>
        <v>115.27514231499052</v>
      </c>
      <c r="L319" s="27">
        <f t="shared" si="104"/>
        <v>86.812144212523719</v>
      </c>
      <c r="M319" s="27">
        <f t="shared" si="104"/>
        <v>113.85199240986719</v>
      </c>
      <c r="N319" s="27">
        <f t="shared" si="104"/>
        <v>84.535104364326386</v>
      </c>
    </row>
    <row r="320" spans="1:14" x14ac:dyDescent="0.25">
      <c r="A320" s="50" t="s">
        <v>24</v>
      </c>
      <c r="B320">
        <v>25</v>
      </c>
      <c r="C320" s="31"/>
      <c r="D320" s="31"/>
      <c r="E320" s="31"/>
      <c r="F320" s="31"/>
      <c r="G320" s="31"/>
      <c r="H320" s="102"/>
      <c r="I320" s="31"/>
      <c r="J320" s="31"/>
      <c r="K320" s="31"/>
      <c r="L320" s="31"/>
      <c r="M320" s="31"/>
      <c r="N320" s="31"/>
    </row>
    <row r="321" spans="1:25" x14ac:dyDescent="0.25">
      <c r="A321" s="50" t="s">
        <v>24</v>
      </c>
      <c r="B321">
        <v>26</v>
      </c>
      <c r="C321" s="31"/>
      <c r="D321" s="31"/>
      <c r="E321" s="31"/>
      <c r="F321" s="31"/>
      <c r="G321" s="31"/>
      <c r="H321" s="102"/>
      <c r="I321" s="31"/>
      <c r="J321" s="31"/>
      <c r="K321" s="31"/>
      <c r="L321" s="31"/>
      <c r="M321" s="31"/>
      <c r="N321" s="31"/>
    </row>
    <row r="322" spans="1:25" x14ac:dyDescent="0.25">
      <c r="A322" s="50" t="s">
        <v>24</v>
      </c>
      <c r="B322">
        <v>27</v>
      </c>
      <c r="C322" s="31"/>
      <c r="D322" s="31"/>
      <c r="E322" s="31"/>
      <c r="F322" s="31"/>
      <c r="G322" s="31"/>
      <c r="H322" s="102"/>
      <c r="I322" s="31"/>
      <c r="J322" s="31"/>
      <c r="K322" s="31"/>
      <c r="L322" s="31"/>
      <c r="M322" s="31"/>
      <c r="N322" s="31"/>
    </row>
    <row r="323" spans="1:25" x14ac:dyDescent="0.25">
      <c r="A323" s="50" t="s">
        <v>24</v>
      </c>
      <c r="B323">
        <v>28</v>
      </c>
      <c r="C323" s="31">
        <f t="shared" ref="C323:D331" si="105">C121/AVERAGE($F121:$H121)*100</f>
        <v>108.80273433474103</v>
      </c>
      <c r="D323" s="31">
        <f t="shared" si="105"/>
        <v>129.50356757102614</v>
      </c>
      <c r="E323" s="31"/>
      <c r="F323" s="31"/>
      <c r="G323" s="31"/>
      <c r="H323" s="102">
        <f t="shared" ref="H323:N331" si="106">H121/AVERAGE($F121:$H121)*100</f>
        <v>100</v>
      </c>
      <c r="I323" s="31">
        <f t="shared" si="106"/>
        <v>92.145317973898216</v>
      </c>
      <c r="J323" s="31">
        <f t="shared" si="106"/>
        <v>122.88049880645306</v>
      </c>
      <c r="K323" s="31">
        <f t="shared" si="106"/>
        <v>114.28271017964748</v>
      </c>
      <c r="L323" s="31">
        <f t="shared" si="106"/>
        <v>80.537842275458189</v>
      </c>
      <c r="M323" s="31">
        <f t="shared" si="106"/>
        <v>102.27381568482792</v>
      </c>
      <c r="N323" s="31">
        <f t="shared" si="106"/>
        <v>80.745580111413318</v>
      </c>
    </row>
    <row r="324" spans="1:25" x14ac:dyDescent="0.25">
      <c r="A324" s="50" t="s">
        <v>24</v>
      </c>
      <c r="B324">
        <v>29</v>
      </c>
      <c r="C324" s="31">
        <f t="shared" si="105"/>
        <v>100.30216385993707</v>
      </c>
      <c r="D324" s="31">
        <f t="shared" si="105"/>
        <v>118.56238748079167</v>
      </c>
      <c r="E324" s="31"/>
      <c r="F324" s="31"/>
      <c r="G324" s="31"/>
      <c r="H324" s="102">
        <f t="shared" si="106"/>
        <v>100</v>
      </c>
      <c r="I324" s="31">
        <f t="shared" si="106"/>
        <v>88.170913612849816</v>
      </c>
      <c r="J324" s="31">
        <f t="shared" si="106"/>
        <v>116.16179305407128</v>
      </c>
      <c r="K324" s="31">
        <f t="shared" si="106"/>
        <v>98.629971639653462</v>
      </c>
      <c r="L324" s="31">
        <f t="shared" si="106"/>
        <v>85.474137312702297</v>
      </c>
      <c r="M324" s="31">
        <f t="shared" si="106"/>
        <v>100.14743193128113</v>
      </c>
      <c r="N324" s="31">
        <f t="shared" si="106"/>
        <v>89.993659603675653</v>
      </c>
    </row>
    <row r="325" spans="1:25" x14ac:dyDescent="0.25">
      <c r="A325" s="50" t="s">
        <v>24</v>
      </c>
      <c r="B325">
        <v>30</v>
      </c>
      <c r="C325" s="31">
        <f t="shared" si="105"/>
        <v>96.015730796831136</v>
      </c>
      <c r="D325" s="31">
        <f t="shared" si="105"/>
        <v>121.04689981968122</v>
      </c>
      <c r="E325" s="31"/>
      <c r="F325" s="31"/>
      <c r="G325" s="31"/>
      <c r="H325" s="102">
        <f t="shared" si="106"/>
        <v>100</v>
      </c>
      <c r="I325" s="31">
        <f t="shared" si="106"/>
        <v>84.735950840062429</v>
      </c>
      <c r="J325" s="31">
        <f t="shared" si="106"/>
        <v>116.38925364586453</v>
      </c>
      <c r="K325" s="31">
        <f t="shared" si="106"/>
        <v>106.89857516637056</v>
      </c>
      <c r="L325" s="31">
        <f t="shared" si="106"/>
        <v>84.055730216578723</v>
      </c>
      <c r="M325" s="31">
        <f t="shared" si="106"/>
        <v>97.589620798222072</v>
      </c>
      <c r="N325" s="31">
        <f t="shared" si="106"/>
        <v>80.137461002812429</v>
      </c>
    </row>
    <row r="326" spans="1:25" x14ac:dyDescent="0.25">
      <c r="A326" s="50" t="s">
        <v>24</v>
      </c>
      <c r="B326">
        <v>31</v>
      </c>
      <c r="C326" s="31">
        <f t="shared" si="105"/>
        <v>93.452368104683075</v>
      </c>
      <c r="D326" s="31">
        <f t="shared" si="105"/>
        <v>116.05401703863791</v>
      </c>
      <c r="E326" s="31"/>
      <c r="F326" s="31"/>
      <c r="G326" s="31"/>
      <c r="H326" s="102">
        <f t="shared" si="106"/>
        <v>100</v>
      </c>
      <c r="I326" s="31">
        <f t="shared" si="106"/>
        <v>81.697784603522649</v>
      </c>
      <c r="J326" s="31">
        <f t="shared" si="106"/>
        <v>117.6086446494389</v>
      </c>
      <c r="K326" s="31">
        <f t="shared" si="106"/>
        <v>98.426511120394437</v>
      </c>
      <c r="L326" s="31">
        <f t="shared" si="106"/>
        <v>79.054461604256858</v>
      </c>
      <c r="M326" s="31">
        <f t="shared" si="106"/>
        <v>98.317129638181129</v>
      </c>
      <c r="N326" s="31">
        <f t="shared" si="106"/>
        <v>77.133708224647719</v>
      </c>
    </row>
    <row r="327" spans="1:25" x14ac:dyDescent="0.25">
      <c r="A327" s="50" t="s">
        <v>24</v>
      </c>
      <c r="B327">
        <v>32</v>
      </c>
      <c r="C327" s="31">
        <f t="shared" si="105"/>
        <v>94.802580564745114</v>
      </c>
      <c r="D327" s="31">
        <f t="shared" si="105"/>
        <v>119.31869140454478</v>
      </c>
      <c r="E327" s="31"/>
      <c r="F327" s="31"/>
      <c r="G327" s="31"/>
      <c r="H327" s="102">
        <f t="shared" si="106"/>
        <v>100</v>
      </c>
      <c r="I327" s="31">
        <f t="shared" si="106"/>
        <v>91.465925078721128</v>
      </c>
      <c r="J327" s="31">
        <f t="shared" si="106"/>
        <v>124.28015212323109</v>
      </c>
      <c r="K327" s="31">
        <f t="shared" si="106"/>
        <v>104.13800853286399</v>
      </c>
      <c r="L327" s="31">
        <f t="shared" si="106"/>
        <v>79.762956414325942</v>
      </c>
      <c r="M327" s="31">
        <f t="shared" si="106"/>
        <v>98.735769049659936</v>
      </c>
      <c r="N327" s="31">
        <f t="shared" si="106"/>
        <v>82.115132421199604</v>
      </c>
    </row>
    <row r="328" spans="1:25" x14ac:dyDescent="0.25">
      <c r="A328" s="50" t="s">
        <v>24</v>
      </c>
      <c r="B328">
        <v>33</v>
      </c>
      <c r="C328" s="31">
        <f t="shared" si="105"/>
        <v>101.67789653867526</v>
      </c>
      <c r="D328" s="31">
        <f t="shared" si="105"/>
        <v>119.69599219647297</v>
      </c>
      <c r="E328" s="31"/>
      <c r="F328" s="31"/>
      <c r="G328" s="31"/>
      <c r="H328" s="102">
        <f t="shared" si="106"/>
        <v>100</v>
      </c>
      <c r="I328" s="31">
        <f t="shared" si="106"/>
        <v>88.280901835098931</v>
      </c>
      <c r="J328" s="31">
        <f t="shared" si="106"/>
        <v>120.23191428080628</v>
      </c>
      <c r="K328" s="31">
        <f t="shared" si="106"/>
        <v>111.11607724423803</v>
      </c>
      <c r="L328" s="31">
        <f t="shared" si="106"/>
        <v>73.491742706243812</v>
      </c>
      <c r="M328" s="31">
        <f t="shared" si="106"/>
        <v>104.93084382760856</v>
      </c>
      <c r="N328" s="31">
        <f t="shared" si="106"/>
        <v>80.450576111137096</v>
      </c>
    </row>
    <row r="329" spans="1:25" x14ac:dyDescent="0.25">
      <c r="A329" s="50" t="s">
        <v>24</v>
      </c>
      <c r="B329">
        <v>34</v>
      </c>
      <c r="C329" s="31">
        <f t="shared" si="105"/>
        <v>100.30967771085125</v>
      </c>
      <c r="D329" s="31">
        <f t="shared" si="105"/>
        <v>127.28331332098213</v>
      </c>
      <c r="E329" s="31"/>
      <c r="F329" s="31"/>
      <c r="G329" s="31"/>
      <c r="H329" s="102">
        <f t="shared" si="106"/>
        <v>100</v>
      </c>
      <c r="I329" s="31">
        <f t="shared" si="106"/>
        <v>89.161920429480773</v>
      </c>
      <c r="J329" s="31">
        <f t="shared" si="106"/>
        <v>120.48955291172932</v>
      </c>
      <c r="K329" s="31">
        <f t="shared" si="106"/>
        <v>111.76227719868346</v>
      </c>
      <c r="L329" s="31">
        <f t="shared" si="106"/>
        <v>77.272873372191441</v>
      </c>
      <c r="M329" s="31">
        <f t="shared" si="106"/>
        <v>99.419487268524648</v>
      </c>
      <c r="N329" s="31">
        <f t="shared" si="106"/>
        <v>80.033938793474903</v>
      </c>
    </row>
    <row r="330" spans="1:25" x14ac:dyDescent="0.25">
      <c r="A330" s="50" t="s">
        <v>24</v>
      </c>
      <c r="B330">
        <v>35</v>
      </c>
      <c r="C330" s="31">
        <f t="shared" si="105"/>
        <v>91.943187314143501</v>
      </c>
      <c r="D330" s="31">
        <f t="shared" si="105"/>
        <v>131.46130235612731</v>
      </c>
      <c r="E330" s="31"/>
      <c r="F330" s="31"/>
      <c r="G330" s="31"/>
      <c r="H330" s="102">
        <f t="shared" si="106"/>
        <v>100</v>
      </c>
      <c r="I330" s="31">
        <f t="shared" si="106"/>
        <v>88.535003447214805</v>
      </c>
      <c r="J330" s="31">
        <f t="shared" si="106"/>
        <v>119.57992580848205</v>
      </c>
      <c r="K330" s="31">
        <f t="shared" si="106"/>
        <v>101.55419336027759</v>
      </c>
      <c r="L330" s="31">
        <f t="shared" si="106"/>
        <v>82.7738111659081</v>
      </c>
      <c r="M330" s="31">
        <f t="shared" si="106"/>
        <v>104.17507408362484</v>
      </c>
      <c r="N330" s="31">
        <f t="shared" si="106"/>
        <v>79.956000671281942</v>
      </c>
    </row>
    <row r="331" spans="1:25" x14ac:dyDescent="0.25">
      <c r="A331" s="83" t="s">
        <v>24</v>
      </c>
      <c r="B331" s="19">
        <v>36</v>
      </c>
      <c r="C331" s="34">
        <f t="shared" si="105"/>
        <v>92.5090970524124</v>
      </c>
      <c r="D331" s="34">
        <f t="shared" si="105"/>
        <v>126.92638555585441</v>
      </c>
      <c r="E331" s="34"/>
      <c r="F331" s="34"/>
      <c r="G331" s="34"/>
      <c r="H331" s="103">
        <f t="shared" si="106"/>
        <v>100</v>
      </c>
      <c r="I331" s="34">
        <f t="shared" si="106"/>
        <v>87.538938535769233</v>
      </c>
      <c r="J331" s="34">
        <f t="shared" si="106"/>
        <v>121.53103140284442</v>
      </c>
      <c r="K331" s="34">
        <f t="shared" si="106"/>
        <v>106.66786142302263</v>
      </c>
      <c r="L331" s="34">
        <f t="shared" si="106"/>
        <v>81.954683230497523</v>
      </c>
      <c r="M331" s="34">
        <f t="shared" si="106"/>
        <v>104.57369288119685</v>
      </c>
      <c r="N331" s="34">
        <f t="shared" si="106"/>
        <v>78.902437771693627</v>
      </c>
      <c r="P331" s="19" t="s">
        <v>29</v>
      </c>
      <c r="Q331" s="19"/>
      <c r="R331" s="19"/>
      <c r="S331" s="19" t="s">
        <v>30</v>
      </c>
      <c r="T331" s="19"/>
    </row>
    <row r="332" spans="1:25" ht="15" customHeight="1" x14ac:dyDescent="0.25">
      <c r="A332" s="36" t="s">
        <v>19</v>
      </c>
      <c r="B332" s="37" t="s">
        <v>16</v>
      </c>
      <c r="C332" s="38">
        <f>AVERAGE(C296:C307)</f>
        <v>109.89186423308888</v>
      </c>
      <c r="D332" s="38">
        <f>AVERAGE(D296:D307)</f>
        <v>125.11918710128317</v>
      </c>
      <c r="E332" s="13">
        <f t="shared" ref="E332:N332" si="107">AVERAGE(E296:E307)</f>
        <v>124.6542223305845</v>
      </c>
      <c r="F332" s="104">
        <f t="shared" si="107"/>
        <v>100</v>
      </c>
      <c r="G332" s="13"/>
      <c r="H332" s="13"/>
      <c r="I332" s="38">
        <f t="shared" si="107"/>
        <v>102.88715117308757</v>
      </c>
      <c r="J332" s="38">
        <f t="shared" si="107"/>
        <v>121.19578752649021</v>
      </c>
      <c r="K332" s="38">
        <f t="shared" si="107"/>
        <v>119.26138826013971</v>
      </c>
      <c r="L332" s="13">
        <f t="shared" si="107"/>
        <v>92.862534751700608</v>
      </c>
      <c r="M332" s="38">
        <f t="shared" si="107"/>
        <v>113.01919400157119</v>
      </c>
      <c r="N332" s="14">
        <f t="shared" si="107"/>
        <v>84.96956710908519</v>
      </c>
      <c r="P332" s="40" t="s">
        <v>31</v>
      </c>
      <c r="Q332" s="41">
        <f>SLOPE(C333:N333,C332:N332)</f>
        <v>0.97062134507100617</v>
      </c>
      <c r="R332" s="41"/>
      <c r="S332" s="41">
        <f>ABS(Q332-1)</f>
        <v>2.937865492899383E-2</v>
      </c>
      <c r="T332" s="40"/>
      <c r="V332" s="288" t="s">
        <v>48</v>
      </c>
      <c r="W332" s="288"/>
      <c r="X332" s="288"/>
      <c r="Y332" s="288"/>
    </row>
    <row r="333" spans="1:25" x14ac:dyDescent="0.25">
      <c r="A333" s="43" t="s">
        <v>21</v>
      </c>
      <c r="B333" s="44" t="s">
        <v>17</v>
      </c>
      <c r="C333" s="45">
        <f>AVERAGE(C308:C319)</f>
        <v>108.00991484816502</v>
      </c>
      <c r="D333" s="45">
        <f>AVERAGE(D308:D319)</f>
        <v>126.00085804348494</v>
      </c>
      <c r="E333" s="24"/>
      <c r="F333" s="104">
        <f t="shared" ref="F333:N333" si="108">AVERAGE(F308:F319)</f>
        <v>100</v>
      </c>
      <c r="G333" s="24"/>
      <c r="H333" s="24"/>
      <c r="I333" s="45">
        <f t="shared" si="108"/>
        <v>93.99420172040945</v>
      </c>
      <c r="J333" s="45">
        <f t="shared" si="108"/>
        <v>120.93289463838528</v>
      </c>
      <c r="K333" s="45">
        <f t="shared" si="108"/>
        <v>114.926295067358</v>
      </c>
      <c r="L333" s="24">
        <f t="shared" si="108"/>
        <v>90.814335887415453</v>
      </c>
      <c r="M333" s="45">
        <f t="shared" si="108"/>
        <v>114.18176911141067</v>
      </c>
      <c r="N333" s="25">
        <f t="shared" si="108"/>
        <v>88.491305529296369</v>
      </c>
      <c r="P333" s="40" t="s">
        <v>32</v>
      </c>
      <c r="Q333" s="41">
        <f>SLOPE(C334:N334,C332:N332)</f>
        <v>1.0347160565522728</v>
      </c>
      <c r="R333" s="41"/>
      <c r="S333" s="41">
        <f t="shared" ref="S333:S334" si="109">ABS(Q333-1)</f>
        <v>3.4716056552272834E-2</v>
      </c>
      <c r="T333" s="40"/>
      <c r="V333" s="288"/>
      <c r="W333" s="288"/>
      <c r="X333" s="288"/>
      <c r="Y333" s="288"/>
    </row>
    <row r="334" spans="1:25" x14ac:dyDescent="0.25">
      <c r="A334" s="47" t="s">
        <v>23</v>
      </c>
      <c r="B334" s="48" t="s">
        <v>18</v>
      </c>
      <c r="C334" s="49">
        <f>AVERAGE(C320:C331)</f>
        <v>97.757270697446643</v>
      </c>
      <c r="D334" s="49">
        <f>AVERAGE(D320:D331)</f>
        <v>123.31695074934652</v>
      </c>
      <c r="E334" s="31"/>
      <c r="F334" s="31">
        <v>100</v>
      </c>
      <c r="G334" s="31"/>
      <c r="H334" s="104"/>
      <c r="I334" s="49">
        <f t="shared" ref="I334:N334" si="110">AVERAGE(I320:I331)</f>
        <v>87.970295150735339</v>
      </c>
      <c r="J334" s="49">
        <f t="shared" si="110"/>
        <v>119.90586296476899</v>
      </c>
      <c r="K334" s="49">
        <f t="shared" si="110"/>
        <v>105.94179842946129</v>
      </c>
      <c r="L334" s="31">
        <f t="shared" si="110"/>
        <v>80.4864709220181</v>
      </c>
      <c r="M334" s="49">
        <f t="shared" si="110"/>
        <v>101.12920724034745</v>
      </c>
      <c r="N334" s="32">
        <f t="shared" si="110"/>
        <v>81.052054967926239</v>
      </c>
      <c r="P334" s="40" t="s">
        <v>33</v>
      </c>
      <c r="Q334" s="41">
        <f>SLOPE(C334:N334,C333:N333)</f>
        <v>1.0705224899972365</v>
      </c>
      <c r="R334" s="41"/>
      <c r="S334" s="41">
        <f t="shared" si="109"/>
        <v>7.0522489997236537E-2</v>
      </c>
      <c r="T334" s="40"/>
      <c r="V334" s="288"/>
      <c r="W334" s="288"/>
      <c r="X334" s="288"/>
      <c r="Y334" s="288"/>
    </row>
    <row r="335" spans="1:25" x14ac:dyDescent="0.25">
      <c r="A335" s="51" t="s">
        <v>25</v>
      </c>
      <c r="B335" s="10" t="s">
        <v>15</v>
      </c>
      <c r="C335" s="28">
        <f>AVERAGE(C296:C331)</f>
        <v>104.57077781938249</v>
      </c>
      <c r="D335" s="28">
        <f>AVERAGE(D296:D331)</f>
        <v>124.68229881554326</v>
      </c>
      <c r="E335" s="52">
        <f t="shared" ref="E335:N335" si="111">AVERAGE(E296:E331)</f>
        <v>124.6542223305845</v>
      </c>
      <c r="F335" s="103">
        <f t="shared" si="111"/>
        <v>100</v>
      </c>
      <c r="G335" s="52"/>
      <c r="H335" s="52"/>
      <c r="I335" s="28">
        <f t="shared" si="111"/>
        <v>94.343570722221614</v>
      </c>
      <c r="J335" s="28">
        <f t="shared" si="111"/>
        <v>120.61102355813257</v>
      </c>
      <c r="K335" s="28">
        <f t="shared" si="111"/>
        <v>112.72999865902764</v>
      </c>
      <c r="L335" s="52">
        <f t="shared" si="111"/>
        <v>87.3963622944337</v>
      </c>
      <c r="M335" s="28">
        <f t="shared" si="111"/>
        <v>108.72041769365217</v>
      </c>
      <c r="N335" s="53">
        <f t="shared" si="111"/>
        <v>84.508461007826398</v>
      </c>
      <c r="P335" s="54"/>
      <c r="Q335" s="54"/>
      <c r="R335" s="54" t="s">
        <v>34</v>
      </c>
      <c r="S335" s="55">
        <f>AVERAGE(S332:S334)</f>
        <v>4.4872400492834398E-2</v>
      </c>
      <c r="T335" s="54"/>
      <c r="V335" s="288"/>
      <c r="W335" s="288"/>
      <c r="X335" s="288"/>
      <c r="Y335" s="288"/>
    </row>
    <row r="336" spans="1:25" x14ac:dyDescent="0.25">
      <c r="A336" s="36" t="s">
        <v>35</v>
      </c>
      <c r="B336" s="37"/>
      <c r="C336" s="56">
        <f>_xlfn.STDEV.P(C296:C307)</f>
        <v>3.2160942566182782</v>
      </c>
      <c r="D336" s="56">
        <f>_xlfn.STDEV.P(D296:D307)</f>
        <v>3.8225662815164467</v>
      </c>
      <c r="E336" s="57">
        <f t="shared" ref="E336:N336" si="112">_xlfn.STDEV.P(E296:E307)</f>
        <v>6.2369794704294197</v>
      </c>
      <c r="F336" s="105">
        <f t="shared" si="112"/>
        <v>0</v>
      </c>
      <c r="G336" s="57"/>
      <c r="H336" s="57"/>
      <c r="I336" s="56">
        <f t="shared" si="112"/>
        <v>3.0342011296512323</v>
      </c>
      <c r="J336" s="56">
        <f t="shared" si="112"/>
        <v>2.2584560006443062</v>
      </c>
      <c r="K336" s="56">
        <f t="shared" si="112"/>
        <v>3.5884792282248221</v>
      </c>
      <c r="L336" s="57">
        <f t="shared" si="112"/>
        <v>3.9085930818106105</v>
      </c>
      <c r="M336" s="56">
        <f t="shared" si="112"/>
        <v>2.8376745664385723</v>
      </c>
      <c r="N336" s="59">
        <f t="shared" si="112"/>
        <v>4.2108217319966359</v>
      </c>
      <c r="V336" s="288"/>
      <c r="W336" s="288"/>
      <c r="X336" s="288"/>
      <c r="Y336" s="288"/>
    </row>
    <row r="337" spans="1:25" x14ac:dyDescent="0.25">
      <c r="A337" s="43" t="s">
        <v>36</v>
      </c>
      <c r="B337" s="44"/>
      <c r="C337" s="60">
        <f>_xlfn.STDEV.P(C308:C319)</f>
        <v>3.220868850021358</v>
      </c>
      <c r="D337" s="60">
        <f>_xlfn.STDEV.P(D308:D319)</f>
        <v>3.5351784106287294</v>
      </c>
      <c r="E337" s="61"/>
      <c r="F337" s="105">
        <f t="shared" ref="F337:N337" si="113">_xlfn.STDEV.P(F308:F319)</f>
        <v>0</v>
      </c>
      <c r="G337" s="61"/>
      <c r="H337" s="61"/>
      <c r="I337" s="60">
        <f t="shared" si="113"/>
        <v>3.552839074431505</v>
      </c>
      <c r="J337" s="60">
        <f t="shared" si="113"/>
        <v>4.0845371630855496</v>
      </c>
      <c r="K337" s="60">
        <f t="shared" si="113"/>
        <v>3.5051826716607053</v>
      </c>
      <c r="L337" s="61">
        <f t="shared" si="113"/>
        <v>2.519016062018324</v>
      </c>
      <c r="M337" s="60">
        <f t="shared" si="113"/>
        <v>4.0737041065918502</v>
      </c>
      <c r="N337" s="62">
        <f t="shared" si="113"/>
        <v>2.6102322209923372</v>
      </c>
      <c r="V337" s="288"/>
      <c r="W337" s="288"/>
      <c r="X337" s="288"/>
      <c r="Y337" s="288"/>
    </row>
    <row r="338" spans="1:25" x14ac:dyDescent="0.25">
      <c r="A338" s="47" t="s">
        <v>37</v>
      </c>
      <c r="B338" s="48"/>
      <c r="C338" s="63">
        <f>_xlfn.STDEV.P(C320:C331)</f>
        <v>5.1855254770220789</v>
      </c>
      <c r="D338" s="63">
        <f>_xlfn.STDEV.P(D320:D331)</f>
        <v>5.1958463141169036</v>
      </c>
      <c r="E338" s="64"/>
      <c r="F338" s="31"/>
      <c r="G338" s="31"/>
      <c r="H338" s="105"/>
      <c r="I338" s="63">
        <f t="shared" ref="I338:N338" si="114">_xlfn.STDEV.P(I320:I331)</f>
        <v>3.0095639205388567</v>
      </c>
      <c r="J338" s="63">
        <f t="shared" si="114"/>
        <v>2.6423703061959221</v>
      </c>
      <c r="K338" s="63">
        <f t="shared" si="114"/>
        <v>5.417170468380899</v>
      </c>
      <c r="L338" s="64">
        <f t="shared" si="114"/>
        <v>3.4453542904485253</v>
      </c>
      <c r="M338" s="63">
        <f t="shared" si="114"/>
        <v>2.7275625977914855</v>
      </c>
      <c r="N338" s="65">
        <f t="shared" si="114"/>
        <v>3.4089229932364815</v>
      </c>
      <c r="V338" s="288"/>
      <c r="W338" s="288"/>
      <c r="X338" s="288"/>
      <c r="Y338" s="288"/>
    </row>
    <row r="339" spans="1:25" ht="15.75" thickBot="1" x14ac:dyDescent="0.3">
      <c r="A339" s="66" t="s">
        <v>38</v>
      </c>
      <c r="B339" s="67" t="s">
        <v>15</v>
      </c>
      <c r="C339" s="68">
        <f>_xlfn.STDEV.P(C296:C331)</f>
        <v>6.8709665219460971</v>
      </c>
      <c r="D339" s="68">
        <f>_xlfn.STDEV.P(D296:D331)</f>
        <v>4.4868006062211379</v>
      </c>
      <c r="E339" s="69">
        <f t="shared" ref="E339:N339" si="115">_xlfn.STDEV.P(E296:E331)</f>
        <v>6.2369794704294197</v>
      </c>
      <c r="F339" s="106">
        <f t="shared" si="115"/>
        <v>0</v>
      </c>
      <c r="G339" s="69"/>
      <c r="H339" s="69"/>
      <c r="I339" s="68">
        <f t="shared" si="115"/>
        <v>6.9522974674439419</v>
      </c>
      <c r="J339" s="68">
        <f t="shared" si="115"/>
        <v>3.1132373149305579</v>
      </c>
      <c r="K339" s="68">
        <f t="shared" si="115"/>
        <v>7.184985496753213</v>
      </c>
      <c r="L339" s="69">
        <f t="shared" si="115"/>
        <v>6.5236775137926744</v>
      </c>
      <c r="M339" s="68">
        <f t="shared" si="115"/>
        <v>6.9038985800056256</v>
      </c>
      <c r="N339" s="70">
        <f t="shared" si="115"/>
        <v>4.6459308832435555</v>
      </c>
      <c r="V339" s="288"/>
      <c r="W339" s="288"/>
      <c r="X339" s="288"/>
      <c r="Y339" s="288"/>
    </row>
    <row r="340" spans="1:25" ht="30" x14ac:dyDescent="0.25">
      <c r="A340" s="71" t="s">
        <v>39</v>
      </c>
      <c r="C340" s="73">
        <f>_xlfn.STDEV.P(C332:C334)</f>
        <v>5.3323624725082173</v>
      </c>
      <c r="D340" s="74">
        <f>_xlfn.STDEV.P(D332:D334)</f>
        <v>1.1169779606944565</v>
      </c>
      <c r="E340" s="73"/>
      <c r="F340" s="73">
        <v>0</v>
      </c>
      <c r="G340" s="73"/>
      <c r="H340" s="73"/>
      <c r="I340" s="73">
        <f t="shared" ref="I340:N340" si="116">_xlfn.STDEV.P(I332:I334)</f>
        <v>6.1272124704254765</v>
      </c>
      <c r="J340" s="74">
        <f t="shared" si="116"/>
        <v>0.55655808363737036</v>
      </c>
      <c r="K340" s="73">
        <f t="shared" si="116"/>
        <v>5.5470280940336947</v>
      </c>
      <c r="L340" s="73">
        <f t="shared" si="116"/>
        <v>5.4163012107230184</v>
      </c>
      <c r="M340" s="73">
        <f t="shared" si="116"/>
        <v>5.8981422448657259</v>
      </c>
      <c r="N340" s="74">
        <f t="shared" si="116"/>
        <v>3.0384936288190407</v>
      </c>
      <c r="O340" s="73">
        <f>AVERAGE(C340:N340)</f>
        <v>3.6703417961896667</v>
      </c>
    </row>
    <row r="341" spans="1:25" ht="30" x14ac:dyDescent="0.25">
      <c r="A341" s="71" t="s">
        <v>40</v>
      </c>
      <c r="B341" s="75" t="s">
        <v>41</v>
      </c>
      <c r="C341" s="73">
        <f>C339/C335*100</f>
        <v>6.5706372900982135</v>
      </c>
      <c r="D341" s="73">
        <f>D339/D335*100</f>
        <v>3.5985866869995506</v>
      </c>
      <c r="E341" s="73"/>
      <c r="F341" s="73">
        <v>0</v>
      </c>
      <c r="G341" s="73"/>
      <c r="H341" s="73"/>
      <c r="I341" s="73">
        <f t="shared" ref="I341:N341" si="117">I339/I335*100</f>
        <v>7.3691269200672762</v>
      </c>
      <c r="J341" s="73">
        <f t="shared" si="117"/>
        <v>2.5812212044034495</v>
      </c>
      <c r="K341" s="73">
        <f t="shared" si="117"/>
        <v>6.3736233320515741</v>
      </c>
      <c r="L341" s="73">
        <f t="shared" si="117"/>
        <v>7.4644725964849101</v>
      </c>
      <c r="M341" s="73">
        <f t="shared" si="117"/>
        <v>6.3501398600759069</v>
      </c>
      <c r="N341" s="73">
        <f t="shared" si="117"/>
        <v>5.4975925816626718</v>
      </c>
      <c r="O341" s="73">
        <f>AVERAGE(C341:N341)</f>
        <v>5.0894889413159508</v>
      </c>
    </row>
    <row r="343" spans="1:25" ht="21" x14ac:dyDescent="0.35">
      <c r="A343" s="289" t="s">
        <v>49</v>
      </c>
      <c r="B343" s="289"/>
      <c r="C343" s="289"/>
      <c r="D343" s="289"/>
      <c r="E343" s="289"/>
      <c r="F343" s="289"/>
      <c r="G343" s="289"/>
      <c r="H343" s="289"/>
      <c r="I343" s="289"/>
      <c r="J343" s="289"/>
      <c r="K343" s="289"/>
      <c r="L343" s="289"/>
      <c r="M343" s="289"/>
      <c r="N343" s="289"/>
    </row>
    <row r="344" spans="1:25" x14ac:dyDescent="0.25">
      <c r="A344" s="9" t="s">
        <v>28</v>
      </c>
      <c r="B344" s="9" t="s">
        <v>2</v>
      </c>
      <c r="C344" s="107" t="s">
        <v>3</v>
      </c>
      <c r="D344" s="9" t="s">
        <v>4</v>
      </c>
      <c r="E344" s="9" t="s">
        <v>5</v>
      </c>
      <c r="F344" s="9" t="s">
        <v>6</v>
      </c>
      <c r="G344" s="9" t="s">
        <v>7</v>
      </c>
      <c r="H344" s="9" t="s">
        <v>8</v>
      </c>
      <c r="I344" s="9" t="s">
        <v>9</v>
      </c>
      <c r="J344" s="9" t="s">
        <v>10</v>
      </c>
      <c r="K344" s="9" t="s">
        <v>11</v>
      </c>
      <c r="L344" s="9" t="s">
        <v>12</v>
      </c>
      <c r="M344" s="9" t="s">
        <v>13</v>
      </c>
      <c r="N344" s="9" t="s">
        <v>14</v>
      </c>
    </row>
    <row r="345" spans="1:25" x14ac:dyDescent="0.25">
      <c r="A345" s="39" t="s">
        <v>20</v>
      </c>
      <c r="B345">
        <v>1</v>
      </c>
      <c r="C345" s="108">
        <f t="shared" ref="C345:N347" si="118">C94/$C94*100</f>
        <v>100</v>
      </c>
      <c r="D345" s="13">
        <f t="shared" si="118"/>
        <v>119.19530595138306</v>
      </c>
      <c r="E345" s="13">
        <f t="shared" si="118"/>
        <v>123.47024308466052</v>
      </c>
      <c r="F345" s="13">
        <f t="shared" si="118"/>
        <v>88.264878457669738</v>
      </c>
      <c r="G345" s="13">
        <f t="shared" si="118"/>
        <v>89.773679798826493</v>
      </c>
      <c r="H345" s="13">
        <f t="shared" si="118"/>
        <v>95.054484492875105</v>
      </c>
      <c r="I345" s="13">
        <f t="shared" si="118"/>
        <v>92.539815590947185</v>
      </c>
      <c r="J345" s="13">
        <f t="shared" si="118"/>
        <v>113.91450125733445</v>
      </c>
      <c r="K345" s="13">
        <f t="shared" si="118"/>
        <v>108.63369656328584</v>
      </c>
      <c r="L345" s="13">
        <f t="shared" si="118"/>
        <v>87.259010896898573</v>
      </c>
      <c r="M345" s="13">
        <f t="shared" si="118"/>
        <v>100.58675607711652</v>
      </c>
      <c r="N345" s="13">
        <f t="shared" si="118"/>
        <v>76.194467728415759</v>
      </c>
    </row>
    <row r="346" spans="1:25" x14ac:dyDescent="0.25">
      <c r="A346" s="39" t="s">
        <v>20</v>
      </c>
      <c r="B346">
        <v>2</v>
      </c>
      <c r="C346" s="108">
        <f t="shared" si="118"/>
        <v>100</v>
      </c>
      <c r="D346" s="13">
        <f t="shared" si="118"/>
        <v>112.34567901234568</v>
      </c>
      <c r="E346" s="13">
        <f t="shared" si="118"/>
        <v>113.58024691358024</v>
      </c>
      <c r="F346" s="13">
        <f t="shared" si="118"/>
        <v>83.950617283950606</v>
      </c>
      <c r="G346" s="13">
        <f t="shared" si="118"/>
        <v>87.654320987654316</v>
      </c>
      <c r="H346" s="13">
        <f t="shared" si="118"/>
        <v>87.654320987654316</v>
      </c>
      <c r="I346" s="13">
        <f t="shared" si="118"/>
        <v>90.864197530864203</v>
      </c>
      <c r="J346" s="13">
        <f t="shared" si="118"/>
        <v>104.44444444444446</v>
      </c>
      <c r="K346" s="13">
        <f t="shared" si="118"/>
        <v>108.64197530864197</v>
      </c>
      <c r="L346" s="13">
        <f t="shared" si="118"/>
        <v>78.024691358024683</v>
      </c>
      <c r="M346" s="13">
        <f t="shared" si="118"/>
        <v>98.76543209876543</v>
      </c>
      <c r="N346" s="13">
        <f t="shared" si="118"/>
        <v>67.65432098765433</v>
      </c>
    </row>
    <row r="347" spans="1:25" x14ac:dyDescent="0.25">
      <c r="A347" s="39" t="s">
        <v>20</v>
      </c>
      <c r="B347">
        <v>3</v>
      </c>
      <c r="C347" s="108">
        <f t="shared" si="118"/>
        <v>100</v>
      </c>
      <c r="D347" s="13">
        <f t="shared" si="118"/>
        <v>118.19787985865725</v>
      </c>
      <c r="E347" s="13">
        <f t="shared" si="118"/>
        <v>111.30742049469966</v>
      </c>
      <c r="F347" s="13">
        <f t="shared" si="118"/>
        <v>93.816254416961129</v>
      </c>
      <c r="G347" s="13">
        <f t="shared" si="118"/>
        <v>94.346289752650179</v>
      </c>
      <c r="H347" s="13">
        <f t="shared" si="118"/>
        <v>96.466431095406364</v>
      </c>
      <c r="I347" s="13">
        <f t="shared" si="118"/>
        <v>95.406360424028264</v>
      </c>
      <c r="J347" s="13">
        <f t="shared" si="118"/>
        <v>112.89752650176679</v>
      </c>
      <c r="K347" s="13">
        <f t="shared" si="118"/>
        <v>111.04240282685514</v>
      </c>
      <c r="L347" s="13">
        <f t="shared" si="118"/>
        <v>83.480565371024738</v>
      </c>
      <c r="M347" s="13">
        <f t="shared" si="118"/>
        <v>106.00706713780919</v>
      </c>
      <c r="N347" s="13">
        <f t="shared" si="118"/>
        <v>75.53003533568905</v>
      </c>
    </row>
    <row r="348" spans="1:25" x14ac:dyDescent="0.25">
      <c r="A348" s="39" t="s">
        <v>20</v>
      </c>
      <c r="B348">
        <v>4</v>
      </c>
      <c r="C348" s="108"/>
      <c r="D348" s="13"/>
      <c r="E348" s="13"/>
      <c r="F348" s="13"/>
      <c r="G348" s="13"/>
      <c r="H348" s="13"/>
      <c r="I348" s="13"/>
      <c r="J348" s="13"/>
      <c r="K348" s="13"/>
      <c r="L348" s="13"/>
      <c r="M348" s="13"/>
      <c r="N348" s="13"/>
    </row>
    <row r="349" spans="1:25" x14ac:dyDescent="0.25">
      <c r="A349" s="39" t="s">
        <v>20</v>
      </c>
      <c r="B349">
        <v>5</v>
      </c>
      <c r="C349" s="108">
        <f>C98/$C98*100</f>
        <v>100</v>
      </c>
      <c r="D349" s="13">
        <f>D98/$C98*100</f>
        <v>111.91709844559585</v>
      </c>
      <c r="E349" s="13">
        <f>E98/$C98*100</f>
        <v>110.88082901554404</v>
      </c>
      <c r="F349" s="13">
        <f>F98/$C98*100</f>
        <v>93.523316062176164</v>
      </c>
      <c r="G349" s="13"/>
      <c r="H349" s="13"/>
      <c r="I349" s="13">
        <f t="shared" ref="I349:N349" si="119">I98/$C98*100</f>
        <v>91.709844559585491</v>
      </c>
      <c r="J349" s="13">
        <f t="shared" si="119"/>
        <v>111.39896373056995</v>
      </c>
      <c r="K349" s="13">
        <f t="shared" si="119"/>
        <v>107.25388601036269</v>
      </c>
      <c r="L349" s="13">
        <f t="shared" si="119"/>
        <v>88.601036269430054</v>
      </c>
      <c r="M349" s="13">
        <f t="shared" si="119"/>
        <v>103.62694300518133</v>
      </c>
      <c r="N349" s="13">
        <f t="shared" si="119"/>
        <v>81.865284974093271</v>
      </c>
    </row>
    <row r="350" spans="1:25" x14ac:dyDescent="0.25">
      <c r="A350" s="39" t="s">
        <v>20</v>
      </c>
      <c r="B350">
        <v>6</v>
      </c>
      <c r="C350" s="108"/>
      <c r="D350" s="13"/>
      <c r="E350" s="13"/>
      <c r="F350" s="13"/>
      <c r="G350" s="13"/>
      <c r="H350" s="13"/>
      <c r="I350" s="13"/>
      <c r="J350" s="13"/>
      <c r="K350" s="13"/>
      <c r="L350" s="13"/>
      <c r="M350" s="13"/>
      <c r="N350" s="13"/>
    </row>
    <row r="351" spans="1:25" x14ac:dyDescent="0.25">
      <c r="A351" s="39" t="s">
        <v>20</v>
      </c>
      <c r="B351">
        <v>7</v>
      </c>
      <c r="C351" s="108">
        <f>C100/$C100*100</f>
        <v>100</v>
      </c>
      <c r="D351" s="13">
        <f>D100/$C100*100</f>
        <v>113.19796954314721</v>
      </c>
      <c r="E351" s="13">
        <f>E100/$C100*100</f>
        <v>112.43654822335026</v>
      </c>
      <c r="F351" s="13">
        <f>F100/$C100*100</f>
        <v>92.385786802030452</v>
      </c>
      <c r="G351" s="13"/>
      <c r="H351" s="13"/>
      <c r="I351" s="13">
        <f t="shared" ref="I351:N351" si="120">I100/$C100*100</f>
        <v>94.416243654822338</v>
      </c>
      <c r="J351" s="13">
        <f t="shared" si="120"/>
        <v>109.8984771573604</v>
      </c>
      <c r="K351" s="13">
        <f t="shared" si="120"/>
        <v>107.10659898477158</v>
      </c>
      <c r="L351" s="13">
        <f t="shared" si="120"/>
        <v>84.771573604060919</v>
      </c>
      <c r="M351" s="13">
        <f t="shared" si="120"/>
        <v>101.5228426395939</v>
      </c>
      <c r="N351" s="13">
        <f t="shared" si="120"/>
        <v>81.472081218274113</v>
      </c>
    </row>
    <row r="352" spans="1:25" x14ac:dyDescent="0.25">
      <c r="A352" s="39" t="s">
        <v>20</v>
      </c>
      <c r="B352">
        <v>8</v>
      </c>
      <c r="C352" s="108"/>
      <c r="D352" s="13"/>
      <c r="E352" s="13"/>
      <c r="F352" s="13"/>
      <c r="G352" s="13"/>
      <c r="H352" s="13"/>
      <c r="I352" s="13"/>
      <c r="J352" s="13"/>
      <c r="K352" s="13"/>
      <c r="L352" s="13"/>
      <c r="M352" s="13"/>
      <c r="N352" s="13"/>
    </row>
    <row r="353" spans="1:14" x14ac:dyDescent="0.25">
      <c r="A353" s="39" t="s">
        <v>20</v>
      </c>
      <c r="B353">
        <v>9</v>
      </c>
      <c r="C353" s="108">
        <f>C102/$C102*100</f>
        <v>100</v>
      </c>
      <c r="D353" s="13">
        <f>D102/$C102*100</f>
        <v>111.9109947643979</v>
      </c>
      <c r="E353" s="13">
        <f>E102/$C102*100</f>
        <v>108.90052356020942</v>
      </c>
      <c r="F353" s="13">
        <f>F102/$C102*100</f>
        <v>89.005235602094245</v>
      </c>
      <c r="G353" s="13"/>
      <c r="H353" s="13"/>
      <c r="I353" s="13">
        <f t="shared" ref="I353:N353" si="121">I102/$C102*100</f>
        <v>96.073298429319379</v>
      </c>
      <c r="J353" s="13">
        <f t="shared" si="121"/>
        <v>108.37696335078535</v>
      </c>
      <c r="K353" s="13">
        <f t="shared" si="121"/>
        <v>109.16230366492145</v>
      </c>
      <c r="L353" s="13">
        <f t="shared" si="121"/>
        <v>79.581151832460733</v>
      </c>
      <c r="M353" s="13">
        <f t="shared" si="121"/>
        <v>104.71204188481676</v>
      </c>
      <c r="N353" s="13">
        <f t="shared" si="121"/>
        <v>77.748691099476446</v>
      </c>
    </row>
    <row r="354" spans="1:14" x14ac:dyDescent="0.25">
      <c r="A354" s="39" t="s">
        <v>20</v>
      </c>
      <c r="B354">
        <v>10</v>
      </c>
      <c r="C354" s="108"/>
      <c r="D354" s="13"/>
      <c r="E354" s="13"/>
      <c r="F354" s="13"/>
      <c r="G354" s="13"/>
      <c r="H354" s="13"/>
      <c r="I354" s="13"/>
      <c r="J354" s="13"/>
      <c r="K354" s="13"/>
      <c r="L354" s="13"/>
      <c r="M354" s="13"/>
      <c r="N354" s="13"/>
    </row>
    <row r="355" spans="1:14" x14ac:dyDescent="0.25">
      <c r="A355" s="39" t="s">
        <v>20</v>
      </c>
      <c r="B355">
        <v>11</v>
      </c>
      <c r="C355" s="108">
        <f>C104/$C104*100</f>
        <v>100</v>
      </c>
      <c r="D355" s="13">
        <f>D104/$C104*100</f>
        <v>110.49868766404201</v>
      </c>
      <c r="E355" s="13">
        <f>E104/$C104*100</f>
        <v>113.38582677165354</v>
      </c>
      <c r="F355" s="13">
        <f>F104/$C104*100</f>
        <v>90.28871391076116</v>
      </c>
      <c r="G355" s="13"/>
      <c r="H355" s="13"/>
      <c r="I355" s="13">
        <f t="shared" ref="I355:N355" si="122">I104/$C104*100</f>
        <v>94.488188976377955</v>
      </c>
      <c r="J355" s="13">
        <f t="shared" si="122"/>
        <v>111.54855643044618</v>
      </c>
      <c r="K355" s="13">
        <f t="shared" si="122"/>
        <v>107.87401574803151</v>
      </c>
      <c r="L355" s="13">
        <f t="shared" si="122"/>
        <v>90.28871391076116</v>
      </c>
      <c r="M355" s="13">
        <f t="shared" si="122"/>
        <v>104.98687664041995</v>
      </c>
      <c r="N355" s="13">
        <f t="shared" si="122"/>
        <v>81.364829396325462</v>
      </c>
    </row>
    <row r="356" spans="1:14" x14ac:dyDescent="0.25">
      <c r="A356" s="79" t="s">
        <v>20</v>
      </c>
      <c r="B356" s="19">
        <v>12</v>
      </c>
      <c r="C356" s="109"/>
      <c r="D356" s="80"/>
      <c r="E356" s="80"/>
      <c r="F356" s="80"/>
      <c r="G356" s="80"/>
      <c r="H356" s="80"/>
      <c r="I356" s="80"/>
      <c r="J356" s="80"/>
      <c r="K356" s="80"/>
      <c r="L356" s="80"/>
      <c r="M356" s="80"/>
      <c r="N356" s="80"/>
    </row>
    <row r="357" spans="1:14" x14ac:dyDescent="0.25">
      <c r="A357" s="46" t="s">
        <v>22</v>
      </c>
      <c r="B357">
        <v>13</v>
      </c>
      <c r="C357" s="108">
        <f>C106/$C106*100</f>
        <v>100</v>
      </c>
      <c r="D357" s="24">
        <f>D106/$C106*100</f>
        <v>112.07048458149779</v>
      </c>
      <c r="E357" s="24"/>
      <c r="F357" s="24">
        <f t="shared" ref="F357:N357" si="123">F106/$C106*100</f>
        <v>87.224669603524234</v>
      </c>
      <c r="G357" s="24">
        <f t="shared" si="123"/>
        <v>90.66079295154185</v>
      </c>
      <c r="H357" s="24">
        <f t="shared" si="123"/>
        <v>90.132158590308379</v>
      </c>
      <c r="I357" s="24">
        <f t="shared" si="123"/>
        <v>81.674008810572701</v>
      </c>
      <c r="J357" s="24">
        <f t="shared" si="123"/>
        <v>106.784140969163</v>
      </c>
      <c r="K357" s="24">
        <f t="shared" si="123"/>
        <v>105.99118942731278</v>
      </c>
      <c r="L357" s="24">
        <f t="shared" si="123"/>
        <v>83.788546255506617</v>
      </c>
      <c r="M357" s="24">
        <f t="shared" si="123"/>
        <v>105.72687224669603</v>
      </c>
      <c r="N357" s="24">
        <f t="shared" si="123"/>
        <v>81.409691629955944</v>
      </c>
    </row>
    <row r="358" spans="1:14" x14ac:dyDescent="0.25">
      <c r="A358" s="46" t="s">
        <v>22</v>
      </c>
      <c r="B358">
        <v>14</v>
      </c>
      <c r="C358" s="108"/>
      <c r="D358" s="24"/>
      <c r="E358" s="24"/>
      <c r="F358" s="24"/>
      <c r="G358" s="24"/>
      <c r="H358" s="24"/>
      <c r="I358" s="24"/>
      <c r="J358" s="24"/>
      <c r="K358" s="24"/>
      <c r="L358" s="24"/>
      <c r="M358" s="24"/>
      <c r="N358" s="24"/>
    </row>
    <row r="359" spans="1:14" x14ac:dyDescent="0.25">
      <c r="A359" s="46" t="s">
        <v>22</v>
      </c>
      <c r="B359">
        <v>15</v>
      </c>
      <c r="C359" s="108">
        <f>C108/$C108*100</f>
        <v>100</v>
      </c>
      <c r="D359" s="24">
        <f>D108/$C108*100</f>
        <v>113.60718870346598</v>
      </c>
      <c r="E359" s="24"/>
      <c r="F359" s="24">
        <f>F108/$C108*100</f>
        <v>94.223363286264444</v>
      </c>
      <c r="G359" s="24"/>
      <c r="H359" s="24"/>
      <c r="I359" s="24">
        <f t="shared" ref="I359:N360" si="124">I108/$C108*100</f>
        <v>85.750962772785627</v>
      </c>
      <c r="J359" s="24">
        <f t="shared" si="124"/>
        <v>107.83055198973042</v>
      </c>
      <c r="K359" s="24">
        <f t="shared" si="124"/>
        <v>103.72272143774069</v>
      </c>
      <c r="L359" s="24">
        <f t="shared" si="124"/>
        <v>88.831835686777922</v>
      </c>
      <c r="M359" s="24">
        <f t="shared" si="124"/>
        <v>102.69576379974326</v>
      </c>
      <c r="N359" s="24">
        <f t="shared" si="124"/>
        <v>81.643132220795891</v>
      </c>
    </row>
    <row r="360" spans="1:14" x14ac:dyDescent="0.25">
      <c r="A360" s="46" t="s">
        <v>22</v>
      </c>
      <c r="B360">
        <v>16</v>
      </c>
      <c r="C360" s="108">
        <f>C109/$C109*100</f>
        <v>100</v>
      </c>
      <c r="D360" s="24">
        <f>D109/$C109*100</f>
        <v>112.53263707571801</v>
      </c>
      <c r="E360" s="24"/>
      <c r="F360" s="24">
        <f>F109/$C109*100</f>
        <v>90.600522193211489</v>
      </c>
      <c r="G360" s="24"/>
      <c r="H360" s="24"/>
      <c r="I360" s="24">
        <f t="shared" si="124"/>
        <v>85.378590078328983</v>
      </c>
      <c r="J360" s="24">
        <f t="shared" si="124"/>
        <v>107.31070496083549</v>
      </c>
      <c r="K360" s="24">
        <f t="shared" si="124"/>
        <v>104.69973890339426</v>
      </c>
      <c r="L360" s="24">
        <f t="shared" si="124"/>
        <v>80.417754569190606</v>
      </c>
      <c r="M360" s="24">
        <f t="shared" si="124"/>
        <v>104.43864229765015</v>
      </c>
      <c r="N360" s="24">
        <f t="shared" si="124"/>
        <v>81.723237597911222</v>
      </c>
    </row>
    <row r="361" spans="1:14" x14ac:dyDescent="0.25">
      <c r="A361" s="46" t="s">
        <v>22</v>
      </c>
      <c r="B361">
        <v>17</v>
      </c>
      <c r="C361" s="108"/>
      <c r="D361" s="24"/>
      <c r="E361" s="24"/>
      <c r="F361" s="24"/>
      <c r="G361" s="24"/>
      <c r="H361" s="24"/>
      <c r="I361" s="24"/>
      <c r="J361" s="24"/>
      <c r="K361" s="24"/>
      <c r="L361" s="24"/>
      <c r="M361" s="24"/>
      <c r="N361" s="24"/>
    </row>
    <row r="362" spans="1:14" x14ac:dyDescent="0.25">
      <c r="A362" s="46" t="s">
        <v>22</v>
      </c>
      <c r="B362">
        <v>18</v>
      </c>
      <c r="C362" s="108">
        <f>C111/$C111*100</f>
        <v>100</v>
      </c>
      <c r="D362" s="24">
        <f>D111/$C111*100</f>
        <v>118.70129870129871</v>
      </c>
      <c r="E362" s="24"/>
      <c r="F362" s="24">
        <f t="shared" ref="F362:N362" si="125">F111/$C111*100</f>
        <v>94.545454545454547</v>
      </c>
      <c r="G362" s="24">
        <f t="shared" si="125"/>
        <v>98.701298701298697</v>
      </c>
      <c r="H362" s="24">
        <f t="shared" si="125"/>
        <v>91.94805194805194</v>
      </c>
      <c r="I362" s="24">
        <f t="shared" si="125"/>
        <v>96.623376623376629</v>
      </c>
      <c r="J362" s="24">
        <f t="shared" si="125"/>
        <v>114.02597402597404</v>
      </c>
      <c r="K362" s="24">
        <f t="shared" si="125"/>
        <v>107.53246753246752</v>
      </c>
      <c r="L362" s="24">
        <f t="shared" si="125"/>
        <v>85.194805194805184</v>
      </c>
      <c r="M362" s="24">
        <f t="shared" si="125"/>
        <v>103.89610389610388</v>
      </c>
      <c r="N362" s="24">
        <f t="shared" si="125"/>
        <v>82.857142857142861</v>
      </c>
    </row>
    <row r="363" spans="1:14" x14ac:dyDescent="0.25">
      <c r="A363" s="46" t="s">
        <v>22</v>
      </c>
      <c r="B363">
        <v>19</v>
      </c>
      <c r="C363" s="108"/>
      <c r="D363" s="24"/>
      <c r="E363" s="24"/>
      <c r="F363" s="24"/>
      <c r="G363" s="24"/>
      <c r="H363" s="24"/>
      <c r="I363" s="24"/>
      <c r="J363" s="24"/>
      <c r="K363" s="24"/>
      <c r="L363" s="24"/>
      <c r="M363" s="24"/>
      <c r="N363" s="24"/>
    </row>
    <row r="364" spans="1:14" x14ac:dyDescent="0.25">
      <c r="A364" s="46" t="s">
        <v>22</v>
      </c>
      <c r="B364">
        <v>20</v>
      </c>
      <c r="C364" s="108">
        <f>C113/$C113*100</f>
        <v>100</v>
      </c>
      <c r="D364" s="24">
        <f>D113/$C113*100</f>
        <v>123.73806275579808</v>
      </c>
      <c r="E364" s="24"/>
      <c r="F364" s="24">
        <f>F113/$C113*100</f>
        <v>96.862210095497957</v>
      </c>
      <c r="G364" s="24"/>
      <c r="H364" s="24"/>
      <c r="I364" s="24">
        <f t="shared" ref="I364:N365" si="126">I113/$C113*100</f>
        <v>88.130968622100951</v>
      </c>
      <c r="J364" s="24">
        <f t="shared" si="126"/>
        <v>117.59890859481584</v>
      </c>
      <c r="K364" s="24">
        <f t="shared" si="126"/>
        <v>107.77626193724421</v>
      </c>
      <c r="L364" s="24">
        <f t="shared" si="126"/>
        <v>89.222373806275584</v>
      </c>
      <c r="M364" s="24">
        <f t="shared" si="126"/>
        <v>109.14051841746249</v>
      </c>
      <c r="N364" s="24">
        <f t="shared" si="126"/>
        <v>84.583901773533427</v>
      </c>
    </row>
    <row r="365" spans="1:14" x14ac:dyDescent="0.25">
      <c r="A365" s="46" t="s">
        <v>22</v>
      </c>
      <c r="B365">
        <v>21</v>
      </c>
      <c r="C365" s="108">
        <f>C114/$C114*100</f>
        <v>100</v>
      </c>
      <c r="D365" s="24">
        <f>D114/$C114*100</f>
        <v>118.73315363881403</v>
      </c>
      <c r="E365" s="24"/>
      <c r="F365" s="24">
        <f>F114/$C114*100</f>
        <v>89.218328840970358</v>
      </c>
      <c r="G365" s="24"/>
      <c r="H365" s="24"/>
      <c r="I365" s="24">
        <f t="shared" si="126"/>
        <v>82.749326145552558</v>
      </c>
      <c r="J365" s="24">
        <f t="shared" si="126"/>
        <v>114.28571428571428</v>
      </c>
      <c r="K365" s="24">
        <f t="shared" si="126"/>
        <v>107.54716981132076</v>
      </c>
      <c r="L365" s="24">
        <f t="shared" si="126"/>
        <v>80.59299191374663</v>
      </c>
      <c r="M365" s="24">
        <f t="shared" si="126"/>
        <v>107.81671159029649</v>
      </c>
      <c r="N365" s="24">
        <f t="shared" si="126"/>
        <v>82.479784366576823</v>
      </c>
    </row>
    <row r="366" spans="1:14" x14ac:dyDescent="0.25">
      <c r="A366" s="46" t="s">
        <v>22</v>
      </c>
      <c r="B366">
        <v>22</v>
      </c>
      <c r="C366" s="108"/>
      <c r="D366" s="24"/>
      <c r="E366" s="24"/>
      <c r="F366" s="24"/>
      <c r="G366" s="24"/>
      <c r="H366" s="24"/>
      <c r="I366" s="24"/>
      <c r="J366" s="24"/>
      <c r="K366" s="24"/>
      <c r="L366" s="24"/>
      <c r="M366" s="24"/>
      <c r="N366" s="24"/>
    </row>
    <row r="367" spans="1:14" x14ac:dyDescent="0.25">
      <c r="A367" s="46" t="s">
        <v>22</v>
      </c>
      <c r="B367">
        <v>23</v>
      </c>
      <c r="C367" s="108"/>
      <c r="D367" s="24"/>
      <c r="E367" s="24"/>
      <c r="F367" s="24"/>
      <c r="G367" s="24"/>
      <c r="H367" s="24"/>
      <c r="I367" s="24"/>
      <c r="J367" s="24"/>
      <c r="K367" s="24"/>
      <c r="L367" s="24"/>
      <c r="M367" s="24"/>
      <c r="N367" s="24"/>
    </row>
    <row r="368" spans="1:14" x14ac:dyDescent="0.25">
      <c r="A368" s="82" t="s">
        <v>22</v>
      </c>
      <c r="B368" s="19">
        <v>24</v>
      </c>
      <c r="C368" s="109">
        <f>C117/$C117*100</f>
        <v>100</v>
      </c>
      <c r="D368" s="27">
        <f>D117/$C117*100</f>
        <v>117.71479185119576</v>
      </c>
      <c r="E368" s="27"/>
      <c r="F368" s="27">
        <f t="shared" ref="F368:N368" si="127">F117/$C117*100</f>
        <v>95.128432240921185</v>
      </c>
      <c r="G368" s="27">
        <f t="shared" si="127"/>
        <v>93.53410097431356</v>
      </c>
      <c r="H368" s="27">
        <f t="shared" si="127"/>
        <v>91.40832595217006</v>
      </c>
      <c r="I368" s="27">
        <f t="shared" si="127"/>
        <v>89.548272807794518</v>
      </c>
      <c r="J368" s="27">
        <f t="shared" si="127"/>
        <v>116.38618246235608</v>
      </c>
      <c r="K368" s="27">
        <f t="shared" si="127"/>
        <v>107.61736049601419</v>
      </c>
      <c r="L368" s="27">
        <f t="shared" si="127"/>
        <v>81.045172719220545</v>
      </c>
      <c r="M368" s="27">
        <f t="shared" si="127"/>
        <v>106.28875110717451</v>
      </c>
      <c r="N368" s="27">
        <f t="shared" si="127"/>
        <v>78.919397697077059</v>
      </c>
    </row>
    <row r="369" spans="1:20" x14ac:dyDescent="0.25">
      <c r="A369" s="50" t="s">
        <v>24</v>
      </c>
      <c r="B369">
        <v>25</v>
      </c>
      <c r="C369" s="108"/>
      <c r="D369" s="31"/>
      <c r="E369" s="31"/>
      <c r="F369" s="31"/>
      <c r="G369" s="31"/>
      <c r="H369" s="31"/>
      <c r="I369" s="31"/>
      <c r="J369" s="31"/>
      <c r="K369" s="31"/>
      <c r="L369" s="31"/>
      <c r="M369" s="31"/>
      <c r="N369" s="31"/>
    </row>
    <row r="370" spans="1:20" x14ac:dyDescent="0.25">
      <c r="A370" s="50" t="s">
        <v>24</v>
      </c>
      <c r="B370">
        <v>26</v>
      </c>
      <c r="C370" s="108"/>
      <c r="D370" s="31"/>
      <c r="E370" s="31"/>
      <c r="F370" s="31"/>
      <c r="G370" s="31"/>
      <c r="H370" s="31"/>
      <c r="I370" s="31"/>
      <c r="J370" s="31"/>
      <c r="K370" s="31"/>
      <c r="L370" s="31"/>
      <c r="M370" s="31"/>
      <c r="N370" s="31"/>
    </row>
    <row r="371" spans="1:20" x14ac:dyDescent="0.25">
      <c r="A371" s="50" t="s">
        <v>24</v>
      </c>
      <c r="B371">
        <v>27</v>
      </c>
      <c r="C371" s="108"/>
      <c r="D371" s="31"/>
      <c r="E371" s="31"/>
      <c r="F371" s="31"/>
      <c r="G371" s="31"/>
      <c r="H371" s="31"/>
      <c r="I371" s="31"/>
      <c r="J371" s="31"/>
      <c r="K371" s="31"/>
      <c r="L371" s="31"/>
      <c r="M371" s="31"/>
      <c r="N371" s="31"/>
    </row>
    <row r="372" spans="1:20" x14ac:dyDescent="0.25">
      <c r="A372" s="50" t="s">
        <v>24</v>
      </c>
      <c r="B372">
        <v>28</v>
      </c>
      <c r="C372" s="108">
        <f t="shared" ref="C372:D380" si="128">C121/$C121*100</f>
        <v>100</v>
      </c>
      <c r="D372" s="31">
        <f t="shared" si="128"/>
        <v>119.02602297897882</v>
      </c>
      <c r="E372" s="31"/>
      <c r="F372" s="31"/>
      <c r="G372" s="31"/>
      <c r="H372" s="31">
        <f t="shared" ref="H372:N380" si="129">H121/$C121*100</f>
        <v>91.909454860152081</v>
      </c>
      <c r="I372" s="31">
        <f t="shared" si="129"/>
        <v>84.690259428963586</v>
      </c>
      <c r="J372" s="31">
        <f t="shared" si="129"/>
        <v>112.9387965824467</v>
      </c>
      <c r="K372" s="31">
        <f t="shared" si="129"/>
        <v>105.03661592552153</v>
      </c>
      <c r="L372" s="31">
        <f t="shared" si="129"/>
        <v>74.021891791502725</v>
      </c>
      <c r="M372" s="31">
        <f t="shared" si="129"/>
        <v>93.999306460602057</v>
      </c>
      <c r="N372" s="31">
        <f t="shared" si="129"/>
        <v>74.212822504067361</v>
      </c>
    </row>
    <row r="373" spans="1:20" x14ac:dyDescent="0.25">
      <c r="A373" s="50" t="s">
        <v>24</v>
      </c>
      <c r="B373">
        <v>29</v>
      </c>
      <c r="C373" s="108">
        <f t="shared" si="128"/>
        <v>100</v>
      </c>
      <c r="D373" s="31">
        <f t="shared" si="128"/>
        <v>118.20521404339128</v>
      </c>
      <c r="E373" s="31"/>
      <c r="F373" s="31"/>
      <c r="G373" s="31"/>
      <c r="H373" s="31">
        <f t="shared" si="129"/>
        <v>99.698746419509959</v>
      </c>
      <c r="I373" s="31">
        <f t="shared" si="129"/>
        <v>87.90529557864032</v>
      </c>
      <c r="J373" s="31">
        <f t="shared" si="129"/>
        <v>115.81185149333446</v>
      </c>
      <c r="K373" s="31">
        <f t="shared" si="129"/>
        <v>98.332845318652687</v>
      </c>
      <c r="L373" s="31">
        <f t="shared" si="129"/>
        <v>85.216643413654808</v>
      </c>
      <c r="M373" s="31">
        <f t="shared" si="129"/>
        <v>99.845734206819316</v>
      </c>
      <c r="N373" s="31">
        <f t="shared" si="129"/>
        <v>89.722550481905557</v>
      </c>
    </row>
    <row r="374" spans="1:20" x14ac:dyDescent="0.25">
      <c r="A374" s="50" t="s">
        <v>24</v>
      </c>
      <c r="B374">
        <v>30</v>
      </c>
      <c r="C374" s="108">
        <f t="shared" si="128"/>
        <v>100</v>
      </c>
      <c r="D374" s="31">
        <f t="shared" si="128"/>
        <v>126.06986252681442</v>
      </c>
      <c r="E374" s="31"/>
      <c r="F374" s="31"/>
      <c r="G374" s="31"/>
      <c r="H374" s="31">
        <f t="shared" si="129"/>
        <v>104.14960045619979</v>
      </c>
      <c r="I374" s="31">
        <f t="shared" si="129"/>
        <v>88.252154242686871</v>
      </c>
      <c r="J374" s="31">
        <f t="shared" si="129"/>
        <v>121.21894264612085</v>
      </c>
      <c r="K374" s="31">
        <f t="shared" si="129"/>
        <v>111.33443892914534</v>
      </c>
      <c r="L374" s="31">
        <f t="shared" si="129"/>
        <v>87.543707181107933</v>
      </c>
      <c r="M374" s="31">
        <f t="shared" si="129"/>
        <v>101.63920014806874</v>
      </c>
      <c r="N374" s="31">
        <f t="shared" si="129"/>
        <v>83.462845450172054</v>
      </c>
    </row>
    <row r="375" spans="1:20" x14ac:dyDescent="0.25">
      <c r="A375" s="50" t="s">
        <v>24</v>
      </c>
      <c r="B375">
        <v>31</v>
      </c>
      <c r="C375" s="108">
        <f t="shared" si="128"/>
        <v>100</v>
      </c>
      <c r="D375" s="31">
        <f t="shared" si="128"/>
        <v>124.18520727975239</v>
      </c>
      <c r="E375" s="31"/>
      <c r="F375" s="31"/>
      <c r="G375" s="31"/>
      <c r="H375" s="31">
        <f t="shared" si="129"/>
        <v>107.00638413783416</v>
      </c>
      <c r="I375" s="31">
        <f t="shared" si="129"/>
        <v>87.421845224945798</v>
      </c>
      <c r="J375" s="31">
        <f t="shared" si="129"/>
        <v>125.84875807287897</v>
      </c>
      <c r="K375" s="31">
        <f t="shared" si="129"/>
        <v>105.32265058295734</v>
      </c>
      <c r="L375" s="31">
        <f t="shared" si="129"/>
        <v>84.593320862347724</v>
      </c>
      <c r="M375" s="31">
        <f t="shared" si="129"/>
        <v>105.2056054139245</v>
      </c>
      <c r="N375" s="31">
        <f t="shared" si="129"/>
        <v>82.53799212262274</v>
      </c>
    </row>
    <row r="376" spans="1:20" x14ac:dyDescent="0.25">
      <c r="A376" s="50" t="s">
        <v>24</v>
      </c>
      <c r="B376">
        <v>32</v>
      </c>
      <c r="C376" s="108">
        <f t="shared" si="128"/>
        <v>100</v>
      </c>
      <c r="D376" s="31">
        <f t="shared" si="128"/>
        <v>125.86017246973196</v>
      </c>
      <c r="E376" s="31"/>
      <c r="F376" s="31"/>
      <c r="G376" s="31"/>
      <c r="H376" s="31">
        <f t="shared" si="129"/>
        <v>105.48236071665301</v>
      </c>
      <c r="I376" s="31">
        <f t="shared" si="129"/>
        <v>96.480417024360193</v>
      </c>
      <c r="J376" s="31">
        <f t="shared" si="129"/>
        <v>131.09363836183167</v>
      </c>
      <c r="K376" s="31">
        <f t="shared" si="129"/>
        <v>109.84722980377448</v>
      </c>
      <c r="L376" s="31">
        <f t="shared" si="129"/>
        <v>84.13584940322599</v>
      </c>
      <c r="M376" s="31">
        <f t="shared" si="129"/>
        <v>104.1488200653237</v>
      </c>
      <c r="N376" s="31">
        <f t="shared" si="129"/>
        <v>86.61698018348703</v>
      </c>
    </row>
    <row r="377" spans="1:20" x14ac:dyDescent="0.25">
      <c r="A377" s="50" t="s">
        <v>24</v>
      </c>
      <c r="B377">
        <v>33</v>
      </c>
      <c r="C377" s="108">
        <f t="shared" si="128"/>
        <v>100</v>
      </c>
      <c r="D377" s="31">
        <f t="shared" si="128"/>
        <v>117.72075964508586</v>
      </c>
      <c r="E377" s="31"/>
      <c r="F377" s="31"/>
      <c r="G377" s="31"/>
      <c r="H377" s="31">
        <f t="shared" si="129"/>
        <v>98.34979224020725</v>
      </c>
      <c r="I377" s="31">
        <f t="shared" si="129"/>
        <v>86.824083542601116</v>
      </c>
      <c r="J377" s="31">
        <f t="shared" si="129"/>
        <v>118.24783790159708</v>
      </c>
      <c r="K377" s="31">
        <f t="shared" si="129"/>
        <v>109.28243111517631</v>
      </c>
      <c r="L377" s="31">
        <f t="shared" si="129"/>
        <v>72.278976265298454</v>
      </c>
      <c r="M377" s="31">
        <f t="shared" si="129"/>
        <v>103.19926690034936</v>
      </c>
      <c r="N377" s="31">
        <f t="shared" si="129"/>
        <v>79.122974461353152</v>
      </c>
    </row>
    <row r="378" spans="1:20" x14ac:dyDescent="0.25">
      <c r="A378" s="50" t="s">
        <v>24</v>
      </c>
      <c r="B378">
        <v>34</v>
      </c>
      <c r="C378" s="108">
        <f t="shared" si="128"/>
        <v>100</v>
      </c>
      <c r="D378" s="31">
        <f t="shared" si="128"/>
        <v>126.89036215217841</v>
      </c>
      <c r="E378" s="31"/>
      <c r="F378" s="31"/>
      <c r="G378" s="31"/>
      <c r="H378" s="31">
        <f t="shared" si="129"/>
        <v>99.691278331345146</v>
      </c>
      <c r="I378" s="31">
        <f t="shared" si="129"/>
        <v>88.886658260926183</v>
      </c>
      <c r="J378" s="31">
        <f t="shared" si="129"/>
        <v>120.11757555342545</v>
      </c>
      <c r="K378" s="31">
        <f t="shared" si="129"/>
        <v>111.41724283158902</v>
      </c>
      <c r="L378" s="31">
        <f t="shared" si="129"/>
        <v>77.034315268099277</v>
      </c>
      <c r="M378" s="31">
        <f t="shared" si="129"/>
        <v>99.112557768461159</v>
      </c>
      <c r="N378" s="31">
        <f t="shared" si="129"/>
        <v>79.78685668214149</v>
      </c>
    </row>
    <row r="379" spans="1:20" x14ac:dyDescent="0.25">
      <c r="A379" s="50" t="s">
        <v>24</v>
      </c>
      <c r="B379">
        <v>35</v>
      </c>
      <c r="C379" s="108">
        <f t="shared" si="128"/>
        <v>100</v>
      </c>
      <c r="D379" s="31">
        <f t="shared" si="128"/>
        <v>142.98101490321596</v>
      </c>
      <c r="E379" s="31"/>
      <c r="F379" s="31"/>
      <c r="G379" s="31"/>
      <c r="H379" s="31">
        <f t="shared" si="129"/>
        <v>108.76281638826451</v>
      </c>
      <c r="I379" s="31">
        <f t="shared" si="129"/>
        <v>96.293163238637888</v>
      </c>
      <c r="J379" s="31">
        <f t="shared" si="129"/>
        <v>130.05849514430224</v>
      </c>
      <c r="K379" s="31">
        <f t="shared" si="129"/>
        <v>110.45320085902182</v>
      </c>
      <c r="L379" s="31">
        <f t="shared" si="129"/>
        <v>90.027128255945399</v>
      </c>
      <c r="M379" s="31">
        <f t="shared" si="129"/>
        <v>113.30374454791139</v>
      </c>
      <c r="N379" s="31">
        <f t="shared" si="129"/>
        <v>86.96239820150592</v>
      </c>
    </row>
    <row r="380" spans="1:20" x14ac:dyDescent="0.25">
      <c r="A380" s="83" t="s">
        <v>24</v>
      </c>
      <c r="B380" s="19">
        <v>36</v>
      </c>
      <c r="C380" s="109">
        <f t="shared" si="128"/>
        <v>100</v>
      </c>
      <c r="D380" s="34">
        <f t="shared" si="128"/>
        <v>137.20422055783592</v>
      </c>
      <c r="E380" s="34"/>
      <c r="F380" s="34"/>
      <c r="G380" s="34"/>
      <c r="H380" s="34">
        <f t="shared" si="129"/>
        <v>108.09747709821826</v>
      </c>
      <c r="I380" s="34">
        <f t="shared" si="129"/>
        <v>94.627384035726507</v>
      </c>
      <c r="J380" s="34">
        <f t="shared" si="129"/>
        <v>131.37197883791819</v>
      </c>
      <c r="K380" s="34">
        <f t="shared" si="129"/>
        <v>115.30526707291109</v>
      </c>
      <c r="L380" s="34">
        <f t="shared" si="129"/>
        <v>88.590944936004377</v>
      </c>
      <c r="M380" s="34">
        <f t="shared" si="129"/>
        <v>113.04152371301284</v>
      </c>
      <c r="N380" s="34">
        <f t="shared" si="129"/>
        <v>85.291544600192438</v>
      </c>
      <c r="P380" s="19" t="s">
        <v>29</v>
      </c>
      <c r="Q380" s="19"/>
      <c r="R380" s="19"/>
      <c r="S380" s="19" t="s">
        <v>30</v>
      </c>
      <c r="T380" s="19"/>
    </row>
    <row r="381" spans="1:20" x14ac:dyDescent="0.25">
      <c r="A381" s="36" t="s">
        <v>19</v>
      </c>
      <c r="B381" s="37" t="s">
        <v>16</v>
      </c>
      <c r="C381" s="110">
        <f>AVERAGE(C345:C356)</f>
        <v>100</v>
      </c>
      <c r="D381" s="38">
        <f>AVERAGE(D345:D356)</f>
        <v>113.89480217708127</v>
      </c>
      <c r="E381" s="13">
        <f t="shared" ref="E381:N381" si="130">AVERAGE(E345:E356)</f>
        <v>113.42309115195681</v>
      </c>
      <c r="F381" s="13">
        <f t="shared" si="130"/>
        <v>90.176400362234787</v>
      </c>
      <c r="G381" s="13">
        <f t="shared" si="130"/>
        <v>90.591430179710343</v>
      </c>
      <c r="H381" s="13">
        <f t="shared" si="130"/>
        <v>93.058412191978576</v>
      </c>
      <c r="I381" s="38">
        <f t="shared" si="130"/>
        <v>93.642564166563531</v>
      </c>
      <c r="J381" s="38">
        <f t="shared" si="130"/>
        <v>110.35420469610108</v>
      </c>
      <c r="K381" s="38">
        <f t="shared" si="130"/>
        <v>108.53069701526717</v>
      </c>
      <c r="L381" s="13">
        <f t="shared" si="130"/>
        <v>84.572391891808692</v>
      </c>
      <c r="M381" s="38">
        <f t="shared" si="130"/>
        <v>102.88685135481471</v>
      </c>
      <c r="N381" s="14">
        <f t="shared" si="130"/>
        <v>77.404244391418345</v>
      </c>
      <c r="P381" s="40" t="s">
        <v>31</v>
      </c>
      <c r="Q381" s="41">
        <f>SLOPE(C382:N382,C381:N381)</f>
        <v>0.97628631251949982</v>
      </c>
      <c r="R381" s="41"/>
      <c r="S381" s="41">
        <f>ABS(Q381-1)</f>
        <v>2.3713687480500178E-2</v>
      </c>
      <c r="T381" s="40"/>
    </row>
    <row r="382" spans="1:20" x14ac:dyDescent="0.25">
      <c r="A382" s="43" t="s">
        <v>21</v>
      </c>
      <c r="B382" s="44" t="s">
        <v>17</v>
      </c>
      <c r="C382" s="110">
        <f>AVERAGE(C357:C368)</f>
        <v>100</v>
      </c>
      <c r="D382" s="45">
        <f>AVERAGE(D357:D368)</f>
        <v>116.72823104396977</v>
      </c>
      <c r="E382" s="24"/>
      <c r="F382" s="24">
        <f t="shared" ref="F382:N382" si="131">AVERAGE(F357:F368)</f>
        <v>92.543282972263455</v>
      </c>
      <c r="G382" s="24">
        <f t="shared" si="131"/>
        <v>94.298730875718036</v>
      </c>
      <c r="H382" s="24">
        <f t="shared" si="131"/>
        <v>91.162845496843445</v>
      </c>
      <c r="I382" s="45">
        <f t="shared" si="131"/>
        <v>87.122215122930285</v>
      </c>
      <c r="J382" s="45">
        <f t="shared" si="131"/>
        <v>112.03173961265557</v>
      </c>
      <c r="K382" s="45">
        <f t="shared" si="131"/>
        <v>106.41241564935633</v>
      </c>
      <c r="L382" s="24">
        <f t="shared" si="131"/>
        <v>84.156211449360441</v>
      </c>
      <c r="M382" s="45">
        <f t="shared" si="131"/>
        <v>105.71476619358954</v>
      </c>
      <c r="N382" s="25">
        <f t="shared" si="131"/>
        <v>81.945184020427618</v>
      </c>
      <c r="P382" s="40" t="s">
        <v>32</v>
      </c>
      <c r="Q382" s="41">
        <f>SLOPE(C383:N383,C381:N381)</f>
        <v>1.1909958124899456</v>
      </c>
      <c r="R382" s="41"/>
      <c r="S382" s="41">
        <f t="shared" ref="S382:S383" si="132">ABS(Q382-1)</f>
        <v>0.19099581248994557</v>
      </c>
      <c r="T382" s="40"/>
    </row>
    <row r="383" spans="1:20" x14ac:dyDescent="0.25">
      <c r="A383" s="47" t="s">
        <v>23</v>
      </c>
      <c r="B383" s="48" t="s">
        <v>18</v>
      </c>
      <c r="C383" s="110">
        <f>AVERAGE(C369:C380)</f>
        <v>100</v>
      </c>
      <c r="D383" s="49">
        <f>AVERAGE(D369:D380)</f>
        <v>126.46031517299834</v>
      </c>
      <c r="E383" s="31"/>
      <c r="F383" s="31"/>
      <c r="G383" s="31"/>
      <c r="H383" s="31">
        <f t="shared" ref="H383:N383" si="133">AVERAGE(H369:H380)</f>
        <v>102.57199007204269</v>
      </c>
      <c r="I383" s="49">
        <f t="shared" si="133"/>
        <v>90.153473397498729</v>
      </c>
      <c r="J383" s="49">
        <f t="shared" si="133"/>
        <v>122.96754162153951</v>
      </c>
      <c r="K383" s="49">
        <f t="shared" si="133"/>
        <v>108.48132471541662</v>
      </c>
      <c r="L383" s="31">
        <f t="shared" si="133"/>
        <v>82.604753041909632</v>
      </c>
      <c r="M383" s="49">
        <f t="shared" si="133"/>
        <v>103.72175102494145</v>
      </c>
      <c r="N383" s="32">
        <f t="shared" si="133"/>
        <v>83.079662743049752</v>
      </c>
      <c r="P383" s="40" t="s">
        <v>33</v>
      </c>
      <c r="Q383" s="41">
        <f>SLOPE(C383:N383,C382:N382)</f>
        <v>1.1678339732624798</v>
      </c>
      <c r="R383" s="41"/>
      <c r="S383" s="41">
        <f t="shared" si="132"/>
        <v>0.16783397326247984</v>
      </c>
      <c r="T383" s="40"/>
    </row>
    <row r="384" spans="1:20" x14ac:dyDescent="0.25">
      <c r="A384" s="51" t="s">
        <v>25</v>
      </c>
      <c r="B384" s="10" t="s">
        <v>15</v>
      </c>
      <c r="C384" s="111">
        <f>AVERAGE(C345:C380)</f>
        <v>100</v>
      </c>
      <c r="D384" s="28">
        <f>AVERAGE(D345:D380)</f>
        <v>119.67408996105839</v>
      </c>
      <c r="E384" s="52">
        <f t="shared" ref="E384:N384" si="134">AVERAGE(E345:E380)</f>
        <v>113.42309115195681</v>
      </c>
      <c r="F384" s="52">
        <f t="shared" si="134"/>
        <v>91.359841667249128</v>
      </c>
      <c r="G384" s="52">
        <f t="shared" si="134"/>
        <v>92.445080527714182</v>
      </c>
      <c r="H384" s="52">
        <f t="shared" si="134"/>
        <v>98.387445580990018</v>
      </c>
      <c r="I384" s="28">
        <f t="shared" si="134"/>
        <v>90.292813721910647</v>
      </c>
      <c r="J384" s="28">
        <f t="shared" si="134"/>
        <v>115.80041238065878</v>
      </c>
      <c r="K384" s="28">
        <f t="shared" si="134"/>
        <v>107.86668309091803</v>
      </c>
      <c r="L384" s="52">
        <f t="shared" si="134"/>
        <v>83.675782641972646</v>
      </c>
      <c r="M384" s="28">
        <f t="shared" si="134"/>
        <v>104.07422095927404</v>
      </c>
      <c r="N384" s="53">
        <f t="shared" si="134"/>
        <v>81.007085372624758</v>
      </c>
      <c r="P384" s="54"/>
      <c r="Q384" s="54"/>
      <c r="R384" s="54" t="s">
        <v>34</v>
      </c>
      <c r="S384" s="55">
        <f>AVERAGE(S381:S383)</f>
        <v>0.12751449107764187</v>
      </c>
      <c r="T384" s="54"/>
    </row>
    <row r="385" spans="1:15" x14ac:dyDescent="0.25">
      <c r="A385" s="36" t="s">
        <v>35</v>
      </c>
      <c r="B385" s="37"/>
      <c r="C385" s="112">
        <f>_xlfn.STDEV.P(C345:C356)</f>
        <v>0</v>
      </c>
      <c r="D385" s="56">
        <f>_xlfn.STDEV.P(D345:D356)</f>
        <v>3.1368221813103743</v>
      </c>
      <c r="E385" s="57">
        <f t="shared" ref="E385:N385" si="135">_xlfn.STDEV.P(E345:E356)</f>
        <v>4.364424232987294</v>
      </c>
      <c r="F385" s="57">
        <f t="shared" si="135"/>
        <v>3.2322107171548375</v>
      </c>
      <c r="G385" s="57">
        <f t="shared" si="135"/>
        <v>2.792507624817619</v>
      </c>
      <c r="H385" s="57">
        <f t="shared" si="135"/>
        <v>3.8645007966179512</v>
      </c>
      <c r="I385" s="56">
        <f t="shared" si="135"/>
        <v>1.8128071454474111</v>
      </c>
      <c r="J385" s="56">
        <f t="shared" si="135"/>
        <v>2.9448413024375717</v>
      </c>
      <c r="K385" s="56">
        <f t="shared" si="135"/>
        <v>1.2432742852625409</v>
      </c>
      <c r="L385" s="57">
        <f t="shared" si="135"/>
        <v>4.2281514491787968</v>
      </c>
      <c r="M385" s="56">
        <f t="shared" si="135"/>
        <v>2.4542081527799895</v>
      </c>
      <c r="N385" s="59">
        <f t="shared" si="135"/>
        <v>4.66430644337815</v>
      </c>
    </row>
    <row r="386" spans="1:15" x14ac:dyDescent="0.25">
      <c r="A386" s="43" t="s">
        <v>36</v>
      </c>
      <c r="B386" s="44"/>
      <c r="C386" s="112">
        <f>_xlfn.STDEV.P(C357:C368)</f>
        <v>0</v>
      </c>
      <c r="D386" s="60">
        <f>_xlfn.STDEV.P(D357:D368)</f>
        <v>3.9108323847732924</v>
      </c>
      <c r="E386" s="61"/>
      <c r="F386" s="61">
        <f t="shared" ref="F386:N386" si="136">_xlfn.STDEV.P(F357:F368)</f>
        <v>3.2794768026317334</v>
      </c>
      <c r="G386" s="61">
        <f t="shared" si="136"/>
        <v>3.3267529056182887</v>
      </c>
      <c r="H386" s="61">
        <f t="shared" si="136"/>
        <v>0.76138586894110971</v>
      </c>
      <c r="I386" s="60">
        <f t="shared" si="136"/>
        <v>4.642983657464308</v>
      </c>
      <c r="J386" s="60">
        <f t="shared" si="136"/>
        <v>4.2508377809418656</v>
      </c>
      <c r="K386" s="60">
        <f t="shared" si="136"/>
        <v>1.521244797043545</v>
      </c>
      <c r="L386" s="61">
        <f t="shared" si="136"/>
        <v>3.4865552582803772</v>
      </c>
      <c r="M386" s="60">
        <f t="shared" si="136"/>
        <v>2.0885387301647009</v>
      </c>
      <c r="N386" s="62">
        <f t="shared" si="136"/>
        <v>1.5884821285688597</v>
      </c>
    </row>
    <row r="387" spans="1:15" x14ac:dyDescent="0.25">
      <c r="A387" s="47" t="s">
        <v>37</v>
      </c>
      <c r="B387" s="48"/>
      <c r="C387" s="112">
        <f>_xlfn.STDEV.P(C369:C380)</f>
        <v>0</v>
      </c>
      <c r="D387" s="63">
        <f>_xlfn.STDEV.P(D369:D380)</f>
        <v>8.1242704237866281</v>
      </c>
      <c r="E387" s="64"/>
      <c r="F387" s="64" t="e">
        <f t="shared" ref="F387" si="137">_xlfn.STDEV.P(F369:F380)</f>
        <v>#DIV/0!</v>
      </c>
      <c r="G387" s="31"/>
      <c r="H387" s="64">
        <f t="shared" ref="H387:N387" si="138">_xlfn.STDEV.P(H369:H380)</f>
        <v>5.244583881319544</v>
      </c>
      <c r="I387" s="63">
        <f t="shared" si="138"/>
        <v>4.1687909007902766</v>
      </c>
      <c r="J387" s="63">
        <f t="shared" si="138"/>
        <v>6.5020183165467351</v>
      </c>
      <c r="K387" s="63">
        <f t="shared" si="138"/>
        <v>4.6494528219100317</v>
      </c>
      <c r="L387" s="64">
        <f t="shared" si="138"/>
        <v>6.1441661113443198</v>
      </c>
      <c r="M387" s="63">
        <f t="shared" si="138"/>
        <v>5.9297843282527971</v>
      </c>
      <c r="N387" s="65">
        <f t="shared" si="138"/>
        <v>4.4989835143402779</v>
      </c>
    </row>
    <row r="388" spans="1:15" ht="15.75" thickBot="1" x14ac:dyDescent="0.3">
      <c r="A388" s="66" t="s">
        <v>38</v>
      </c>
      <c r="B388" s="67" t="s">
        <v>15</v>
      </c>
      <c r="C388" s="113">
        <f>_xlfn.STDEV.P(C345:C380)</f>
        <v>0</v>
      </c>
      <c r="D388" s="68">
        <f>_xlfn.STDEV.P(D345:D380)</f>
        <v>8.0189916167331532</v>
      </c>
      <c r="E388" s="69">
        <f t="shared" ref="E388:N388" si="139">_xlfn.STDEV.P(E345:E380)</f>
        <v>4.364424232987294</v>
      </c>
      <c r="F388" s="69">
        <f t="shared" si="139"/>
        <v>3.4643340531708486</v>
      </c>
      <c r="G388" s="69">
        <f t="shared" si="139"/>
        <v>3.5872986323286415</v>
      </c>
      <c r="H388" s="69">
        <f t="shared" si="139"/>
        <v>6.7993490297663204</v>
      </c>
      <c r="I388" s="68">
        <f t="shared" si="139"/>
        <v>4.5654836081581234</v>
      </c>
      <c r="J388" s="68">
        <f t="shared" si="139"/>
        <v>7.624435393728211</v>
      </c>
      <c r="K388" s="68">
        <f t="shared" si="139"/>
        <v>3.249527307279056</v>
      </c>
      <c r="L388" s="69">
        <f t="shared" si="139"/>
        <v>4.9675350378261163</v>
      </c>
      <c r="M388" s="68">
        <f t="shared" si="139"/>
        <v>4.2681009095472762</v>
      </c>
      <c r="N388" s="70">
        <f t="shared" si="139"/>
        <v>4.6053113123496052</v>
      </c>
    </row>
    <row r="389" spans="1:15" ht="30" x14ac:dyDescent="0.25">
      <c r="A389" s="71" t="s">
        <v>39</v>
      </c>
      <c r="C389" s="73">
        <f>_xlfn.STDEV.P(C381:C383)</f>
        <v>0</v>
      </c>
      <c r="D389" s="74">
        <f>_xlfn.STDEV.P(D381:D383)</f>
        <v>5.3813866190040986</v>
      </c>
      <c r="E389" s="73"/>
      <c r="F389" s="73">
        <f>_xlfn.STDEV.P(F345:F368,H369:H380)</f>
        <v>6.9290130627525839</v>
      </c>
      <c r="G389" s="73"/>
      <c r="H389" s="73"/>
      <c r="I389" s="73">
        <f t="shared" ref="I389:N389" si="140">_xlfn.STDEV.P(I381:I383)</f>
        <v>2.664107788374976</v>
      </c>
      <c r="J389" s="74">
        <f t="shared" si="140"/>
        <v>5.5926753423900415</v>
      </c>
      <c r="K389" s="73">
        <f t="shared" si="140"/>
        <v>0.9871360534835687</v>
      </c>
      <c r="L389" s="73">
        <f t="shared" si="140"/>
        <v>0.84668188925674381</v>
      </c>
      <c r="M389" s="73">
        <f t="shared" si="140"/>
        <v>1.1863234174448374</v>
      </c>
      <c r="N389" s="74">
        <f t="shared" si="140"/>
        <v>2.4521543397235144</v>
      </c>
      <c r="O389" s="73">
        <f>AVERAGE(C389:N389)</f>
        <v>2.8932753902700399</v>
      </c>
    </row>
    <row r="390" spans="1:15" ht="30" x14ac:dyDescent="0.25">
      <c r="A390" s="71" t="s">
        <v>40</v>
      </c>
      <c r="B390" s="75" t="s">
        <v>41</v>
      </c>
      <c r="C390" s="73">
        <f>C388/C384*100</f>
        <v>0</v>
      </c>
      <c r="D390" s="73">
        <f>D388/D384*100</f>
        <v>6.7006915359394084</v>
      </c>
      <c r="E390" s="73"/>
      <c r="F390" s="73">
        <f>F389/AVERAGE(F345:F368,H369:H380)*100</f>
        <v>7.2367784823164136</v>
      </c>
      <c r="G390" s="73"/>
      <c r="H390" s="73"/>
      <c r="I390" s="73">
        <f t="shared" ref="I390:N390" si="141">I388/I384*100</f>
        <v>5.0563089353037336</v>
      </c>
      <c r="J390" s="73">
        <f t="shared" si="141"/>
        <v>6.5841176529364924</v>
      </c>
      <c r="K390" s="73">
        <f t="shared" si="141"/>
        <v>3.0125403082433841</v>
      </c>
      <c r="L390" s="73">
        <f t="shared" si="141"/>
        <v>5.9366460414011692</v>
      </c>
      <c r="M390" s="73">
        <f t="shared" si="141"/>
        <v>4.1010164382757708</v>
      </c>
      <c r="N390" s="73">
        <f t="shared" si="141"/>
        <v>5.685072226911533</v>
      </c>
      <c r="O390" s="73">
        <f>AVERAGE(C390:N390)</f>
        <v>4.923685735703101</v>
      </c>
    </row>
    <row r="391" spans="1:15" x14ac:dyDescent="0.25">
      <c r="A391" s="114" t="s">
        <v>50</v>
      </c>
    </row>
    <row r="392" spans="1:15" x14ac:dyDescent="0.25">
      <c r="A392" s="36" t="s">
        <v>19</v>
      </c>
      <c r="B392" s="37" t="s">
        <v>16</v>
      </c>
      <c r="C392" s="114">
        <f>0.95*C381</f>
        <v>95</v>
      </c>
      <c r="D392" s="38">
        <f t="shared" ref="D392:N395" si="142">0.95*D381</f>
        <v>108.20006206822721</v>
      </c>
      <c r="E392" s="13">
        <f t="shared" si="142"/>
        <v>107.75193659435897</v>
      </c>
      <c r="F392" s="13">
        <f t="shared" si="142"/>
        <v>85.667580344123039</v>
      </c>
      <c r="G392" s="13">
        <f t="shared" si="142"/>
        <v>86.061858670724817</v>
      </c>
      <c r="H392" s="13">
        <f t="shared" si="142"/>
        <v>88.405491582379639</v>
      </c>
      <c r="I392" s="38">
        <f t="shared" si="142"/>
        <v>88.960435958235351</v>
      </c>
      <c r="J392" s="38">
        <f t="shared" si="142"/>
        <v>104.83649446129601</v>
      </c>
      <c r="K392" s="38">
        <f t="shared" si="142"/>
        <v>103.1041621645038</v>
      </c>
      <c r="L392" s="13">
        <f t="shared" si="142"/>
        <v>80.343772297218251</v>
      </c>
      <c r="M392" s="38">
        <f t="shared" si="142"/>
        <v>97.742508787073973</v>
      </c>
      <c r="N392" s="14">
        <f t="shared" si="142"/>
        <v>73.534032171847429</v>
      </c>
    </row>
    <row r="393" spans="1:15" x14ac:dyDescent="0.25">
      <c r="A393" s="43" t="s">
        <v>21</v>
      </c>
      <c r="B393" s="44" t="s">
        <v>17</v>
      </c>
      <c r="C393" s="114">
        <f>0.95*C382</f>
        <v>95</v>
      </c>
      <c r="D393" s="45">
        <f t="shared" si="142"/>
        <v>110.89181949177127</v>
      </c>
      <c r="E393" s="24"/>
      <c r="F393" s="24">
        <f t="shared" si="142"/>
        <v>87.91611882365028</v>
      </c>
      <c r="G393" s="24">
        <f t="shared" si="142"/>
        <v>89.583794331932125</v>
      </c>
      <c r="H393" s="24">
        <f t="shared" si="142"/>
        <v>86.604703222001262</v>
      </c>
      <c r="I393" s="45">
        <f t="shared" si="142"/>
        <v>82.766104366783765</v>
      </c>
      <c r="J393" s="45">
        <f t="shared" si="142"/>
        <v>106.43015263202278</v>
      </c>
      <c r="K393" s="45">
        <f t="shared" si="142"/>
        <v>101.09179486688851</v>
      </c>
      <c r="L393" s="24">
        <f t="shared" si="142"/>
        <v>79.948400876892421</v>
      </c>
      <c r="M393" s="45">
        <f t="shared" si="142"/>
        <v>100.42902788391005</v>
      </c>
      <c r="N393" s="25">
        <f t="shared" si="142"/>
        <v>77.847924819406231</v>
      </c>
    </row>
    <row r="394" spans="1:15" x14ac:dyDescent="0.25">
      <c r="A394" s="47" t="s">
        <v>23</v>
      </c>
      <c r="B394" s="48" t="s">
        <v>18</v>
      </c>
      <c r="C394" s="114">
        <f>0.95*C383</f>
        <v>95</v>
      </c>
      <c r="D394" s="49">
        <f t="shared" si="142"/>
        <v>120.13729941434842</v>
      </c>
      <c r="E394" s="31"/>
      <c r="F394" s="31"/>
      <c r="G394" s="31"/>
      <c r="H394" s="31">
        <f t="shared" si="142"/>
        <v>97.443390568440549</v>
      </c>
      <c r="I394" s="49">
        <f t="shared" si="142"/>
        <v>85.645799727623782</v>
      </c>
      <c r="J394" s="49">
        <f t="shared" si="142"/>
        <v>116.81916454046252</v>
      </c>
      <c r="K394" s="49">
        <f t="shared" si="142"/>
        <v>103.05725847964578</v>
      </c>
      <c r="L394" s="31">
        <f t="shared" si="142"/>
        <v>78.474515389814144</v>
      </c>
      <c r="M394" s="49">
        <f t="shared" si="142"/>
        <v>98.53566347369437</v>
      </c>
      <c r="N394" s="32">
        <f t="shared" si="142"/>
        <v>78.925679605897258</v>
      </c>
    </row>
    <row r="395" spans="1:15" x14ac:dyDescent="0.25">
      <c r="A395" s="51" t="s">
        <v>25</v>
      </c>
      <c r="B395" s="10" t="s">
        <v>15</v>
      </c>
      <c r="C395" s="114">
        <f>0.95*C384</f>
        <v>95</v>
      </c>
      <c r="D395" s="28">
        <f t="shared" si="142"/>
        <v>113.69038546300546</v>
      </c>
      <c r="E395" s="52">
        <f t="shared" si="142"/>
        <v>107.75193659435897</v>
      </c>
      <c r="F395" s="52">
        <f t="shared" si="142"/>
        <v>86.791849583886673</v>
      </c>
      <c r="G395" s="52">
        <f t="shared" si="142"/>
        <v>87.822826501328464</v>
      </c>
      <c r="H395" s="52">
        <f t="shared" si="142"/>
        <v>93.468073301940507</v>
      </c>
      <c r="I395" s="28">
        <f t="shared" si="142"/>
        <v>85.778173035815115</v>
      </c>
      <c r="J395" s="28">
        <f t="shared" si="142"/>
        <v>110.01039176162584</v>
      </c>
      <c r="K395" s="28">
        <f t="shared" si="142"/>
        <v>102.47334893637212</v>
      </c>
      <c r="L395" s="52">
        <f t="shared" si="142"/>
        <v>79.491993509874007</v>
      </c>
      <c r="M395" s="28">
        <f t="shared" si="142"/>
        <v>98.870509911310336</v>
      </c>
      <c r="N395" s="53">
        <f t="shared" si="142"/>
        <v>76.956731103993519</v>
      </c>
    </row>
    <row r="397" spans="1:15" x14ac:dyDescent="0.25">
      <c r="K397" s="115" t="s">
        <v>51</v>
      </c>
      <c r="L397">
        <v>81</v>
      </c>
      <c r="N397">
        <v>76</v>
      </c>
    </row>
    <row r="403" spans="1:14" x14ac:dyDescent="0.25">
      <c r="A403" s="72" t="s">
        <v>52</v>
      </c>
    </row>
    <row r="404" spans="1:14" x14ac:dyDescent="0.25">
      <c r="A404" t="s">
        <v>28</v>
      </c>
      <c r="B404" t="s">
        <v>2</v>
      </c>
      <c r="C404" t="s">
        <v>3</v>
      </c>
      <c r="D404" s="116" t="s">
        <v>4</v>
      </c>
      <c r="E404" t="s">
        <v>5</v>
      </c>
      <c r="F404" t="s">
        <v>6</v>
      </c>
      <c r="G404" t="s">
        <v>7</v>
      </c>
      <c r="H404" t="s">
        <v>8</v>
      </c>
      <c r="I404" t="s">
        <v>9</v>
      </c>
      <c r="J404" t="s">
        <v>10</v>
      </c>
      <c r="K404" t="s">
        <v>11</v>
      </c>
      <c r="L404" t="s">
        <v>12</v>
      </c>
      <c r="M404" t="s">
        <v>13</v>
      </c>
      <c r="N404" t="s">
        <v>14</v>
      </c>
    </row>
    <row r="405" spans="1:14" x14ac:dyDescent="0.25">
      <c r="A405" t="s">
        <v>19</v>
      </c>
      <c r="B405" t="s">
        <v>16</v>
      </c>
      <c r="C405" s="7">
        <v>87.865570452967617</v>
      </c>
      <c r="D405" s="97">
        <v>100</v>
      </c>
      <c r="E405" s="7">
        <v>99.597142719228188</v>
      </c>
      <c r="F405" s="7">
        <v>79.224235293727972</v>
      </c>
      <c r="G405" s="7">
        <v>77.719687173623711</v>
      </c>
      <c r="H405" s="7">
        <v>79.794387746933594</v>
      </c>
      <c r="I405" s="7">
        <v>82.277842673692632</v>
      </c>
      <c r="J405" s="7">
        <v>96.923830163746374</v>
      </c>
      <c r="K405" s="7">
        <v>95.34420795735609</v>
      </c>
      <c r="L405" s="7">
        <v>74.308712446738028</v>
      </c>
      <c r="M405" s="7">
        <v>90.40631305923641</v>
      </c>
      <c r="N405" s="7">
        <v>68.039186706969133</v>
      </c>
    </row>
    <row r="406" spans="1:14" x14ac:dyDescent="0.25">
      <c r="A406" t="s">
        <v>21</v>
      </c>
      <c r="B406" t="s">
        <v>17</v>
      </c>
      <c r="C406" s="7">
        <v>85.764255182338161</v>
      </c>
      <c r="D406" s="97">
        <v>100</v>
      </c>
      <c r="E406" s="7"/>
      <c r="F406" s="7">
        <v>79.308991802870779</v>
      </c>
      <c r="G406" s="7">
        <v>81.168483458486676</v>
      </c>
      <c r="H406" s="7">
        <v>78.512868429472292</v>
      </c>
      <c r="I406" s="7">
        <v>74.659667334001668</v>
      </c>
      <c r="J406" s="7">
        <v>95.969049733053382</v>
      </c>
      <c r="K406" s="7">
        <v>91.229499970633015</v>
      </c>
      <c r="L406" s="7">
        <v>72.146057299566124</v>
      </c>
      <c r="M406" s="7">
        <v>90.624586065783248</v>
      </c>
      <c r="N406" s="7">
        <v>70.256773677064388</v>
      </c>
    </row>
    <row r="407" spans="1:14" x14ac:dyDescent="0.25">
      <c r="A407" t="s">
        <v>23</v>
      </c>
      <c r="B407" t="s">
        <v>18</v>
      </c>
      <c r="C407" s="7">
        <v>79.38794491977491</v>
      </c>
      <c r="D407" s="97">
        <v>100</v>
      </c>
      <c r="E407" s="7"/>
      <c r="F407" s="7"/>
      <c r="G407" s="7"/>
      <c r="H407" s="7">
        <v>81.234888113246342</v>
      </c>
      <c r="I407" s="7">
        <v>71.410498445168514</v>
      </c>
      <c r="J407" s="7">
        <v>97.370278043849098</v>
      </c>
      <c r="K407" s="7">
        <v>85.97356593236249</v>
      </c>
      <c r="L407" s="7">
        <v>65.370094380044705</v>
      </c>
      <c r="M407" s="7">
        <v>82.103994898249965</v>
      </c>
      <c r="N407" s="7">
        <v>65.868588349495496</v>
      </c>
    </row>
    <row r="408" spans="1:14" s="72" customFormat="1" x14ac:dyDescent="0.25">
      <c r="A408" s="72" t="s">
        <v>25</v>
      </c>
      <c r="B408" s="72" t="s">
        <v>15</v>
      </c>
      <c r="C408" s="76">
        <v>83.908707988048477</v>
      </c>
      <c r="D408" s="97">
        <v>100</v>
      </c>
      <c r="E408" s="76">
        <v>99.597142719228188</v>
      </c>
      <c r="F408" s="76">
        <v>79.266613548299375</v>
      </c>
      <c r="G408" s="76">
        <v>79.444085316055194</v>
      </c>
      <c r="H408" s="76">
        <v>80.402384103228968</v>
      </c>
      <c r="I408" s="76">
        <v>75.706828524364198</v>
      </c>
      <c r="J408" s="76">
        <v>96.807941811836528</v>
      </c>
      <c r="K408" s="76">
        <v>90.425132560312449</v>
      </c>
      <c r="L408" s="76">
        <v>70.152792941066579</v>
      </c>
      <c r="M408" s="76">
        <v>87.224010780842931</v>
      </c>
      <c r="N408" s="76">
        <v>67.864739905812797</v>
      </c>
    </row>
    <row r="411" spans="1:14" x14ac:dyDescent="0.25">
      <c r="A411" s="72" t="s">
        <v>49</v>
      </c>
    </row>
    <row r="412" spans="1:14" x14ac:dyDescent="0.25">
      <c r="A412" t="s">
        <v>28</v>
      </c>
      <c r="B412" t="s">
        <v>2</v>
      </c>
      <c r="C412" s="117" t="s">
        <v>3</v>
      </c>
      <c r="D412" t="s">
        <v>4</v>
      </c>
      <c r="E412" t="s">
        <v>5</v>
      </c>
      <c r="F412" t="s">
        <v>6</v>
      </c>
      <c r="G412" t="s">
        <v>7</v>
      </c>
      <c r="H412" t="s">
        <v>8</v>
      </c>
      <c r="I412" t="s">
        <v>9</v>
      </c>
      <c r="J412" t="s">
        <v>10</v>
      </c>
      <c r="K412" t="s">
        <v>11</v>
      </c>
      <c r="L412" t="s">
        <v>12</v>
      </c>
      <c r="M412" t="s">
        <v>13</v>
      </c>
      <c r="N412" t="s">
        <v>14</v>
      </c>
    </row>
    <row r="413" spans="1:14" x14ac:dyDescent="0.25">
      <c r="A413" t="s">
        <v>19</v>
      </c>
      <c r="B413" t="s">
        <v>16</v>
      </c>
      <c r="C413" s="118">
        <v>100</v>
      </c>
      <c r="D413" s="7">
        <v>113.89480217708127</v>
      </c>
      <c r="E413" s="7">
        <v>113.42309115195681</v>
      </c>
      <c r="F413" s="7">
        <v>90.176400362234787</v>
      </c>
      <c r="G413" s="7">
        <v>90.591430179710343</v>
      </c>
      <c r="H413" s="7">
        <v>93.058412191978576</v>
      </c>
      <c r="I413" s="7">
        <v>93.642564166563531</v>
      </c>
      <c r="J413" s="7">
        <v>110.35420469610108</v>
      </c>
      <c r="K413" s="7">
        <v>108.53069701526717</v>
      </c>
      <c r="L413" s="7">
        <v>84.572391891808692</v>
      </c>
      <c r="M413" s="7">
        <v>102.88685135481471</v>
      </c>
      <c r="N413" s="7">
        <v>77.404244391418345</v>
      </c>
    </row>
    <row r="414" spans="1:14" x14ac:dyDescent="0.25">
      <c r="A414" t="s">
        <v>21</v>
      </c>
      <c r="B414" t="s">
        <v>17</v>
      </c>
      <c r="C414" s="118">
        <v>100</v>
      </c>
      <c r="D414" s="7">
        <v>116.72823104396977</v>
      </c>
      <c r="E414" s="7"/>
      <c r="F414" s="7">
        <v>92.543282972263455</v>
      </c>
      <c r="G414" s="7">
        <v>94.298730875718036</v>
      </c>
      <c r="H414" s="7">
        <v>91.162845496843445</v>
      </c>
      <c r="I414" s="7">
        <v>87.122215122930285</v>
      </c>
      <c r="J414" s="7">
        <v>112.03173961265557</v>
      </c>
      <c r="K414" s="7">
        <v>106.41241564935633</v>
      </c>
      <c r="L414" s="7">
        <v>84.156211449360441</v>
      </c>
      <c r="M414" s="7">
        <v>105.71476619358954</v>
      </c>
      <c r="N414" s="7">
        <v>81.945184020427618</v>
      </c>
    </row>
    <row r="415" spans="1:14" x14ac:dyDescent="0.25">
      <c r="A415" t="s">
        <v>23</v>
      </c>
      <c r="B415" t="s">
        <v>18</v>
      </c>
      <c r="C415" s="118">
        <v>100</v>
      </c>
      <c r="D415" s="7">
        <v>126.46031517299834</v>
      </c>
      <c r="E415" s="7"/>
      <c r="F415" s="7"/>
      <c r="G415" s="7"/>
      <c r="H415" s="7">
        <v>102.57199007204269</v>
      </c>
      <c r="I415" s="7">
        <v>90.153473397498729</v>
      </c>
      <c r="J415" s="7">
        <v>122.96754162153951</v>
      </c>
      <c r="K415" s="7">
        <v>108.48132471541662</v>
      </c>
      <c r="L415" s="7">
        <v>82.604753041909632</v>
      </c>
      <c r="M415" s="7">
        <v>103.72175102494145</v>
      </c>
      <c r="N415" s="7">
        <v>83.079662743049752</v>
      </c>
    </row>
    <row r="416" spans="1:14" s="72" customFormat="1" x14ac:dyDescent="0.25">
      <c r="A416" s="72" t="s">
        <v>25</v>
      </c>
      <c r="B416" s="72" t="s">
        <v>15</v>
      </c>
      <c r="C416" s="118">
        <v>100</v>
      </c>
      <c r="D416" s="76">
        <v>119.67408996105839</v>
      </c>
      <c r="E416" s="76">
        <v>113.42309115195681</v>
      </c>
      <c r="F416" s="76">
        <v>91.359841667249128</v>
      </c>
      <c r="G416" s="76">
        <v>92.445080527714182</v>
      </c>
      <c r="H416" s="76">
        <v>98.387445580990018</v>
      </c>
      <c r="I416" s="76">
        <v>90.292813721910647</v>
      </c>
      <c r="J416" s="76">
        <v>115.80041238065878</v>
      </c>
      <c r="K416" s="76">
        <v>107.86668309091803</v>
      </c>
      <c r="L416" s="76">
        <v>83.675782641972646</v>
      </c>
      <c r="M416" s="76">
        <v>104.07422095927404</v>
      </c>
      <c r="N416" s="76">
        <v>81.007085372624758</v>
      </c>
    </row>
    <row r="422" spans="1:14" x14ac:dyDescent="0.25">
      <c r="B422" s="119" t="s">
        <v>53</v>
      </c>
      <c r="C422" s="119"/>
      <c r="D422" s="119">
        <v>1.21</v>
      </c>
    </row>
    <row r="424" spans="1:14" x14ac:dyDescent="0.25">
      <c r="A424" t="s">
        <v>52</v>
      </c>
    </row>
    <row r="425" spans="1:14" ht="15.75" x14ac:dyDescent="0.25">
      <c r="A425" t="s">
        <v>28</v>
      </c>
      <c r="B425" t="s">
        <v>2</v>
      </c>
      <c r="C425" t="s">
        <v>3</v>
      </c>
      <c r="D425" s="120" t="s">
        <v>4</v>
      </c>
      <c r="E425" t="s">
        <v>5</v>
      </c>
      <c r="F425" t="s">
        <v>6</v>
      </c>
      <c r="G425" t="s">
        <v>7</v>
      </c>
      <c r="H425" t="s">
        <v>8</v>
      </c>
      <c r="I425" t="s">
        <v>9</v>
      </c>
      <c r="J425" s="121" t="s">
        <v>10</v>
      </c>
      <c r="K425" t="s">
        <v>11</v>
      </c>
      <c r="L425" s="121" t="s">
        <v>12</v>
      </c>
      <c r="M425" t="s">
        <v>13</v>
      </c>
      <c r="N425" s="121" t="s">
        <v>14</v>
      </c>
    </row>
    <row r="426" spans="1:14" ht="15.75" x14ac:dyDescent="0.25">
      <c r="A426" t="s">
        <v>19</v>
      </c>
      <c r="B426" t="s">
        <v>16</v>
      </c>
      <c r="C426" s="7">
        <f>$D$422*C405</f>
        <v>106.31734024809082</v>
      </c>
      <c r="D426" s="104">
        <f t="shared" ref="D426:N428" si="143">$D$422*D405</f>
        <v>121</v>
      </c>
      <c r="E426" s="7">
        <f t="shared" si="143"/>
        <v>120.5125426902661</v>
      </c>
      <c r="F426" s="7">
        <f t="shared" si="143"/>
        <v>95.861324705410837</v>
      </c>
      <c r="G426" s="7">
        <f t="shared" si="143"/>
        <v>94.040821480084688</v>
      </c>
      <c r="H426" s="7">
        <f t="shared" si="143"/>
        <v>96.551209173789644</v>
      </c>
      <c r="I426" s="7">
        <f t="shared" si="143"/>
        <v>99.556189635168082</v>
      </c>
      <c r="J426" s="122">
        <f t="shared" si="143"/>
        <v>117.2778344981331</v>
      </c>
      <c r="K426" s="7">
        <f t="shared" si="143"/>
        <v>115.36649162840087</v>
      </c>
      <c r="L426" s="122">
        <f t="shared" si="143"/>
        <v>89.913542060553013</v>
      </c>
      <c r="M426" s="7">
        <f t="shared" si="143"/>
        <v>109.39163880167605</v>
      </c>
      <c r="N426" s="122">
        <f t="shared" si="143"/>
        <v>82.327415915432653</v>
      </c>
    </row>
    <row r="427" spans="1:14" ht="15.75" x14ac:dyDescent="0.25">
      <c r="A427" t="s">
        <v>21</v>
      </c>
      <c r="B427" t="s">
        <v>17</v>
      </c>
      <c r="C427" s="7">
        <f>$D$422*C406</f>
        <v>103.77474877062917</v>
      </c>
      <c r="D427" s="104">
        <f>$D$422*D406</f>
        <v>121</v>
      </c>
      <c r="E427" s="7"/>
      <c r="F427" s="7">
        <f t="shared" si="143"/>
        <v>95.963880081473633</v>
      </c>
      <c r="G427" s="7">
        <f t="shared" si="143"/>
        <v>98.213864984768875</v>
      </c>
      <c r="H427" s="7">
        <f t="shared" si="143"/>
        <v>95.000570799661475</v>
      </c>
      <c r="I427" s="7">
        <f t="shared" si="143"/>
        <v>90.338197474142021</v>
      </c>
      <c r="J427" s="122">
        <f t="shared" si="143"/>
        <v>116.12255017699459</v>
      </c>
      <c r="K427" s="7">
        <f t="shared" si="143"/>
        <v>110.38769496446595</v>
      </c>
      <c r="L427" s="122">
        <f t="shared" si="143"/>
        <v>87.29672933247501</v>
      </c>
      <c r="M427" s="7">
        <f t="shared" si="143"/>
        <v>109.65574913959773</v>
      </c>
      <c r="N427" s="122">
        <f t="shared" si="143"/>
        <v>85.010696149247906</v>
      </c>
    </row>
    <row r="428" spans="1:14" ht="15.75" x14ac:dyDescent="0.25">
      <c r="A428" t="s">
        <v>23</v>
      </c>
      <c r="B428" t="s">
        <v>18</v>
      </c>
      <c r="C428" s="7">
        <f>$D$422*C407</f>
        <v>96.059413352927635</v>
      </c>
      <c r="D428" s="104">
        <f>$D$422*D407</f>
        <v>121</v>
      </c>
      <c r="E428" s="7"/>
      <c r="F428" s="7"/>
      <c r="G428" s="7"/>
      <c r="H428" s="7">
        <f t="shared" si="143"/>
        <v>98.294214617028075</v>
      </c>
      <c r="I428" s="7">
        <f t="shared" si="143"/>
        <v>86.406703118653894</v>
      </c>
      <c r="J428" s="122">
        <f t="shared" si="143"/>
        <v>117.8180364330574</v>
      </c>
      <c r="K428" s="7">
        <f t="shared" si="143"/>
        <v>104.02801477815861</v>
      </c>
      <c r="L428" s="122">
        <f t="shared" si="143"/>
        <v>79.097814199854085</v>
      </c>
      <c r="M428" s="7">
        <f t="shared" si="143"/>
        <v>99.345833826882455</v>
      </c>
      <c r="N428" s="122">
        <f t="shared" si="143"/>
        <v>79.700991902889555</v>
      </c>
    </row>
    <row r="429" spans="1:14" ht="15.75" x14ac:dyDescent="0.25">
      <c r="A429" s="72" t="s">
        <v>25</v>
      </c>
      <c r="B429" s="72" t="s">
        <v>15</v>
      </c>
      <c r="C429" s="76">
        <f t="shared" ref="C429:N429" si="144">$D$422*C408</f>
        <v>101.52953666553866</v>
      </c>
      <c r="D429" s="104">
        <f t="shared" si="144"/>
        <v>121</v>
      </c>
      <c r="E429" s="76">
        <f t="shared" si="144"/>
        <v>120.5125426902661</v>
      </c>
      <c r="F429" s="76">
        <f t="shared" si="144"/>
        <v>95.912602393442242</v>
      </c>
      <c r="G429" s="76">
        <f t="shared" si="144"/>
        <v>96.127343232426782</v>
      </c>
      <c r="H429" s="76">
        <f t="shared" si="144"/>
        <v>97.286884764907043</v>
      </c>
      <c r="I429" s="76">
        <f t="shared" si="144"/>
        <v>91.605262514480671</v>
      </c>
      <c r="J429" s="122">
        <f t="shared" si="144"/>
        <v>117.13760959232219</v>
      </c>
      <c r="K429" s="76">
        <f t="shared" si="144"/>
        <v>109.41441039797806</v>
      </c>
      <c r="L429" s="122">
        <f t="shared" si="144"/>
        <v>84.884879458690563</v>
      </c>
      <c r="M429" s="76">
        <f t="shared" si="144"/>
        <v>105.54105304481995</v>
      </c>
      <c r="N429" s="122">
        <f t="shared" si="144"/>
        <v>82.116335286033475</v>
      </c>
    </row>
    <row r="431" spans="1:14" x14ac:dyDescent="0.25">
      <c r="C431" s="120">
        <v>100</v>
      </c>
      <c r="D431" s="123"/>
      <c r="E431" s="123"/>
      <c r="F431" s="120"/>
      <c r="G431" s="120"/>
      <c r="H431" s="120"/>
      <c r="I431" s="124" t="s">
        <v>54</v>
      </c>
      <c r="J431" s="120">
        <v>122</v>
      </c>
      <c r="K431" s="120"/>
      <c r="L431" s="120">
        <v>81</v>
      </c>
      <c r="M431" s="120"/>
      <c r="N431" s="120">
        <v>76</v>
      </c>
    </row>
    <row r="433" spans="1:14" x14ac:dyDescent="0.25">
      <c r="C433" s="7">
        <f>C431-C429</f>
        <v>-1.5295366655386573</v>
      </c>
      <c r="J433" s="7">
        <f>J431-J429</f>
        <v>4.8623904076778075</v>
      </c>
      <c r="L433" s="7">
        <f>L431-L429</f>
        <v>-3.8848794586905626</v>
      </c>
      <c r="N433" s="7">
        <f>N431-N429</f>
        <v>-6.1163352860334754</v>
      </c>
    </row>
    <row r="435" spans="1:14" s="125" customFormat="1" x14ac:dyDescent="0.25"/>
    <row r="436" spans="1:14" x14ac:dyDescent="0.25">
      <c r="E436" t="s">
        <v>55</v>
      </c>
      <c r="F436" t="s">
        <v>55</v>
      </c>
      <c r="G436" t="s">
        <v>55</v>
      </c>
      <c r="H436" t="s">
        <v>55</v>
      </c>
      <c r="L436" t="s">
        <v>56</v>
      </c>
      <c r="N436" t="s">
        <v>56</v>
      </c>
    </row>
    <row r="437" spans="1:14" ht="15.75" x14ac:dyDescent="0.25">
      <c r="A437" s="72" t="s">
        <v>57</v>
      </c>
      <c r="B437" t="s">
        <v>2</v>
      </c>
      <c r="C437" t="s">
        <v>3</v>
      </c>
      <c r="D437" s="116" t="s">
        <v>4</v>
      </c>
      <c r="E437" t="s">
        <v>5</v>
      </c>
      <c r="F437" t="s">
        <v>6</v>
      </c>
      <c r="G437" t="s">
        <v>7</v>
      </c>
      <c r="H437" t="s">
        <v>8</v>
      </c>
      <c r="I437" t="s">
        <v>9</v>
      </c>
      <c r="J437" s="121" t="s">
        <v>10</v>
      </c>
      <c r="K437" t="s">
        <v>11</v>
      </c>
      <c r="L437" s="121" t="s">
        <v>12</v>
      </c>
      <c r="M437" t="s">
        <v>13</v>
      </c>
      <c r="N437" s="121" t="s">
        <v>14</v>
      </c>
    </row>
    <row r="438" spans="1:14" x14ac:dyDescent="0.25">
      <c r="A438" s="36" t="s">
        <v>19</v>
      </c>
      <c r="B438" s="37" t="s">
        <v>16</v>
      </c>
      <c r="C438" s="38">
        <v>88.703841713947611</v>
      </c>
      <c r="D438" s="97">
        <v>100</v>
      </c>
      <c r="E438" s="13">
        <v>99.33993603405554</v>
      </c>
      <c r="F438" s="38">
        <v>80.285321510036297</v>
      </c>
      <c r="G438" s="13">
        <v>77.719687173623711</v>
      </c>
      <c r="H438" s="13">
        <v>79.794387746933594</v>
      </c>
      <c r="I438" s="38">
        <v>83.114382726625422</v>
      </c>
      <c r="J438" s="38">
        <v>96.99321573272006</v>
      </c>
      <c r="K438" s="38">
        <v>96.135856846635633</v>
      </c>
      <c r="L438" s="13">
        <v>74.308712446738028</v>
      </c>
      <c r="M438" s="38">
        <v>90.087543089697647</v>
      </c>
      <c r="N438" s="14">
        <v>68.039186706969133</v>
      </c>
    </row>
    <row r="439" spans="1:14" x14ac:dyDescent="0.25">
      <c r="A439" s="43" t="s">
        <v>21</v>
      </c>
      <c r="B439" s="44" t="s">
        <v>17</v>
      </c>
      <c r="C439" s="45">
        <v>86.038740988135487</v>
      </c>
      <c r="D439" s="97">
        <v>100</v>
      </c>
      <c r="E439" s="24"/>
      <c r="F439" s="45">
        <v>79.62785478779513</v>
      </c>
      <c r="G439" s="24">
        <v>81.168483458486676</v>
      </c>
      <c r="H439" s="24">
        <v>78.512868429472292</v>
      </c>
      <c r="I439" s="45">
        <v>75.364856598240806</v>
      </c>
      <c r="J439" s="45">
        <v>96.172511901419782</v>
      </c>
      <c r="K439" s="45">
        <v>91.111185592457147</v>
      </c>
      <c r="L439" s="24">
        <v>72.146057299566124</v>
      </c>
      <c r="M439" s="45">
        <v>90.441957779610462</v>
      </c>
      <c r="N439" s="25">
        <v>70.256773677064388</v>
      </c>
    </row>
    <row r="440" spans="1:14" x14ac:dyDescent="0.25">
      <c r="A440" s="47" t="s">
        <v>23</v>
      </c>
      <c r="B440" s="48" t="s">
        <v>18</v>
      </c>
      <c r="C440" s="49">
        <v>81.608778838523975</v>
      </c>
      <c r="D440" s="97">
        <v>100</v>
      </c>
      <c r="E440" s="31"/>
      <c r="F440" s="31"/>
      <c r="G440" s="31"/>
      <c r="H440" s="49">
        <v>81.943060157624998</v>
      </c>
      <c r="I440" s="49">
        <v>71.078831339891835</v>
      </c>
      <c r="J440" s="49">
        <v>97.855071058395126</v>
      </c>
      <c r="K440" s="49">
        <v>87.789280383095203</v>
      </c>
      <c r="L440" s="31">
        <v>65.370094380044705</v>
      </c>
      <c r="M440" s="49">
        <v>83.345234316225273</v>
      </c>
      <c r="N440" s="32">
        <v>65.868588349495496</v>
      </c>
    </row>
    <row r="441" spans="1:14" x14ac:dyDescent="0.25">
      <c r="A441" s="51" t="s">
        <v>25</v>
      </c>
      <c r="B441" s="10" t="s">
        <v>15</v>
      </c>
      <c r="C441" s="28">
        <v>85.450453846869038</v>
      </c>
      <c r="D441" s="98">
        <v>100</v>
      </c>
      <c r="E441" s="52">
        <v>99.33993603405554</v>
      </c>
      <c r="F441" s="52">
        <v>79.956588148915714</v>
      </c>
      <c r="G441" s="52">
        <v>79.444085316055194</v>
      </c>
      <c r="H441" s="52">
        <v>81.013249467817673</v>
      </c>
      <c r="I441" s="28">
        <v>76.519356888252702</v>
      </c>
      <c r="J441" s="28">
        <v>97.00693289751166</v>
      </c>
      <c r="K441" s="28">
        <v>91.678774274062633</v>
      </c>
      <c r="L441" s="52">
        <v>70.152792941066579</v>
      </c>
      <c r="M441" s="28">
        <v>87.95824506184448</v>
      </c>
      <c r="N441" s="53">
        <v>67.864739905812797</v>
      </c>
    </row>
  </sheetData>
  <autoFilter ref="A91:O395" xr:uid="{6F9360A4-F786-4695-B449-9E4C7311BE32}"/>
  <mergeCells count="7">
    <mergeCell ref="V332:Y339"/>
    <mergeCell ref="A343:N343"/>
    <mergeCell ref="A92:N92"/>
    <mergeCell ref="A145:N145"/>
    <mergeCell ref="A196:N196"/>
    <mergeCell ref="A245:N245"/>
    <mergeCell ref="A294:N294"/>
  </mergeCells>
  <conditionalFormatting sqref="C138:E138 G138:N138">
    <cfRule type="colorScale" priority="45">
      <colorScale>
        <cfvo type="min"/>
        <cfvo type="percentile" val="50"/>
        <cfvo type="max"/>
        <color rgb="FF63BE7B"/>
        <color rgb="FFFFEB84"/>
        <color rgb="FFF8696B"/>
      </colorScale>
    </cfRule>
  </conditionalFormatting>
  <conditionalFormatting sqref="C139:E139 G139:N139">
    <cfRule type="colorScale" priority="34">
      <colorScale>
        <cfvo type="min"/>
        <cfvo type="percentile" val="50"/>
        <cfvo type="max"/>
        <color rgb="FF63BE7B"/>
        <color rgb="FFFFEB84"/>
        <color rgb="FFF8696B"/>
      </colorScale>
    </cfRule>
  </conditionalFormatting>
  <conditionalFormatting sqref="C191:E192 G191:N192">
    <cfRule type="colorScale" priority="46">
      <colorScale>
        <cfvo type="min"/>
        <cfvo type="percentile" val="50"/>
        <cfvo type="max"/>
        <color rgb="FF63BE7B"/>
        <color rgb="FFFFEB84"/>
        <color rgb="FFF8696B"/>
      </colorScale>
    </cfRule>
  </conditionalFormatting>
  <conditionalFormatting sqref="C242:E242 G242:N242">
    <cfRule type="colorScale" priority="44">
      <colorScale>
        <cfvo type="min"/>
        <cfvo type="percentile" val="50"/>
        <cfvo type="max"/>
        <color rgb="FF63BE7B"/>
        <color rgb="FFFFEB84"/>
        <color rgb="FFF8696B"/>
      </colorScale>
    </cfRule>
  </conditionalFormatting>
  <conditionalFormatting sqref="C243:E243 G243:N243">
    <cfRule type="colorScale" priority="32">
      <colorScale>
        <cfvo type="min"/>
        <cfvo type="percentile" val="50"/>
        <cfvo type="max"/>
        <color rgb="FF63BE7B"/>
        <color rgb="FFFFEB84"/>
        <color rgb="FFF8696B"/>
      </colorScale>
    </cfRule>
  </conditionalFormatting>
  <conditionalFormatting sqref="C291:N291">
    <cfRule type="colorScale" priority="43">
      <colorScale>
        <cfvo type="min"/>
        <cfvo type="percentile" val="50"/>
        <cfvo type="max"/>
        <color rgb="FF63BE7B"/>
        <color rgb="FFFFEB84"/>
        <color rgb="FFF8696B"/>
      </colorScale>
    </cfRule>
  </conditionalFormatting>
  <conditionalFormatting sqref="C292:N292">
    <cfRule type="colorScale" priority="30">
      <colorScale>
        <cfvo type="min"/>
        <cfvo type="percentile" val="50"/>
        <cfvo type="max"/>
        <color rgb="FF63BE7B"/>
        <color rgb="FFFFEB84"/>
        <color rgb="FFF8696B"/>
      </colorScale>
    </cfRule>
  </conditionalFormatting>
  <conditionalFormatting sqref="C341:N341">
    <cfRule type="colorScale" priority="28">
      <colorScale>
        <cfvo type="min"/>
        <cfvo type="percentile" val="50"/>
        <cfvo type="max"/>
        <color rgb="FF63BE7B"/>
        <color rgb="FFFFEB84"/>
        <color rgb="FFF8696B"/>
      </colorScale>
    </cfRule>
  </conditionalFormatting>
  <conditionalFormatting sqref="C390:N390">
    <cfRule type="colorScale" priority="26">
      <colorScale>
        <cfvo type="min"/>
        <cfvo type="percentile" val="50"/>
        <cfvo type="max"/>
        <color rgb="FF63BE7B"/>
        <color rgb="FFFFEB84"/>
        <color rgb="FFF8696B"/>
      </colorScale>
    </cfRule>
    <cfRule type="colorScale" priority="25">
      <colorScale>
        <cfvo type="min"/>
        <cfvo type="percentile" val="50"/>
        <cfvo type="max"/>
        <color rgb="FF63BE7B"/>
        <color rgb="FFFFEB84"/>
        <color rgb="FFF8696B"/>
      </colorScale>
    </cfRule>
  </conditionalFormatting>
  <conditionalFormatting sqref="C191:O192 C242:O243 C291:O292 C138:O139 C389:O390 C340:O341">
    <cfRule type="colorScale" priority="1">
      <colorScale>
        <cfvo type="min"/>
        <cfvo type="percentile" val="50"/>
        <cfvo type="max"/>
        <color rgb="FF63BE7B"/>
        <color rgb="FFFFEB84"/>
        <color rgb="FFF8696B"/>
      </colorScale>
    </cfRule>
  </conditionalFormatting>
  <conditionalFormatting sqref="C191:O192 C242:O243 C291:O292 C138:O139 C389:O390">
    <cfRule type="colorScale" priority="2">
      <colorScale>
        <cfvo type="min"/>
        <cfvo type="percentile" val="50"/>
        <cfvo type="max"/>
        <color rgb="FF63BE7B"/>
        <color rgb="FFFFEB84"/>
        <color rgb="FFF8696B"/>
      </colorScale>
    </cfRule>
  </conditionalFormatting>
  <conditionalFormatting sqref="C242:O242">
    <cfRule type="colorScale" priority="3">
      <colorScale>
        <cfvo type="min"/>
        <cfvo type="percentile" val="50"/>
        <cfvo type="max"/>
        <color rgb="FF63BE7B"/>
        <color rgb="FFFFEB84"/>
        <color rgb="FFF8696B"/>
      </colorScale>
    </cfRule>
  </conditionalFormatting>
  <conditionalFormatting sqref="C340:O340">
    <cfRule type="colorScale" priority="42">
      <colorScale>
        <cfvo type="min"/>
        <cfvo type="percentile" val="50"/>
        <cfvo type="max"/>
        <color rgb="FF63BE7B"/>
        <color rgb="FFFFEB84"/>
        <color rgb="FFF8696B"/>
      </colorScale>
    </cfRule>
  </conditionalFormatting>
  <conditionalFormatting sqref="C389:O389 C340:O341 C291:O292 C242:E243 C191:E192 C138:E139 G242:O243 F242 G191:O192 F191 G138:O139 F138">
    <cfRule type="colorScale" priority="35">
      <colorScale>
        <cfvo type="min"/>
        <cfvo type="percentile" val="50"/>
        <cfvo type="max"/>
        <color rgb="FF63BE7B"/>
        <color rgb="FFFFEB84"/>
        <color rgb="FFF8696B"/>
      </colorScale>
    </cfRule>
  </conditionalFormatting>
  <conditionalFormatting sqref="C389:O389">
    <cfRule type="colorScale" priority="37">
      <colorScale>
        <cfvo type="min"/>
        <cfvo type="percentile" val="50"/>
        <cfvo type="max"/>
        <color rgb="FF63BE7B"/>
        <color rgb="FFFFEB84"/>
        <color rgb="FFF8696B"/>
      </colorScale>
    </cfRule>
  </conditionalFormatting>
  <conditionalFormatting sqref="F138">
    <cfRule type="colorScale" priority="6">
      <colorScale>
        <cfvo type="min"/>
        <cfvo type="percentile" val="50"/>
        <cfvo type="max"/>
        <color rgb="FF63BE7B"/>
        <color rgb="FFFFEB84"/>
        <color rgb="FFF8696B"/>
      </colorScale>
    </cfRule>
  </conditionalFormatting>
  <conditionalFormatting sqref="F139">
    <cfRule type="colorScale" priority="4">
      <colorScale>
        <cfvo type="min"/>
        <cfvo type="percentile" val="50"/>
        <cfvo type="max"/>
        <color rgb="FF63BE7B"/>
        <color rgb="FFFFEB84"/>
        <color rgb="FFF8696B"/>
      </colorScale>
    </cfRule>
    <cfRule type="colorScale" priority="5">
      <colorScale>
        <cfvo type="min"/>
        <cfvo type="percentile" val="50"/>
        <cfvo type="max"/>
        <color rgb="FF63BE7B"/>
        <color rgb="FFFFEB84"/>
        <color rgb="FFF8696B"/>
      </colorScale>
    </cfRule>
  </conditionalFormatting>
  <conditionalFormatting sqref="F191">
    <cfRule type="colorScale" priority="9">
      <colorScale>
        <cfvo type="min"/>
        <cfvo type="percentile" val="50"/>
        <cfvo type="max"/>
        <color rgb="FF63BE7B"/>
        <color rgb="FFFFEB84"/>
        <color rgb="FFF8696B"/>
      </colorScale>
    </cfRule>
  </conditionalFormatting>
  <conditionalFormatting sqref="F192">
    <cfRule type="colorScale" priority="7">
      <colorScale>
        <cfvo type="min"/>
        <cfvo type="percentile" val="50"/>
        <cfvo type="max"/>
        <color rgb="FF63BE7B"/>
        <color rgb="FFFFEB84"/>
        <color rgb="FFF8696B"/>
      </colorScale>
    </cfRule>
    <cfRule type="colorScale" priority="8">
      <colorScale>
        <cfvo type="min"/>
        <cfvo type="percentile" val="50"/>
        <cfvo type="max"/>
        <color rgb="FF63BE7B"/>
        <color rgb="FFFFEB84"/>
        <color rgb="FFF8696B"/>
      </colorScale>
    </cfRule>
  </conditionalFormatting>
  <conditionalFormatting sqref="F242">
    <cfRule type="colorScale" priority="12">
      <colorScale>
        <cfvo type="min"/>
        <cfvo type="percentile" val="50"/>
        <cfvo type="max"/>
        <color rgb="FF63BE7B"/>
        <color rgb="FFFFEB84"/>
        <color rgb="FFF8696B"/>
      </colorScale>
    </cfRule>
  </conditionalFormatting>
  <conditionalFormatting sqref="F243">
    <cfRule type="colorScale" priority="10">
      <colorScale>
        <cfvo type="min"/>
        <cfvo type="percentile" val="50"/>
        <cfvo type="max"/>
        <color rgb="FF63BE7B"/>
        <color rgb="FFFFEB84"/>
        <color rgb="FFF8696B"/>
      </colorScale>
    </cfRule>
    <cfRule type="colorScale" priority="11">
      <colorScale>
        <cfvo type="min"/>
        <cfvo type="percentile" val="50"/>
        <cfvo type="max"/>
        <color rgb="FF63BE7B"/>
        <color rgb="FFFFEB84"/>
        <color rgb="FFF8696B"/>
      </colorScale>
    </cfRule>
  </conditionalFormatting>
  <conditionalFormatting sqref="O138">
    <cfRule type="colorScale" priority="38">
      <colorScale>
        <cfvo type="min"/>
        <cfvo type="percentile" val="50"/>
        <cfvo type="max"/>
        <color rgb="FF63BE7B"/>
        <color rgb="FFFFEB84"/>
        <color rgb="FFF8696B"/>
      </colorScale>
    </cfRule>
  </conditionalFormatting>
  <conditionalFormatting sqref="O138:O341">
    <cfRule type="colorScale" priority="47">
      <colorScale>
        <cfvo type="min"/>
        <cfvo type="percentile" val="50"/>
        <cfvo type="max"/>
        <color rgb="FF63BE7B"/>
        <color rgb="FFFFEB84"/>
        <color rgb="FFF8696B"/>
      </colorScale>
    </cfRule>
  </conditionalFormatting>
  <conditionalFormatting sqref="O139">
    <cfRule type="colorScale" priority="33">
      <colorScale>
        <cfvo type="min"/>
        <cfvo type="percentile" val="50"/>
        <cfvo type="max"/>
        <color rgb="FF63BE7B"/>
        <color rgb="FFFFEB84"/>
        <color rgb="FFF8696B"/>
      </colorScale>
    </cfRule>
    <cfRule type="colorScale" priority="14">
      <colorScale>
        <cfvo type="min"/>
        <cfvo type="percentile" val="50"/>
        <cfvo type="max"/>
        <color rgb="FF63BE7B"/>
        <color rgb="FFFFEB84"/>
        <color rgb="FFF8696B"/>
      </colorScale>
    </cfRule>
    <cfRule type="colorScale" priority="13">
      <colorScale>
        <cfvo type="min"/>
        <cfvo type="percentile" val="50"/>
        <cfvo type="max"/>
        <color rgb="FF63BE7B"/>
        <color rgb="FFFFEB84"/>
        <color rgb="FFF8696B"/>
      </colorScale>
    </cfRule>
  </conditionalFormatting>
  <conditionalFormatting sqref="O191:O192">
    <cfRule type="colorScale" priority="39">
      <colorScale>
        <cfvo type="min"/>
        <cfvo type="percentile" val="50"/>
        <cfvo type="max"/>
        <color rgb="FF63BE7B"/>
        <color rgb="FFFFEB84"/>
        <color rgb="FFF8696B"/>
      </colorScale>
    </cfRule>
  </conditionalFormatting>
  <conditionalFormatting sqref="O192">
    <cfRule type="colorScale" priority="16">
      <colorScale>
        <cfvo type="min"/>
        <cfvo type="percentile" val="50"/>
        <cfvo type="max"/>
        <color rgb="FF63BE7B"/>
        <color rgb="FFFFEB84"/>
        <color rgb="FFF8696B"/>
      </colorScale>
    </cfRule>
    <cfRule type="colorScale" priority="15">
      <colorScale>
        <cfvo type="min"/>
        <cfvo type="percentile" val="50"/>
        <cfvo type="max"/>
        <color rgb="FF63BE7B"/>
        <color rgb="FFFFEB84"/>
        <color rgb="FFF8696B"/>
      </colorScale>
    </cfRule>
  </conditionalFormatting>
  <conditionalFormatting sqref="O242">
    <cfRule type="colorScale" priority="40">
      <colorScale>
        <cfvo type="min"/>
        <cfvo type="percentile" val="50"/>
        <cfvo type="max"/>
        <color rgb="FF63BE7B"/>
        <color rgb="FFFFEB84"/>
        <color rgb="FFF8696B"/>
      </colorScale>
    </cfRule>
  </conditionalFormatting>
  <conditionalFormatting sqref="O243">
    <cfRule type="colorScale" priority="31">
      <colorScale>
        <cfvo type="min"/>
        <cfvo type="percentile" val="50"/>
        <cfvo type="max"/>
        <color rgb="FF63BE7B"/>
        <color rgb="FFFFEB84"/>
        <color rgb="FFF8696B"/>
      </colorScale>
    </cfRule>
    <cfRule type="colorScale" priority="18">
      <colorScale>
        <cfvo type="min"/>
        <cfvo type="percentile" val="50"/>
        <cfvo type="max"/>
        <color rgb="FF63BE7B"/>
        <color rgb="FFFFEB84"/>
        <color rgb="FFF8696B"/>
      </colorScale>
    </cfRule>
    <cfRule type="colorScale" priority="17">
      <colorScale>
        <cfvo type="min"/>
        <cfvo type="percentile" val="50"/>
        <cfvo type="max"/>
        <color rgb="FF63BE7B"/>
        <color rgb="FFFFEB84"/>
        <color rgb="FFF8696B"/>
      </colorScale>
    </cfRule>
  </conditionalFormatting>
  <conditionalFormatting sqref="O291">
    <cfRule type="colorScale" priority="41">
      <colorScale>
        <cfvo type="min"/>
        <cfvo type="percentile" val="50"/>
        <cfvo type="max"/>
        <color rgb="FF63BE7B"/>
        <color rgb="FFFFEB84"/>
        <color rgb="FFF8696B"/>
      </colorScale>
    </cfRule>
  </conditionalFormatting>
  <conditionalFormatting sqref="O292">
    <cfRule type="colorScale" priority="20">
      <colorScale>
        <cfvo type="min"/>
        <cfvo type="percentile" val="50"/>
        <cfvo type="max"/>
        <color rgb="FF63BE7B"/>
        <color rgb="FFFFEB84"/>
        <color rgb="FFF8696B"/>
      </colorScale>
    </cfRule>
    <cfRule type="colorScale" priority="19">
      <colorScale>
        <cfvo type="min"/>
        <cfvo type="percentile" val="50"/>
        <cfvo type="max"/>
        <color rgb="FF63BE7B"/>
        <color rgb="FFFFEB84"/>
        <color rgb="FFF8696B"/>
      </colorScale>
    </cfRule>
    <cfRule type="colorScale" priority="29">
      <colorScale>
        <cfvo type="min"/>
        <cfvo type="percentile" val="50"/>
        <cfvo type="max"/>
        <color rgb="FF63BE7B"/>
        <color rgb="FFFFEB84"/>
        <color rgb="FFF8696B"/>
      </colorScale>
    </cfRule>
  </conditionalFormatting>
  <conditionalFormatting sqref="O341">
    <cfRule type="colorScale" priority="22">
      <colorScale>
        <cfvo type="min"/>
        <cfvo type="percentile" val="50"/>
        <cfvo type="max"/>
        <color rgb="FF63BE7B"/>
        <color rgb="FFFFEB84"/>
        <color rgb="FFF8696B"/>
      </colorScale>
    </cfRule>
    <cfRule type="colorScale" priority="27">
      <colorScale>
        <cfvo type="min"/>
        <cfvo type="percentile" val="50"/>
        <cfvo type="max"/>
        <color rgb="FF63BE7B"/>
        <color rgb="FFFFEB84"/>
        <color rgb="FFF8696B"/>
      </colorScale>
    </cfRule>
    <cfRule type="colorScale" priority="21">
      <colorScale>
        <cfvo type="min"/>
        <cfvo type="percentile" val="50"/>
        <cfvo type="max"/>
        <color rgb="FF63BE7B"/>
        <color rgb="FFFFEB84"/>
        <color rgb="FFF8696B"/>
      </colorScale>
    </cfRule>
  </conditionalFormatting>
  <conditionalFormatting sqref="O343:O390">
    <cfRule type="colorScale" priority="36">
      <colorScale>
        <cfvo type="min"/>
        <cfvo type="percentile" val="50"/>
        <cfvo type="max"/>
        <color rgb="FF63BE7B"/>
        <color rgb="FFFFEB84"/>
        <color rgb="FFF8696B"/>
      </colorScale>
    </cfRule>
  </conditionalFormatting>
  <conditionalFormatting sqref="O390">
    <cfRule type="colorScale" priority="23">
      <colorScale>
        <cfvo type="min"/>
        <cfvo type="percentile" val="50"/>
        <cfvo type="max"/>
        <color rgb="FF63BE7B"/>
        <color rgb="FFFFEB84"/>
        <color rgb="FFF8696B"/>
      </colorScale>
    </cfRule>
    <cfRule type="colorScale" priority="24">
      <colorScale>
        <cfvo type="min"/>
        <cfvo type="percentile" val="50"/>
        <cfvo type="max"/>
        <color rgb="FF63BE7B"/>
        <color rgb="FFFFEB84"/>
        <color rgb="FFF8696B"/>
      </colorScale>
    </cfRule>
  </conditionalFormatting>
  <pageMargins left="0.7" right="0.7" top="0.75" bottom="0.75" header="0.3" footer="0.3"/>
  <headerFooter>
    <oddFooter>&amp;C_x000D_&amp;1#&amp;"Arial"&amp;8&amp;K000000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D0800-B59F-4FC8-9B79-7A6DB0BB5F28}">
  <sheetPr>
    <tabColor theme="7"/>
  </sheetPr>
  <dimension ref="A3:AA466"/>
  <sheetViews>
    <sheetView zoomScale="85" zoomScaleNormal="85" workbookViewId="0">
      <selection activeCell="C4" sqref="C4:D45"/>
    </sheetView>
  </sheetViews>
  <sheetFormatPr defaultRowHeight="15" x14ac:dyDescent="0.25"/>
  <cols>
    <col min="1" max="1" width="13.42578125" bestFit="1" customWidth="1"/>
    <col min="2" max="2" width="11.5703125" hidden="1" customWidth="1"/>
    <col min="3" max="3" width="15.28515625" bestFit="1" customWidth="1"/>
    <col min="4" max="4" width="46.5703125" bestFit="1" customWidth="1"/>
    <col min="5" max="5" width="15.28515625" bestFit="1" customWidth="1"/>
    <col min="6" max="6" width="46.5703125" bestFit="1" customWidth="1"/>
    <col min="7" max="7" width="15.28515625" bestFit="1" customWidth="1"/>
    <col min="8" max="8" width="46.5703125" bestFit="1" customWidth="1"/>
    <col min="9" max="9" width="15.28515625" bestFit="1" customWidth="1"/>
    <col min="10" max="10" width="46.5703125" bestFit="1" customWidth="1"/>
    <col min="11" max="11" width="15.28515625" bestFit="1" customWidth="1"/>
    <col min="12" max="12" width="46.5703125" bestFit="1" customWidth="1"/>
    <col min="13" max="13" width="15.28515625" bestFit="1" customWidth="1"/>
    <col min="14" max="14" width="46.5703125" bestFit="1" customWidth="1"/>
    <col min="15" max="15" width="15.28515625" bestFit="1" customWidth="1"/>
    <col min="16" max="16" width="46.5703125" bestFit="1" customWidth="1"/>
    <col min="17" max="17" width="15.28515625" bestFit="1" customWidth="1"/>
    <col min="18" max="18" width="46.5703125" bestFit="1" customWidth="1"/>
    <col min="19" max="19" width="15.28515625" bestFit="1" customWidth="1"/>
    <col min="20" max="20" width="46.5703125" bestFit="1" customWidth="1"/>
    <col min="21" max="21" width="15.28515625" bestFit="1" customWidth="1"/>
    <col min="22" max="22" width="46.5703125" bestFit="1" customWidth="1"/>
    <col min="23" max="23" width="15.28515625" bestFit="1" customWidth="1"/>
    <col min="24" max="24" width="46.5703125" bestFit="1" customWidth="1"/>
    <col min="25" max="25" width="15.28515625" bestFit="1" customWidth="1"/>
    <col min="26" max="27" width="8.140625" bestFit="1" customWidth="1"/>
  </cols>
  <sheetData>
    <row r="3" spans="1:27" s="1" customFormat="1" ht="30" x14ac:dyDescent="0.25">
      <c r="B3" s="285" t="s">
        <v>1</v>
      </c>
      <c r="C3"/>
    </row>
    <row r="4" spans="1:27" s="1" customFormat="1" ht="135" x14ac:dyDescent="0.25">
      <c r="B4" s="1" t="s">
        <v>3</v>
      </c>
      <c r="D4" s="1" t="s">
        <v>4</v>
      </c>
      <c r="F4" s="1" t="s">
        <v>5</v>
      </c>
      <c r="H4" s="1" t="s">
        <v>6</v>
      </c>
      <c r="J4" s="1" t="s">
        <v>7</v>
      </c>
      <c r="L4" s="1" t="s">
        <v>8</v>
      </c>
      <c r="N4" s="1" t="s">
        <v>9</v>
      </c>
      <c r="P4" s="1" t="s">
        <v>10</v>
      </c>
      <c r="R4" s="1" t="s">
        <v>11</v>
      </c>
      <c r="T4" s="1" t="s">
        <v>12</v>
      </c>
      <c r="V4" s="1" t="s">
        <v>13</v>
      </c>
      <c r="X4" s="1" t="s">
        <v>14</v>
      </c>
      <c r="Z4" s="1" t="s">
        <v>113</v>
      </c>
      <c r="AA4" s="1" t="s">
        <v>114</v>
      </c>
    </row>
    <row r="5" spans="1:27" x14ac:dyDescent="0.25">
      <c r="A5" s="285" t="s">
        <v>2</v>
      </c>
      <c r="B5" t="s">
        <v>0</v>
      </c>
      <c r="C5" t="s">
        <v>115</v>
      </c>
      <c r="D5" t="s">
        <v>0</v>
      </c>
      <c r="E5" t="s">
        <v>115</v>
      </c>
      <c r="F5" t="s">
        <v>0</v>
      </c>
      <c r="G5" t="s">
        <v>115</v>
      </c>
      <c r="H5" t="s">
        <v>0</v>
      </c>
      <c r="I5" t="s">
        <v>115</v>
      </c>
      <c r="J5" t="s">
        <v>0</v>
      </c>
      <c r="K5" t="s">
        <v>115</v>
      </c>
      <c r="L5" t="s">
        <v>0</v>
      </c>
      <c r="M5" t="s">
        <v>115</v>
      </c>
      <c r="N5" t="s">
        <v>0</v>
      </c>
      <c r="O5" t="s">
        <v>115</v>
      </c>
      <c r="P5" t="s">
        <v>0</v>
      </c>
      <c r="Q5" t="s">
        <v>115</v>
      </c>
      <c r="R5" t="s">
        <v>0</v>
      </c>
      <c r="S5" t="s">
        <v>115</v>
      </c>
      <c r="T5" t="s">
        <v>0</v>
      </c>
      <c r="U5" t="s">
        <v>115</v>
      </c>
      <c r="V5" t="s">
        <v>0</v>
      </c>
      <c r="W5" t="s">
        <v>115</v>
      </c>
      <c r="X5" t="s">
        <v>0</v>
      </c>
      <c r="Y5" t="s">
        <v>115</v>
      </c>
      <c r="Z5" s="1"/>
      <c r="AA5" s="1"/>
    </row>
    <row r="6" spans="1:27" x14ac:dyDescent="0.25">
      <c r="A6" s="2" t="s">
        <v>16</v>
      </c>
      <c r="B6" s="3">
        <v>98.518518518518519</v>
      </c>
      <c r="C6" s="3">
        <v>45691.481481481482</v>
      </c>
      <c r="D6" s="3">
        <v>110.73809523809524</v>
      </c>
      <c r="E6" s="3">
        <v>45695.142857142855</v>
      </c>
      <c r="F6" s="3">
        <v>110.5</v>
      </c>
      <c r="G6" s="3">
        <v>45693.083333333336</v>
      </c>
      <c r="H6" s="3">
        <v>89.1875</v>
      </c>
      <c r="I6" s="3">
        <v>45693.083333333336</v>
      </c>
      <c r="J6" s="3">
        <v>89</v>
      </c>
      <c r="K6" s="3">
        <v>45678.666666666664</v>
      </c>
      <c r="L6" s="3">
        <v>91.416666666666671</v>
      </c>
      <c r="M6" s="3">
        <v>45678.666666666664</v>
      </c>
      <c r="N6" s="3">
        <v>92.3125</v>
      </c>
      <c r="O6" s="3">
        <v>45693.083333333336</v>
      </c>
      <c r="P6" s="3">
        <v>107.8125</v>
      </c>
      <c r="Q6" s="3">
        <v>45693.083333333336</v>
      </c>
      <c r="R6" s="3">
        <v>106.77083333333333</v>
      </c>
      <c r="S6" s="3">
        <v>45693.083333333336</v>
      </c>
      <c r="T6" s="3">
        <v>82.214285714285708</v>
      </c>
      <c r="U6" s="3">
        <v>45689.571428571428</v>
      </c>
      <c r="V6" s="3">
        <v>100</v>
      </c>
      <c r="W6" s="3">
        <v>45691.262295081964</v>
      </c>
      <c r="X6" s="3">
        <v>75.214285714285708</v>
      </c>
      <c r="Y6" s="3">
        <v>45689.571428571428</v>
      </c>
      <c r="Z6" s="3">
        <v>99.511904761904759</v>
      </c>
      <c r="AA6" s="3">
        <v>45691.777777777781</v>
      </c>
    </row>
    <row r="7" spans="1:27" x14ac:dyDescent="0.25">
      <c r="A7" s="4">
        <v>1</v>
      </c>
      <c r="B7" s="3">
        <v>99.416666666666671</v>
      </c>
      <c r="C7" s="3">
        <v>45675</v>
      </c>
      <c r="D7" s="3">
        <v>118.5</v>
      </c>
      <c r="E7" s="3">
        <v>45675</v>
      </c>
      <c r="F7" s="3">
        <v>122.75</v>
      </c>
      <c r="G7" s="3">
        <v>45675</v>
      </c>
      <c r="H7" s="3">
        <v>87.75</v>
      </c>
      <c r="I7" s="3">
        <v>45675</v>
      </c>
      <c r="J7" s="3">
        <v>89.25</v>
      </c>
      <c r="K7" s="3">
        <v>45675</v>
      </c>
      <c r="L7" s="3">
        <v>94.5</v>
      </c>
      <c r="M7" s="3">
        <v>45675</v>
      </c>
      <c r="N7" s="3">
        <v>92</v>
      </c>
      <c r="O7" s="3">
        <v>45675</v>
      </c>
      <c r="P7" s="3">
        <v>113.25</v>
      </c>
      <c r="Q7" s="3">
        <v>45675</v>
      </c>
      <c r="R7" s="3">
        <v>108</v>
      </c>
      <c r="S7" s="3">
        <v>45675</v>
      </c>
      <c r="T7" s="3">
        <v>86.75</v>
      </c>
      <c r="U7" s="3">
        <v>45675</v>
      </c>
      <c r="V7" s="3">
        <v>100</v>
      </c>
      <c r="W7" s="3">
        <v>45675</v>
      </c>
      <c r="X7" s="3">
        <v>75.75</v>
      </c>
      <c r="Y7" s="3">
        <v>45675</v>
      </c>
      <c r="Z7" s="3">
        <v>99.337500000000006</v>
      </c>
      <c r="AA7" s="3">
        <v>45675</v>
      </c>
    </row>
    <row r="8" spans="1:27" x14ac:dyDescent="0.25">
      <c r="A8" s="4">
        <v>2</v>
      </c>
      <c r="B8" s="3">
        <v>101.25</v>
      </c>
      <c r="C8" s="3">
        <v>45680</v>
      </c>
      <c r="D8" s="3">
        <v>113.75</v>
      </c>
      <c r="E8" s="3">
        <v>45680</v>
      </c>
      <c r="F8" s="3">
        <v>115</v>
      </c>
      <c r="G8" s="3">
        <v>45680</v>
      </c>
      <c r="H8" s="3">
        <v>85</v>
      </c>
      <c r="I8" s="3">
        <v>45680</v>
      </c>
      <c r="J8" s="3">
        <v>88.75</v>
      </c>
      <c r="K8" s="3">
        <v>45680</v>
      </c>
      <c r="L8" s="3">
        <v>88.75</v>
      </c>
      <c r="M8" s="3">
        <v>45680</v>
      </c>
      <c r="N8" s="3">
        <v>92</v>
      </c>
      <c r="O8" s="3">
        <v>45680</v>
      </c>
      <c r="P8" s="3">
        <v>105.75</v>
      </c>
      <c r="Q8" s="3">
        <v>45680</v>
      </c>
      <c r="R8" s="3">
        <v>110</v>
      </c>
      <c r="S8" s="3">
        <v>45680</v>
      </c>
      <c r="T8" s="3">
        <v>79</v>
      </c>
      <c r="U8" s="3">
        <v>45680</v>
      </c>
      <c r="V8" s="3">
        <v>100</v>
      </c>
      <c r="W8" s="3">
        <v>45680</v>
      </c>
      <c r="X8" s="3">
        <v>68.5</v>
      </c>
      <c r="Y8" s="3">
        <v>45680</v>
      </c>
      <c r="Z8" s="3">
        <v>97.512500000000003</v>
      </c>
      <c r="AA8" s="3">
        <v>45680</v>
      </c>
    </row>
    <row r="9" spans="1:27" x14ac:dyDescent="0.25">
      <c r="A9" s="4">
        <v>3</v>
      </c>
      <c r="B9" s="3">
        <v>94.333333333333329</v>
      </c>
      <c r="C9" s="3">
        <v>45681</v>
      </c>
      <c r="D9" s="3">
        <v>111.5</v>
      </c>
      <c r="E9" s="3">
        <v>45681</v>
      </c>
      <c r="F9" s="3">
        <v>105</v>
      </c>
      <c r="G9" s="3">
        <v>45681</v>
      </c>
      <c r="H9" s="3">
        <v>88.5</v>
      </c>
      <c r="I9" s="3">
        <v>45681</v>
      </c>
      <c r="J9" s="3">
        <v>89</v>
      </c>
      <c r="K9" s="3">
        <v>45681</v>
      </c>
      <c r="L9" s="3">
        <v>91</v>
      </c>
      <c r="M9" s="3">
        <v>45681</v>
      </c>
      <c r="N9" s="3">
        <v>90</v>
      </c>
      <c r="O9" s="3">
        <v>45681</v>
      </c>
      <c r="P9" s="3">
        <v>106.5</v>
      </c>
      <c r="Q9" s="3">
        <v>45681</v>
      </c>
      <c r="R9" s="3">
        <v>104.75</v>
      </c>
      <c r="S9" s="3">
        <v>45681</v>
      </c>
      <c r="T9" s="3">
        <v>78.75</v>
      </c>
      <c r="U9" s="3">
        <v>45681</v>
      </c>
      <c r="V9" s="3">
        <v>100</v>
      </c>
      <c r="W9" s="3">
        <v>45681</v>
      </c>
      <c r="X9" s="3">
        <v>71.25</v>
      </c>
      <c r="Y9" s="3">
        <v>45681</v>
      </c>
      <c r="Z9" s="3">
        <v>95.962500000000006</v>
      </c>
      <c r="AA9" s="3">
        <v>45681</v>
      </c>
    </row>
    <row r="10" spans="1:27" x14ac:dyDescent="0.25">
      <c r="A10" s="4">
        <v>4</v>
      </c>
      <c r="B10" s="3">
        <v>99</v>
      </c>
      <c r="C10" s="3">
        <v>45686</v>
      </c>
      <c r="D10" s="3">
        <v>117.375</v>
      </c>
      <c r="E10" s="3">
        <v>45686</v>
      </c>
      <c r="F10" s="3">
        <v>117.25</v>
      </c>
      <c r="G10" s="3">
        <v>45686</v>
      </c>
      <c r="H10" s="3">
        <v>92</v>
      </c>
      <c r="I10" s="3">
        <v>45686</v>
      </c>
      <c r="J10" s="3"/>
      <c r="K10" s="3"/>
      <c r="L10" s="3"/>
      <c r="M10" s="3"/>
      <c r="N10" s="3">
        <v>94</v>
      </c>
      <c r="O10" s="3">
        <v>45686</v>
      </c>
      <c r="P10" s="3">
        <v>114.25</v>
      </c>
      <c r="Q10" s="3">
        <v>45686</v>
      </c>
      <c r="R10" s="3">
        <v>107.75</v>
      </c>
      <c r="S10" s="3">
        <v>45686</v>
      </c>
      <c r="T10" s="3"/>
      <c r="U10" s="3"/>
      <c r="V10" s="3">
        <v>100</v>
      </c>
      <c r="W10" s="3">
        <v>45686</v>
      </c>
      <c r="X10" s="3"/>
      <c r="Y10" s="3"/>
      <c r="Z10" s="3">
        <v>104.46153846153847</v>
      </c>
      <c r="AA10" s="3">
        <v>45686</v>
      </c>
    </row>
    <row r="11" spans="1:27" x14ac:dyDescent="0.25">
      <c r="A11" s="4">
        <v>5</v>
      </c>
      <c r="B11" s="3">
        <v>96.5</v>
      </c>
      <c r="C11" s="3">
        <v>45688</v>
      </c>
      <c r="D11" s="3">
        <v>108</v>
      </c>
      <c r="E11" s="3">
        <v>45688</v>
      </c>
      <c r="F11" s="3">
        <v>107</v>
      </c>
      <c r="G11" s="3">
        <v>45688</v>
      </c>
      <c r="H11" s="3">
        <v>90.25</v>
      </c>
      <c r="I11" s="3">
        <v>45688</v>
      </c>
      <c r="J11" s="3"/>
      <c r="K11" s="3"/>
      <c r="L11" s="3"/>
      <c r="M11" s="3"/>
      <c r="N11" s="3">
        <v>88.5</v>
      </c>
      <c r="O11" s="3">
        <v>45688</v>
      </c>
      <c r="P11" s="3">
        <v>107.5</v>
      </c>
      <c r="Q11" s="3">
        <v>45688</v>
      </c>
      <c r="R11" s="3">
        <v>103.5</v>
      </c>
      <c r="S11" s="3">
        <v>45688</v>
      </c>
      <c r="T11" s="3">
        <v>85.5</v>
      </c>
      <c r="U11" s="3">
        <v>45688</v>
      </c>
      <c r="V11" s="3">
        <v>100</v>
      </c>
      <c r="W11" s="3">
        <v>45688</v>
      </c>
      <c r="X11" s="3">
        <v>79</v>
      </c>
      <c r="Y11" s="3">
        <v>45688</v>
      </c>
      <c r="Z11" s="3">
        <v>98.140625</v>
      </c>
      <c r="AA11" s="3">
        <v>45688</v>
      </c>
    </row>
    <row r="12" spans="1:27" x14ac:dyDescent="0.25">
      <c r="A12" s="4">
        <v>6</v>
      </c>
      <c r="B12" s="3">
        <v>104.25</v>
      </c>
      <c r="C12" s="3">
        <v>45691</v>
      </c>
      <c r="D12" s="3">
        <v>118.5</v>
      </c>
      <c r="E12" s="3">
        <v>45691</v>
      </c>
      <c r="F12" s="3">
        <v>120.25</v>
      </c>
      <c r="G12" s="3">
        <v>45691</v>
      </c>
      <c r="H12" s="3">
        <v>95.25</v>
      </c>
      <c r="I12" s="3">
        <v>45691</v>
      </c>
      <c r="J12" s="3"/>
      <c r="K12" s="3"/>
      <c r="L12" s="3"/>
      <c r="M12" s="3"/>
      <c r="N12" s="3">
        <v>95.75</v>
      </c>
      <c r="O12" s="3">
        <v>45691</v>
      </c>
      <c r="P12" s="3">
        <v>114</v>
      </c>
      <c r="Q12" s="3">
        <v>45691</v>
      </c>
      <c r="R12" s="3">
        <v>106.5</v>
      </c>
      <c r="S12" s="3">
        <v>45691</v>
      </c>
      <c r="T12" s="3"/>
      <c r="U12" s="3"/>
      <c r="V12" s="3">
        <v>100</v>
      </c>
      <c r="W12" s="3">
        <v>45691</v>
      </c>
      <c r="X12" s="3"/>
      <c r="Y12" s="3"/>
      <c r="Z12" s="3">
        <v>105.94230769230769</v>
      </c>
      <c r="AA12" s="3">
        <v>45691</v>
      </c>
    </row>
    <row r="13" spans="1:27" x14ac:dyDescent="0.25">
      <c r="A13" s="4">
        <v>7</v>
      </c>
      <c r="B13" s="3">
        <v>98.5</v>
      </c>
      <c r="C13" s="3">
        <v>45695</v>
      </c>
      <c r="D13" s="3">
        <v>111.5</v>
      </c>
      <c r="E13" s="3">
        <v>45695</v>
      </c>
      <c r="F13" s="3">
        <v>110.75</v>
      </c>
      <c r="G13" s="3">
        <v>45695</v>
      </c>
      <c r="H13" s="3">
        <v>91</v>
      </c>
      <c r="I13" s="3">
        <v>45695</v>
      </c>
      <c r="J13" s="3"/>
      <c r="K13" s="3"/>
      <c r="L13" s="3"/>
      <c r="M13" s="3"/>
      <c r="N13" s="3">
        <v>93</v>
      </c>
      <c r="O13" s="3">
        <v>45695</v>
      </c>
      <c r="P13" s="3">
        <v>108.25</v>
      </c>
      <c r="Q13" s="3">
        <v>45695</v>
      </c>
      <c r="R13" s="3">
        <v>105.5</v>
      </c>
      <c r="S13" s="3">
        <v>45695</v>
      </c>
      <c r="T13" s="3">
        <v>83.5</v>
      </c>
      <c r="U13" s="3">
        <v>45695</v>
      </c>
      <c r="V13" s="3">
        <v>100</v>
      </c>
      <c r="W13" s="3">
        <v>45695</v>
      </c>
      <c r="X13" s="3">
        <v>80.25</v>
      </c>
      <c r="Y13" s="3">
        <v>45695</v>
      </c>
      <c r="Z13" s="3">
        <v>99.515625</v>
      </c>
      <c r="AA13" s="3">
        <v>45695</v>
      </c>
    </row>
    <row r="14" spans="1:27" x14ac:dyDescent="0.25">
      <c r="A14" s="4">
        <v>8</v>
      </c>
      <c r="B14" s="3">
        <v>101.75</v>
      </c>
      <c r="C14" s="3">
        <v>45697</v>
      </c>
      <c r="D14" s="3">
        <v>112.375</v>
      </c>
      <c r="E14" s="3">
        <v>45697</v>
      </c>
      <c r="F14" s="3">
        <v>106.75</v>
      </c>
      <c r="G14" s="3">
        <v>45697</v>
      </c>
      <c r="H14" s="3">
        <v>93</v>
      </c>
      <c r="I14" s="3">
        <v>45697</v>
      </c>
      <c r="J14" s="3"/>
      <c r="K14" s="3"/>
      <c r="L14" s="3"/>
      <c r="M14" s="3"/>
      <c r="N14" s="3">
        <v>95.75</v>
      </c>
      <c r="O14" s="3">
        <v>45697</v>
      </c>
      <c r="P14" s="3">
        <v>108</v>
      </c>
      <c r="Q14" s="3">
        <v>45697</v>
      </c>
      <c r="R14" s="3">
        <v>112.5</v>
      </c>
      <c r="S14" s="3">
        <v>45697</v>
      </c>
      <c r="T14" s="3"/>
      <c r="U14" s="3"/>
      <c r="V14" s="3">
        <v>100</v>
      </c>
      <c r="W14" s="3">
        <v>45697</v>
      </c>
      <c r="X14" s="3"/>
      <c r="Y14" s="3"/>
      <c r="Z14" s="3">
        <v>103.40384615384616</v>
      </c>
      <c r="AA14" s="3">
        <v>45697</v>
      </c>
    </row>
    <row r="15" spans="1:27" x14ac:dyDescent="0.25">
      <c r="A15" s="4">
        <v>9</v>
      </c>
      <c r="B15" s="3">
        <v>95.5</v>
      </c>
      <c r="C15" s="3">
        <v>45700</v>
      </c>
      <c r="D15" s="3">
        <v>106.875</v>
      </c>
      <c r="E15" s="3">
        <v>45700</v>
      </c>
      <c r="F15" s="3">
        <v>104</v>
      </c>
      <c r="G15" s="3">
        <v>45700</v>
      </c>
      <c r="H15" s="3">
        <v>85</v>
      </c>
      <c r="I15" s="3">
        <v>45700</v>
      </c>
      <c r="J15" s="3"/>
      <c r="K15" s="3"/>
      <c r="L15" s="3"/>
      <c r="M15" s="3"/>
      <c r="N15" s="3">
        <v>91.75</v>
      </c>
      <c r="O15" s="3">
        <v>45700</v>
      </c>
      <c r="P15" s="3">
        <v>103.5</v>
      </c>
      <c r="Q15" s="3">
        <v>45700</v>
      </c>
      <c r="R15" s="3">
        <v>104.25</v>
      </c>
      <c r="S15" s="3">
        <v>45700</v>
      </c>
      <c r="T15" s="3">
        <v>76</v>
      </c>
      <c r="U15" s="3">
        <v>45700</v>
      </c>
      <c r="V15" s="3">
        <v>100</v>
      </c>
      <c r="W15" s="3">
        <v>45700</v>
      </c>
      <c r="X15" s="3">
        <v>74.25</v>
      </c>
      <c r="Y15" s="3">
        <v>45700</v>
      </c>
      <c r="Z15" s="3">
        <v>96.46875</v>
      </c>
      <c r="AA15" s="3">
        <v>45700</v>
      </c>
    </row>
    <row r="16" spans="1:27" x14ac:dyDescent="0.25">
      <c r="A16" s="4">
        <v>10</v>
      </c>
      <c r="B16" s="3">
        <v>99.25</v>
      </c>
      <c r="C16" s="3">
        <v>45706</v>
      </c>
      <c r="D16" s="3">
        <v>107.375</v>
      </c>
      <c r="E16" s="3">
        <v>45706</v>
      </c>
      <c r="F16" s="3">
        <v>100.75</v>
      </c>
      <c r="G16" s="3">
        <v>45706</v>
      </c>
      <c r="H16" s="3">
        <v>88.75</v>
      </c>
      <c r="I16" s="3">
        <v>45706</v>
      </c>
      <c r="J16" s="3"/>
      <c r="K16" s="3"/>
      <c r="L16" s="3"/>
      <c r="M16" s="3"/>
      <c r="N16" s="3">
        <v>94.75</v>
      </c>
      <c r="O16" s="3">
        <v>45706</v>
      </c>
      <c r="P16" s="3">
        <v>103</v>
      </c>
      <c r="Q16" s="3">
        <v>45706</v>
      </c>
      <c r="R16" s="3">
        <v>111.75</v>
      </c>
      <c r="S16" s="3">
        <v>45706</v>
      </c>
      <c r="T16" s="3"/>
      <c r="U16" s="3"/>
      <c r="V16" s="3">
        <v>100</v>
      </c>
      <c r="W16" s="3">
        <v>45706</v>
      </c>
      <c r="X16" s="3"/>
      <c r="Y16" s="3"/>
      <c r="Z16" s="3">
        <v>100.94230769230769</v>
      </c>
      <c r="AA16" s="3">
        <v>45706</v>
      </c>
    </row>
    <row r="17" spans="1:27" x14ac:dyDescent="0.25">
      <c r="A17" s="4">
        <v>11</v>
      </c>
      <c r="B17" s="3">
        <v>95.25</v>
      </c>
      <c r="C17" s="3">
        <v>45708</v>
      </c>
      <c r="D17" s="3">
        <v>105.25</v>
      </c>
      <c r="E17" s="3">
        <v>45708</v>
      </c>
      <c r="F17" s="3">
        <v>108</v>
      </c>
      <c r="G17" s="3">
        <v>45708</v>
      </c>
      <c r="H17" s="3">
        <v>86</v>
      </c>
      <c r="I17" s="3">
        <v>45708</v>
      </c>
      <c r="J17" s="3"/>
      <c r="K17" s="3"/>
      <c r="L17" s="3"/>
      <c r="M17" s="3"/>
      <c r="N17" s="3">
        <v>90</v>
      </c>
      <c r="O17" s="3">
        <v>45708</v>
      </c>
      <c r="P17" s="3">
        <v>106.25</v>
      </c>
      <c r="Q17" s="3">
        <v>45708</v>
      </c>
      <c r="R17" s="3">
        <v>102.75</v>
      </c>
      <c r="S17" s="3">
        <v>45708</v>
      </c>
      <c r="T17" s="3">
        <v>86</v>
      </c>
      <c r="U17" s="3">
        <v>45708</v>
      </c>
      <c r="V17" s="3">
        <v>100</v>
      </c>
      <c r="W17" s="3">
        <v>45708</v>
      </c>
      <c r="X17" s="3">
        <v>77.5</v>
      </c>
      <c r="Y17" s="3">
        <v>45708</v>
      </c>
      <c r="Z17" s="3">
        <v>97.34375</v>
      </c>
      <c r="AA17" s="3">
        <v>45708</v>
      </c>
    </row>
    <row r="18" spans="1:27" x14ac:dyDescent="0.25">
      <c r="A18" s="4">
        <v>12</v>
      </c>
      <c r="B18" s="3">
        <v>97.5</v>
      </c>
      <c r="C18" s="3">
        <v>45710</v>
      </c>
      <c r="D18" s="3">
        <v>103.625</v>
      </c>
      <c r="E18" s="3">
        <v>45710</v>
      </c>
      <c r="F18" s="3">
        <v>108.5</v>
      </c>
      <c r="G18" s="3">
        <v>45710</v>
      </c>
      <c r="H18" s="3">
        <v>87.75</v>
      </c>
      <c r="I18" s="3">
        <v>45710</v>
      </c>
      <c r="J18" s="3"/>
      <c r="K18" s="3"/>
      <c r="L18" s="3"/>
      <c r="M18" s="3"/>
      <c r="N18" s="3">
        <v>90.25</v>
      </c>
      <c r="O18" s="3">
        <v>45710</v>
      </c>
      <c r="P18" s="3">
        <v>103.5</v>
      </c>
      <c r="Q18" s="3">
        <v>45710</v>
      </c>
      <c r="R18" s="3">
        <v>104</v>
      </c>
      <c r="S18" s="3">
        <v>45710</v>
      </c>
      <c r="T18" s="3"/>
      <c r="U18" s="3"/>
      <c r="V18" s="3">
        <v>100</v>
      </c>
      <c r="W18" s="3">
        <v>45710</v>
      </c>
      <c r="X18" s="3"/>
      <c r="Y18" s="3"/>
      <c r="Z18" s="3">
        <v>99.711538461538467</v>
      </c>
      <c r="AA18" s="3">
        <v>45710</v>
      </c>
    </row>
    <row r="19" spans="1:27" x14ac:dyDescent="0.25">
      <c r="A19" s="2" t="s">
        <v>17</v>
      </c>
      <c r="B19" s="3">
        <v>95.111111111111114</v>
      </c>
      <c r="C19" s="3">
        <v>45698.185185185182</v>
      </c>
      <c r="D19" s="3">
        <v>110.66666666666667</v>
      </c>
      <c r="E19" s="3">
        <v>45697.761904761908</v>
      </c>
      <c r="F19" s="3"/>
      <c r="G19" s="3"/>
      <c r="H19" s="3">
        <v>88.083333333333329</v>
      </c>
      <c r="I19" s="3">
        <v>45698</v>
      </c>
      <c r="J19" s="3">
        <v>89.583333333333329</v>
      </c>
      <c r="K19" s="3">
        <v>45699.666666666664</v>
      </c>
      <c r="L19" s="3">
        <v>86.583333333333329</v>
      </c>
      <c r="M19" s="3">
        <v>45699.666666666664</v>
      </c>
      <c r="N19" s="3">
        <v>83.395833333333329</v>
      </c>
      <c r="O19" s="3">
        <v>45698</v>
      </c>
      <c r="P19" s="3">
        <v>106.39583333333333</v>
      </c>
      <c r="Q19" s="3">
        <v>45698</v>
      </c>
      <c r="R19" s="3">
        <v>100.75</v>
      </c>
      <c r="S19" s="3">
        <v>45698</v>
      </c>
      <c r="T19" s="3">
        <v>79.642857142857139</v>
      </c>
      <c r="U19" s="3">
        <v>45695.571428571428</v>
      </c>
      <c r="V19" s="3">
        <v>100</v>
      </c>
      <c r="W19" s="3">
        <v>45697.462500000001</v>
      </c>
      <c r="X19" s="3">
        <v>77.535714285714292</v>
      </c>
      <c r="Y19" s="3">
        <v>45695.571428571428</v>
      </c>
      <c r="Z19" s="3">
        <v>97.266581632653057</v>
      </c>
      <c r="AA19" s="3">
        <v>45697.658163265303</v>
      </c>
    </row>
    <row r="20" spans="1:27" x14ac:dyDescent="0.25">
      <c r="A20" s="4">
        <v>13</v>
      </c>
      <c r="B20" s="3">
        <v>94.583333333333329</v>
      </c>
      <c r="C20" s="3">
        <v>45665</v>
      </c>
      <c r="D20" s="3">
        <v>106</v>
      </c>
      <c r="E20" s="3">
        <v>45665</v>
      </c>
      <c r="F20" s="3"/>
      <c r="G20" s="3"/>
      <c r="H20" s="3">
        <v>82.5</v>
      </c>
      <c r="I20" s="3">
        <v>45665</v>
      </c>
      <c r="J20" s="3">
        <v>85.75</v>
      </c>
      <c r="K20" s="3">
        <v>45665</v>
      </c>
      <c r="L20" s="3">
        <v>85.25</v>
      </c>
      <c r="M20" s="3">
        <v>45665</v>
      </c>
      <c r="N20" s="3">
        <v>77.25</v>
      </c>
      <c r="O20" s="3">
        <v>45665</v>
      </c>
      <c r="P20" s="3">
        <v>101</v>
      </c>
      <c r="Q20" s="3">
        <v>45665</v>
      </c>
      <c r="R20" s="3">
        <v>100.25</v>
      </c>
      <c r="S20" s="3">
        <v>45665</v>
      </c>
      <c r="T20" s="3">
        <v>79.25</v>
      </c>
      <c r="U20" s="3">
        <v>45665</v>
      </c>
      <c r="V20" s="3">
        <v>100</v>
      </c>
      <c r="W20" s="3">
        <v>45665</v>
      </c>
      <c r="X20" s="3">
        <v>77</v>
      </c>
      <c r="Y20" s="3">
        <v>45665</v>
      </c>
      <c r="Z20" s="3">
        <v>93.9</v>
      </c>
      <c r="AA20" s="3">
        <v>45665</v>
      </c>
    </row>
    <row r="21" spans="1:27" x14ac:dyDescent="0.25">
      <c r="A21" s="4">
        <v>14</v>
      </c>
      <c r="B21" s="3">
        <v>97.125</v>
      </c>
      <c r="C21" s="3">
        <v>45667</v>
      </c>
      <c r="D21" s="3">
        <v>107</v>
      </c>
      <c r="E21" s="3">
        <v>45667</v>
      </c>
      <c r="F21" s="3"/>
      <c r="G21" s="3"/>
      <c r="H21" s="3">
        <v>88</v>
      </c>
      <c r="I21" s="3">
        <v>45667</v>
      </c>
      <c r="J21" s="3"/>
      <c r="K21" s="3"/>
      <c r="L21" s="3"/>
      <c r="M21" s="3"/>
      <c r="N21" s="3">
        <v>81.75</v>
      </c>
      <c r="O21" s="3">
        <v>45667</v>
      </c>
      <c r="P21" s="3">
        <v>101.5</v>
      </c>
      <c r="Q21" s="3">
        <v>45667</v>
      </c>
      <c r="R21" s="3">
        <v>100.5</v>
      </c>
      <c r="S21" s="3">
        <v>45667</v>
      </c>
      <c r="T21" s="3"/>
      <c r="U21" s="3"/>
      <c r="V21" s="3">
        <v>100</v>
      </c>
      <c r="W21" s="3">
        <v>45667</v>
      </c>
      <c r="X21" s="3"/>
      <c r="Y21" s="3"/>
      <c r="Z21" s="3">
        <v>98.571428571428569</v>
      </c>
      <c r="AA21" s="3">
        <v>45667</v>
      </c>
    </row>
    <row r="22" spans="1:27" x14ac:dyDescent="0.25">
      <c r="A22" s="4">
        <v>15</v>
      </c>
      <c r="B22" s="3">
        <v>97.375</v>
      </c>
      <c r="C22" s="3">
        <v>45669</v>
      </c>
      <c r="D22" s="3">
        <v>110.625</v>
      </c>
      <c r="E22" s="3">
        <v>45669</v>
      </c>
      <c r="F22" s="3"/>
      <c r="G22" s="3"/>
      <c r="H22" s="3">
        <v>91.75</v>
      </c>
      <c r="I22" s="3">
        <v>45669</v>
      </c>
      <c r="J22" s="3"/>
      <c r="K22" s="3"/>
      <c r="L22" s="3"/>
      <c r="M22" s="3"/>
      <c r="N22" s="3">
        <v>83.5</v>
      </c>
      <c r="O22" s="3">
        <v>45669</v>
      </c>
      <c r="P22" s="3">
        <v>105</v>
      </c>
      <c r="Q22" s="3">
        <v>45669</v>
      </c>
      <c r="R22" s="3">
        <v>101</v>
      </c>
      <c r="S22" s="3">
        <v>45669</v>
      </c>
      <c r="T22" s="3">
        <v>86.5</v>
      </c>
      <c r="U22" s="3">
        <v>45669</v>
      </c>
      <c r="V22" s="3">
        <v>100</v>
      </c>
      <c r="W22" s="3">
        <v>45669</v>
      </c>
      <c r="X22" s="3">
        <v>79.5</v>
      </c>
      <c r="Y22" s="3">
        <v>45669</v>
      </c>
      <c r="Z22" s="3">
        <v>97.838235294117652</v>
      </c>
      <c r="AA22" s="3">
        <v>45669</v>
      </c>
    </row>
    <row r="23" spans="1:27" x14ac:dyDescent="0.25">
      <c r="A23" s="4">
        <v>16</v>
      </c>
      <c r="B23" s="3">
        <v>95.75</v>
      </c>
      <c r="C23" s="3">
        <v>45679</v>
      </c>
      <c r="D23" s="3">
        <v>107.75</v>
      </c>
      <c r="E23" s="3">
        <v>45679</v>
      </c>
      <c r="F23" s="3"/>
      <c r="G23" s="3"/>
      <c r="H23" s="3">
        <v>86.75</v>
      </c>
      <c r="I23" s="3">
        <v>45679</v>
      </c>
      <c r="J23" s="3"/>
      <c r="K23" s="3"/>
      <c r="L23" s="3"/>
      <c r="M23" s="3"/>
      <c r="N23" s="3">
        <v>81.75</v>
      </c>
      <c r="O23" s="3">
        <v>45679</v>
      </c>
      <c r="P23" s="3">
        <v>102.75</v>
      </c>
      <c r="Q23" s="3">
        <v>45679</v>
      </c>
      <c r="R23" s="3">
        <v>100.25</v>
      </c>
      <c r="S23" s="3">
        <v>45679</v>
      </c>
      <c r="T23" s="3">
        <v>77</v>
      </c>
      <c r="U23" s="3">
        <v>45679</v>
      </c>
      <c r="V23" s="3">
        <v>100</v>
      </c>
      <c r="W23" s="3">
        <v>45679</v>
      </c>
      <c r="X23" s="3">
        <v>78.25</v>
      </c>
      <c r="Y23" s="3">
        <v>45679</v>
      </c>
      <c r="Z23" s="3">
        <v>95.859375</v>
      </c>
      <c r="AA23" s="3">
        <v>45679</v>
      </c>
    </row>
    <row r="24" spans="1:27" x14ac:dyDescent="0.25">
      <c r="A24" s="4">
        <v>17</v>
      </c>
      <c r="B24" s="3">
        <v>95.625</v>
      </c>
      <c r="C24" s="3">
        <v>45698</v>
      </c>
      <c r="D24" s="3">
        <v>112.25</v>
      </c>
      <c r="E24" s="3">
        <v>45698</v>
      </c>
      <c r="F24" s="3"/>
      <c r="G24" s="3"/>
      <c r="H24" s="3">
        <v>91.5</v>
      </c>
      <c r="I24" s="3">
        <v>45698</v>
      </c>
      <c r="J24" s="3"/>
      <c r="K24" s="3"/>
      <c r="L24" s="3"/>
      <c r="M24" s="3"/>
      <c r="N24" s="3">
        <v>87.5</v>
      </c>
      <c r="O24" s="3">
        <v>45698</v>
      </c>
      <c r="P24" s="3">
        <v>105.25</v>
      </c>
      <c r="Q24" s="3">
        <v>45698</v>
      </c>
      <c r="R24" s="3">
        <v>101.5</v>
      </c>
      <c r="S24" s="3">
        <v>45698</v>
      </c>
      <c r="T24" s="3"/>
      <c r="U24" s="3"/>
      <c r="V24" s="3">
        <v>100</v>
      </c>
      <c r="W24" s="3">
        <v>45698</v>
      </c>
      <c r="X24" s="3"/>
      <c r="Y24" s="3"/>
      <c r="Z24" s="3">
        <v>100.1</v>
      </c>
      <c r="AA24" s="3">
        <v>45698</v>
      </c>
    </row>
    <row r="25" spans="1:27" x14ac:dyDescent="0.25">
      <c r="A25" s="4">
        <v>18</v>
      </c>
      <c r="B25" s="3">
        <v>96.25</v>
      </c>
      <c r="C25" s="3">
        <v>45699</v>
      </c>
      <c r="D25" s="3">
        <v>114.25</v>
      </c>
      <c r="E25" s="3">
        <v>45699</v>
      </c>
      <c r="F25" s="3"/>
      <c r="G25" s="3"/>
      <c r="H25" s="3">
        <v>91</v>
      </c>
      <c r="I25" s="3">
        <v>45699</v>
      </c>
      <c r="J25" s="3">
        <v>95</v>
      </c>
      <c r="K25" s="3">
        <v>45699</v>
      </c>
      <c r="L25" s="3">
        <v>88.5</v>
      </c>
      <c r="M25" s="3">
        <v>45699</v>
      </c>
      <c r="N25" s="3">
        <v>93</v>
      </c>
      <c r="O25" s="3">
        <v>45699</v>
      </c>
      <c r="P25" s="3">
        <v>109.75</v>
      </c>
      <c r="Q25" s="3">
        <v>45699</v>
      </c>
      <c r="R25" s="3">
        <v>103.5</v>
      </c>
      <c r="S25" s="3">
        <v>45699</v>
      </c>
      <c r="T25" s="3">
        <v>82</v>
      </c>
      <c r="U25" s="3">
        <v>45699</v>
      </c>
      <c r="V25" s="3">
        <v>100</v>
      </c>
      <c r="W25" s="3">
        <v>45699</v>
      </c>
      <c r="X25" s="3">
        <v>79.75</v>
      </c>
      <c r="Y25" s="3">
        <v>45699</v>
      </c>
      <c r="Z25" s="3">
        <v>97.275000000000006</v>
      </c>
      <c r="AA25" s="3">
        <v>45699</v>
      </c>
    </row>
    <row r="26" spans="1:27" x14ac:dyDescent="0.25">
      <c r="A26" s="4">
        <v>19</v>
      </c>
      <c r="B26" s="3">
        <v>94.375</v>
      </c>
      <c r="C26" s="3">
        <v>45705</v>
      </c>
      <c r="D26" s="3">
        <v>112.75</v>
      </c>
      <c r="E26" s="3">
        <v>45705</v>
      </c>
      <c r="F26" s="3"/>
      <c r="G26" s="3"/>
      <c r="H26" s="3">
        <v>83.75</v>
      </c>
      <c r="I26" s="3">
        <v>45705</v>
      </c>
      <c r="J26" s="3"/>
      <c r="K26" s="3"/>
      <c r="L26" s="3"/>
      <c r="M26" s="3"/>
      <c r="N26" s="3">
        <v>85.75</v>
      </c>
      <c r="O26" s="3">
        <v>45705</v>
      </c>
      <c r="P26" s="3">
        <v>108.5</v>
      </c>
      <c r="Q26" s="3">
        <v>45705</v>
      </c>
      <c r="R26" s="3">
        <v>101.25</v>
      </c>
      <c r="S26" s="3">
        <v>45705</v>
      </c>
      <c r="T26" s="3"/>
      <c r="U26" s="3"/>
      <c r="V26" s="3">
        <v>100</v>
      </c>
      <c r="W26" s="3">
        <v>45705</v>
      </c>
      <c r="X26" s="3"/>
      <c r="Y26" s="3"/>
      <c r="Z26" s="3">
        <v>99.566666666666663</v>
      </c>
      <c r="AA26" s="3">
        <v>45705</v>
      </c>
    </row>
    <row r="27" spans="1:27" x14ac:dyDescent="0.25">
      <c r="A27" s="4">
        <v>20</v>
      </c>
      <c r="B27" s="3">
        <v>91.625</v>
      </c>
      <c r="C27" s="3">
        <v>45708</v>
      </c>
      <c r="D27" s="3">
        <v>113.375</v>
      </c>
      <c r="E27" s="3">
        <v>45708</v>
      </c>
      <c r="F27" s="3"/>
      <c r="G27" s="3"/>
      <c r="H27" s="3">
        <v>88.75</v>
      </c>
      <c r="I27" s="3">
        <v>45708</v>
      </c>
      <c r="J27" s="3"/>
      <c r="K27" s="3"/>
      <c r="L27" s="3"/>
      <c r="M27" s="3"/>
      <c r="N27" s="3">
        <v>80.75</v>
      </c>
      <c r="O27" s="3">
        <v>45708</v>
      </c>
      <c r="P27" s="3">
        <v>107.75</v>
      </c>
      <c r="Q27" s="3">
        <v>45708</v>
      </c>
      <c r="R27" s="3">
        <v>98.75</v>
      </c>
      <c r="S27" s="3">
        <v>45708</v>
      </c>
      <c r="T27" s="3">
        <v>81.75</v>
      </c>
      <c r="U27" s="3">
        <v>45708</v>
      </c>
      <c r="V27" s="3">
        <v>100</v>
      </c>
      <c r="W27" s="3">
        <v>45708</v>
      </c>
      <c r="X27" s="3">
        <v>77.5</v>
      </c>
      <c r="Y27" s="3">
        <v>45708</v>
      </c>
      <c r="Z27" s="3">
        <v>96.779411764705884</v>
      </c>
      <c r="AA27" s="3">
        <v>45708</v>
      </c>
    </row>
    <row r="28" spans="1:27" x14ac:dyDescent="0.25">
      <c r="A28" s="4">
        <v>21</v>
      </c>
      <c r="B28" s="3">
        <v>92.75</v>
      </c>
      <c r="C28" s="3">
        <v>45714</v>
      </c>
      <c r="D28" s="3">
        <v>110.125</v>
      </c>
      <c r="E28" s="3">
        <v>45714</v>
      </c>
      <c r="F28" s="3"/>
      <c r="G28" s="3"/>
      <c r="H28" s="3">
        <v>82.75</v>
      </c>
      <c r="I28" s="3">
        <v>45714</v>
      </c>
      <c r="J28" s="3"/>
      <c r="K28" s="3"/>
      <c r="L28" s="3"/>
      <c r="M28" s="3"/>
      <c r="N28" s="3">
        <v>76.75</v>
      </c>
      <c r="O28" s="3">
        <v>45714</v>
      </c>
      <c r="P28" s="3">
        <v>106</v>
      </c>
      <c r="Q28" s="3">
        <v>45714</v>
      </c>
      <c r="R28" s="3">
        <v>99.75</v>
      </c>
      <c r="S28" s="3">
        <v>45714</v>
      </c>
      <c r="T28" s="3">
        <v>74.75</v>
      </c>
      <c r="U28" s="3">
        <v>45714</v>
      </c>
      <c r="V28" s="3">
        <v>100</v>
      </c>
      <c r="W28" s="3">
        <v>45714</v>
      </c>
      <c r="X28" s="3">
        <v>76.5</v>
      </c>
      <c r="Y28" s="3">
        <v>45714</v>
      </c>
      <c r="Z28" s="3">
        <v>95.140625</v>
      </c>
      <c r="AA28" s="3">
        <v>45714</v>
      </c>
    </row>
    <row r="29" spans="1:27" x14ac:dyDescent="0.25">
      <c r="A29" s="4">
        <v>22</v>
      </c>
      <c r="B29" s="3">
        <v>98.875</v>
      </c>
      <c r="C29" s="3">
        <v>45716</v>
      </c>
      <c r="D29" s="3">
        <v>112.5</v>
      </c>
      <c r="E29" s="3">
        <v>45716</v>
      </c>
      <c r="F29" s="3"/>
      <c r="G29" s="3"/>
      <c r="H29" s="3">
        <v>93.75</v>
      </c>
      <c r="I29" s="3">
        <v>45716</v>
      </c>
      <c r="J29" s="3"/>
      <c r="K29" s="3"/>
      <c r="L29" s="3"/>
      <c r="M29" s="3"/>
      <c r="N29" s="3">
        <v>86.25</v>
      </c>
      <c r="O29" s="3">
        <v>45716</v>
      </c>
      <c r="P29" s="3">
        <v>110.25</v>
      </c>
      <c r="Q29" s="3">
        <v>45716</v>
      </c>
      <c r="R29" s="3">
        <v>101.25</v>
      </c>
      <c r="S29" s="3">
        <v>45716</v>
      </c>
      <c r="T29" s="3"/>
      <c r="U29" s="3"/>
      <c r="V29" s="3">
        <v>100</v>
      </c>
      <c r="W29" s="3">
        <v>45716</v>
      </c>
      <c r="X29" s="3"/>
      <c r="Y29" s="3"/>
      <c r="Z29" s="3">
        <v>101.09615384615384</v>
      </c>
      <c r="AA29" s="3">
        <v>45716</v>
      </c>
    </row>
    <row r="30" spans="1:27" x14ac:dyDescent="0.25">
      <c r="A30" s="4">
        <v>23</v>
      </c>
      <c r="B30" s="3">
        <v>93.125</v>
      </c>
      <c r="C30" s="3">
        <v>45721</v>
      </c>
      <c r="D30" s="3">
        <v>110.125</v>
      </c>
      <c r="E30" s="3">
        <v>45721</v>
      </c>
      <c r="F30" s="3"/>
      <c r="G30" s="3"/>
      <c r="H30" s="3">
        <v>87</v>
      </c>
      <c r="I30" s="3">
        <v>45721</v>
      </c>
      <c r="J30" s="3"/>
      <c r="K30" s="3"/>
      <c r="L30" s="3"/>
      <c r="M30" s="3"/>
      <c r="N30" s="3">
        <v>82.25</v>
      </c>
      <c r="O30" s="3">
        <v>45721</v>
      </c>
      <c r="P30" s="3">
        <v>109.5</v>
      </c>
      <c r="Q30" s="3">
        <v>45721</v>
      </c>
      <c r="R30" s="3">
        <v>99.75</v>
      </c>
      <c r="S30" s="3">
        <v>45721</v>
      </c>
      <c r="T30" s="3"/>
      <c r="U30" s="3"/>
      <c r="V30" s="3">
        <v>100</v>
      </c>
      <c r="W30" s="3">
        <v>45721</v>
      </c>
      <c r="X30" s="3"/>
      <c r="Y30" s="3"/>
      <c r="Z30" s="3">
        <v>98.84615384615384</v>
      </c>
      <c r="AA30" s="3">
        <v>45721</v>
      </c>
    </row>
    <row r="31" spans="1:27" x14ac:dyDescent="0.25">
      <c r="A31" s="4">
        <v>24</v>
      </c>
      <c r="B31" s="3">
        <v>94.083333333333329</v>
      </c>
      <c r="C31" s="3">
        <v>45735</v>
      </c>
      <c r="D31" s="3">
        <v>110.75</v>
      </c>
      <c r="E31" s="3">
        <v>45735</v>
      </c>
      <c r="F31" s="3"/>
      <c r="G31" s="3"/>
      <c r="H31" s="3">
        <v>89.5</v>
      </c>
      <c r="I31" s="3">
        <v>45735</v>
      </c>
      <c r="J31" s="3">
        <v>88</v>
      </c>
      <c r="K31" s="3">
        <v>45735</v>
      </c>
      <c r="L31" s="3">
        <v>86</v>
      </c>
      <c r="M31" s="3">
        <v>45735</v>
      </c>
      <c r="N31" s="3">
        <v>84.25</v>
      </c>
      <c r="O31" s="3">
        <v>45735</v>
      </c>
      <c r="P31" s="3">
        <v>109.5</v>
      </c>
      <c r="Q31" s="3">
        <v>45735</v>
      </c>
      <c r="R31" s="3">
        <v>101.25</v>
      </c>
      <c r="S31" s="3">
        <v>45735</v>
      </c>
      <c r="T31" s="3">
        <v>76.25</v>
      </c>
      <c r="U31" s="3">
        <v>45735</v>
      </c>
      <c r="V31" s="3">
        <v>100</v>
      </c>
      <c r="W31" s="3">
        <v>45735</v>
      </c>
      <c r="X31" s="3">
        <v>74.25</v>
      </c>
      <c r="Y31" s="3">
        <v>45735</v>
      </c>
      <c r="Z31" s="3">
        <v>95.1</v>
      </c>
      <c r="AA31" s="3">
        <v>45735</v>
      </c>
    </row>
    <row r="32" spans="1:27" x14ac:dyDescent="0.25">
      <c r="A32" s="2" t="s">
        <v>18</v>
      </c>
      <c r="B32" s="3">
        <v>97.89071697658963</v>
      </c>
      <c r="C32" s="3">
        <v>45700.861111111109</v>
      </c>
      <c r="D32" s="3">
        <v>120.18541590372722</v>
      </c>
      <c r="E32" s="3">
        <v>45700.833333333336</v>
      </c>
      <c r="F32" s="3"/>
      <c r="G32" s="3"/>
      <c r="H32" s="3"/>
      <c r="I32" s="3"/>
      <c r="J32" s="3"/>
      <c r="K32" s="3"/>
      <c r="L32" s="3">
        <v>98.360751946767166</v>
      </c>
      <c r="M32" s="3">
        <v>45700.833333333336</v>
      </c>
      <c r="N32" s="3">
        <v>85.398058255513504</v>
      </c>
      <c r="O32" s="3">
        <v>45700.833333333336</v>
      </c>
      <c r="P32" s="3">
        <v>117.50096416473389</v>
      </c>
      <c r="Q32" s="3">
        <v>45700.833333333336</v>
      </c>
      <c r="R32" s="3">
        <v>105.37400913238525</v>
      </c>
      <c r="S32" s="3">
        <v>45700.833333333336</v>
      </c>
      <c r="T32" s="3">
        <v>79.667593214246963</v>
      </c>
      <c r="U32" s="3">
        <v>45706.444444444445</v>
      </c>
      <c r="V32" s="3">
        <v>100</v>
      </c>
      <c r="W32" s="3">
        <v>45701.565217391304</v>
      </c>
      <c r="X32" s="3">
        <v>80.213703155517578</v>
      </c>
      <c r="Y32" s="3">
        <v>45706.444444444445</v>
      </c>
      <c r="Z32" s="3">
        <v>99.370644105588156</v>
      </c>
      <c r="AA32" s="3">
        <v>45701.666666666664</v>
      </c>
    </row>
    <row r="33" spans="1:27" x14ac:dyDescent="0.25">
      <c r="A33" s="4">
        <v>25</v>
      </c>
      <c r="B33" s="3">
        <v>101.17141215006511</v>
      </c>
      <c r="C33" s="3">
        <v>45681</v>
      </c>
      <c r="D33" s="3">
        <v>113.34939575195313</v>
      </c>
      <c r="E33" s="3">
        <v>45681</v>
      </c>
      <c r="F33" s="3"/>
      <c r="G33" s="3"/>
      <c r="H33" s="3"/>
      <c r="I33" s="3"/>
      <c r="J33" s="3"/>
      <c r="K33" s="3"/>
      <c r="L33" s="3">
        <v>95.316080093383789</v>
      </c>
      <c r="M33" s="3">
        <v>45681</v>
      </c>
      <c r="N33" s="3">
        <v>78.002321243286133</v>
      </c>
      <c r="O33" s="3">
        <v>45681</v>
      </c>
      <c r="P33" s="3">
        <v>108.33021926879883</v>
      </c>
      <c r="Q33" s="3">
        <v>45681</v>
      </c>
      <c r="R33" s="3">
        <v>106.88759231567383</v>
      </c>
      <c r="S33" s="3">
        <v>45681</v>
      </c>
      <c r="T33" s="3"/>
      <c r="U33" s="3"/>
      <c r="V33" s="3">
        <v>100</v>
      </c>
      <c r="W33" s="3">
        <v>45681</v>
      </c>
      <c r="X33" s="3"/>
      <c r="Y33" s="3"/>
      <c r="Z33" s="3">
        <v>100.41537270179161</v>
      </c>
      <c r="AA33" s="3">
        <v>45681</v>
      </c>
    </row>
    <row r="34" spans="1:27" x14ac:dyDescent="0.25">
      <c r="A34" s="4">
        <v>26</v>
      </c>
      <c r="B34" s="3">
        <v>102.70034853617351</v>
      </c>
      <c r="C34" s="3">
        <v>45684</v>
      </c>
      <c r="D34" s="3">
        <v>117.13957214355469</v>
      </c>
      <c r="E34" s="3">
        <v>45684</v>
      </c>
      <c r="F34" s="3"/>
      <c r="G34" s="3"/>
      <c r="H34" s="3"/>
      <c r="I34" s="3"/>
      <c r="J34" s="3"/>
      <c r="K34" s="3"/>
      <c r="L34" s="3">
        <v>99.162359237670898</v>
      </c>
      <c r="M34" s="3">
        <v>45684</v>
      </c>
      <c r="N34" s="3">
        <v>83.241048812866211</v>
      </c>
      <c r="O34" s="3">
        <v>45684</v>
      </c>
      <c r="P34" s="3">
        <v>118.81156158447266</v>
      </c>
      <c r="Q34" s="3">
        <v>45684</v>
      </c>
      <c r="R34" s="3">
        <v>110.67204666137695</v>
      </c>
      <c r="S34" s="3">
        <v>45684</v>
      </c>
      <c r="T34" s="3"/>
      <c r="U34" s="3"/>
      <c r="V34" s="3">
        <v>100</v>
      </c>
      <c r="W34" s="3">
        <v>45684</v>
      </c>
      <c r="X34" s="3"/>
      <c r="Y34" s="3"/>
      <c r="Z34" s="3">
        <v>102.85597184988168</v>
      </c>
      <c r="AA34" s="3">
        <v>45684</v>
      </c>
    </row>
    <row r="35" spans="1:27" x14ac:dyDescent="0.25">
      <c r="A35" s="4">
        <v>27</v>
      </c>
      <c r="B35" s="3">
        <v>100.30621337890625</v>
      </c>
      <c r="C35" s="3">
        <v>45688</v>
      </c>
      <c r="D35" s="3">
        <v>114.13463973999023</v>
      </c>
      <c r="E35" s="3">
        <v>45688</v>
      </c>
      <c r="F35" s="3"/>
      <c r="G35" s="3"/>
      <c r="H35" s="3"/>
      <c r="I35" s="3"/>
      <c r="J35" s="3"/>
      <c r="K35" s="3"/>
      <c r="L35" s="3">
        <v>95.255691528320313</v>
      </c>
      <c r="M35" s="3">
        <v>45688</v>
      </c>
      <c r="N35" s="3">
        <v>80.321386337280273</v>
      </c>
      <c r="O35" s="3">
        <v>45688</v>
      </c>
      <c r="P35" s="3">
        <v>115.19501876831055</v>
      </c>
      <c r="Q35" s="3">
        <v>45688</v>
      </c>
      <c r="R35" s="3">
        <v>103.7840747833252</v>
      </c>
      <c r="S35" s="3">
        <v>45688</v>
      </c>
      <c r="T35" s="3"/>
      <c r="U35" s="3"/>
      <c r="V35" s="3">
        <v>100</v>
      </c>
      <c r="W35" s="3">
        <v>45688</v>
      </c>
      <c r="X35" s="3"/>
      <c r="Y35" s="3"/>
      <c r="Z35" s="3">
        <v>100.73918856107272</v>
      </c>
      <c r="AA35" s="3">
        <v>45688</v>
      </c>
    </row>
    <row r="36" spans="1:27" x14ac:dyDescent="0.25">
      <c r="A36" s="4">
        <v>28</v>
      </c>
      <c r="B36" s="3">
        <v>106.38376363118489</v>
      </c>
      <c r="C36" s="3">
        <v>45689</v>
      </c>
      <c r="D36" s="3">
        <v>126.62436294555664</v>
      </c>
      <c r="E36" s="3">
        <v>45689</v>
      </c>
      <c r="F36" s="3"/>
      <c r="G36" s="3"/>
      <c r="H36" s="3"/>
      <c r="I36" s="3"/>
      <c r="J36" s="3"/>
      <c r="K36" s="3"/>
      <c r="L36" s="3">
        <v>97.776737213134766</v>
      </c>
      <c r="M36" s="3">
        <v>45689</v>
      </c>
      <c r="N36" s="3">
        <v>90.096685409545898</v>
      </c>
      <c r="O36" s="3">
        <v>45689</v>
      </c>
      <c r="P36" s="3">
        <v>120.1485424041748</v>
      </c>
      <c r="Q36" s="3">
        <v>45689</v>
      </c>
      <c r="R36" s="3">
        <v>111.74190521240234</v>
      </c>
      <c r="S36" s="3">
        <v>45689</v>
      </c>
      <c r="T36" s="3">
        <v>78.747274398803711</v>
      </c>
      <c r="U36" s="3">
        <v>45689</v>
      </c>
      <c r="V36" s="3">
        <v>100</v>
      </c>
      <c r="W36" s="3">
        <v>45689</v>
      </c>
      <c r="X36" s="3">
        <v>78.950393676757813</v>
      </c>
      <c r="Y36" s="3">
        <v>45689</v>
      </c>
      <c r="Z36" s="3">
        <v>101.45232450962067</v>
      </c>
      <c r="AA36" s="3">
        <v>45689</v>
      </c>
    </row>
    <row r="37" spans="1:27" x14ac:dyDescent="0.25">
      <c r="A37" s="4">
        <v>29</v>
      </c>
      <c r="B37" s="3">
        <v>100.15450414021809</v>
      </c>
      <c r="C37" s="3">
        <v>45692</v>
      </c>
      <c r="D37" s="3">
        <v>118.38784599304199</v>
      </c>
      <c r="E37" s="3">
        <v>45692</v>
      </c>
      <c r="F37" s="3"/>
      <c r="G37" s="3"/>
      <c r="H37" s="3"/>
      <c r="I37" s="3"/>
      <c r="J37" s="3"/>
      <c r="K37" s="3"/>
      <c r="L37" s="3">
        <v>99.852785110473633</v>
      </c>
      <c r="M37" s="3">
        <v>45692</v>
      </c>
      <c r="N37" s="3">
        <v>88.041112899780273</v>
      </c>
      <c r="O37" s="3">
        <v>45692</v>
      </c>
      <c r="P37" s="3">
        <v>115.99078559875488</v>
      </c>
      <c r="Q37" s="3">
        <v>45692</v>
      </c>
      <c r="R37" s="3">
        <v>98.484773635864258</v>
      </c>
      <c r="S37" s="3">
        <v>45692</v>
      </c>
      <c r="T37" s="3">
        <v>85.348306655883789</v>
      </c>
      <c r="U37" s="3">
        <v>45692</v>
      </c>
      <c r="V37" s="3">
        <v>100</v>
      </c>
      <c r="W37" s="3">
        <v>45692</v>
      </c>
      <c r="X37" s="3">
        <v>89.861175537109375</v>
      </c>
      <c r="Y37" s="3">
        <v>45692</v>
      </c>
      <c r="Z37" s="3">
        <v>99.776893615722656</v>
      </c>
      <c r="AA37" s="3">
        <v>45692</v>
      </c>
    </row>
    <row r="38" spans="1:27" x14ac:dyDescent="0.25">
      <c r="A38" s="4">
        <v>30</v>
      </c>
      <c r="B38" s="3">
        <v>98.387236277262375</v>
      </c>
      <c r="C38" s="3">
        <v>45693</v>
      </c>
      <c r="D38" s="3">
        <v>124.03665351867676</v>
      </c>
      <c r="E38" s="3">
        <v>45693</v>
      </c>
      <c r="F38" s="3"/>
      <c r="G38" s="3"/>
      <c r="H38" s="3"/>
      <c r="I38" s="3"/>
      <c r="J38" s="3"/>
      <c r="K38" s="3"/>
      <c r="L38" s="3">
        <v>102.46991348266602</v>
      </c>
      <c r="M38" s="3">
        <v>45693</v>
      </c>
      <c r="N38" s="3">
        <v>86.828855514526367</v>
      </c>
      <c r="O38" s="3">
        <v>45693</v>
      </c>
      <c r="P38" s="3">
        <v>119.26396751403809</v>
      </c>
      <c r="Q38" s="3">
        <v>45693</v>
      </c>
      <c r="R38" s="3">
        <v>109.53887748718262</v>
      </c>
      <c r="S38" s="3">
        <v>45693</v>
      </c>
      <c r="T38" s="3">
        <v>86.131834030151367</v>
      </c>
      <c r="U38" s="3">
        <v>45693</v>
      </c>
      <c r="V38" s="3">
        <v>100</v>
      </c>
      <c r="W38" s="3">
        <v>45693</v>
      </c>
      <c r="X38" s="3">
        <v>82.116786956787109</v>
      </c>
      <c r="Y38" s="3">
        <v>45693</v>
      </c>
      <c r="Z38" s="3">
        <v>100.34678733348846</v>
      </c>
      <c r="AA38" s="3">
        <v>45693</v>
      </c>
    </row>
    <row r="39" spans="1:27" x14ac:dyDescent="0.25">
      <c r="A39" s="4">
        <v>31</v>
      </c>
      <c r="B39" s="3">
        <v>95.051969528198242</v>
      </c>
      <c r="C39" s="3">
        <v>45698.333333333336</v>
      </c>
      <c r="D39" s="3">
        <v>118.04048538208008</v>
      </c>
      <c r="E39" s="3">
        <v>45698</v>
      </c>
      <c r="F39" s="3"/>
      <c r="G39" s="3"/>
      <c r="H39" s="3"/>
      <c r="I39" s="3"/>
      <c r="J39" s="3"/>
      <c r="K39" s="3"/>
      <c r="L39" s="3">
        <v>101.7116756439209</v>
      </c>
      <c r="M39" s="3">
        <v>45698</v>
      </c>
      <c r="N39" s="3">
        <v>83.096185684204102</v>
      </c>
      <c r="O39" s="3">
        <v>45698</v>
      </c>
      <c r="P39" s="3">
        <v>119.62172317504883</v>
      </c>
      <c r="Q39" s="3">
        <v>45698</v>
      </c>
      <c r="R39" s="3">
        <v>100.11125373840332</v>
      </c>
      <c r="S39" s="3">
        <v>45698</v>
      </c>
      <c r="T39" s="3">
        <v>80.407617568969727</v>
      </c>
      <c r="U39" s="3">
        <v>45699</v>
      </c>
      <c r="V39" s="3">
        <v>100</v>
      </c>
      <c r="W39" s="3">
        <v>45698.333333333336</v>
      </c>
      <c r="X39" s="3">
        <v>78.453987121582031</v>
      </c>
      <c r="Y39" s="3">
        <v>45699</v>
      </c>
      <c r="Z39" s="3">
        <v>97.912427306175232</v>
      </c>
      <c r="AA39" s="3">
        <v>45698.3125</v>
      </c>
    </row>
    <row r="40" spans="1:27" x14ac:dyDescent="0.25">
      <c r="A40" s="4">
        <v>32</v>
      </c>
      <c r="B40" s="3">
        <v>96.016450246175125</v>
      </c>
      <c r="C40" s="3">
        <v>45700</v>
      </c>
      <c r="D40" s="3">
        <v>120.84646987915039</v>
      </c>
      <c r="E40" s="3">
        <v>45700</v>
      </c>
      <c r="F40" s="3"/>
      <c r="G40" s="3"/>
      <c r="H40" s="3"/>
      <c r="I40" s="3"/>
      <c r="J40" s="3"/>
      <c r="K40" s="3"/>
      <c r="L40" s="3">
        <v>101.28041839599609</v>
      </c>
      <c r="M40" s="3">
        <v>45700</v>
      </c>
      <c r="N40" s="3">
        <v>92.63707160949707</v>
      </c>
      <c r="O40" s="3">
        <v>45700</v>
      </c>
      <c r="P40" s="3">
        <v>125.87145805358887</v>
      </c>
      <c r="Q40" s="3">
        <v>45700</v>
      </c>
      <c r="R40" s="3">
        <v>105.47141075134277</v>
      </c>
      <c r="S40" s="3">
        <v>45700</v>
      </c>
      <c r="T40" s="3">
        <v>80.784255981445313</v>
      </c>
      <c r="U40" s="3">
        <v>45700</v>
      </c>
      <c r="V40" s="3">
        <v>100</v>
      </c>
      <c r="W40" s="3">
        <v>45700</v>
      </c>
      <c r="X40" s="3">
        <v>83.166549682617188</v>
      </c>
      <c r="Y40" s="3">
        <v>45700</v>
      </c>
      <c r="Z40" s="3">
        <v>99.881686568260193</v>
      </c>
      <c r="AA40" s="3">
        <v>45700</v>
      </c>
    </row>
    <row r="41" spans="1:27" x14ac:dyDescent="0.25">
      <c r="A41" s="4">
        <v>33</v>
      </c>
      <c r="B41" s="3">
        <v>96.899913152058915</v>
      </c>
      <c r="C41" s="3">
        <v>45702</v>
      </c>
      <c r="D41" s="3">
        <v>114.07131385803223</v>
      </c>
      <c r="E41" s="3">
        <v>45702</v>
      </c>
      <c r="F41" s="3"/>
      <c r="G41" s="3"/>
      <c r="H41" s="3"/>
      <c r="I41" s="3"/>
      <c r="J41" s="3"/>
      <c r="K41" s="3"/>
      <c r="L41" s="3">
        <v>95.300863265991211</v>
      </c>
      <c r="M41" s="3">
        <v>45702</v>
      </c>
      <c r="N41" s="3">
        <v>84.132461547851563</v>
      </c>
      <c r="O41" s="3">
        <v>45702</v>
      </c>
      <c r="P41" s="3">
        <v>114.58205223083496</v>
      </c>
      <c r="Q41" s="3">
        <v>45702</v>
      </c>
      <c r="R41" s="3">
        <v>105.89458084106445</v>
      </c>
      <c r="S41" s="3">
        <v>45702</v>
      </c>
      <c r="T41" s="3">
        <v>70.038265228271484</v>
      </c>
      <c r="U41" s="3">
        <v>45702</v>
      </c>
      <c r="V41" s="3">
        <v>100</v>
      </c>
      <c r="W41" s="3">
        <v>45702</v>
      </c>
      <c r="X41" s="3">
        <v>76.670093536376953</v>
      </c>
      <c r="Y41" s="3">
        <v>45702</v>
      </c>
      <c r="Z41" s="3">
        <v>96.961835622787476</v>
      </c>
      <c r="AA41" s="3">
        <v>45702</v>
      </c>
    </row>
    <row r="42" spans="1:27" x14ac:dyDescent="0.25">
      <c r="A42" s="4">
        <v>34</v>
      </c>
      <c r="B42" s="3">
        <v>100.89538828531902</v>
      </c>
      <c r="C42" s="3">
        <v>45705</v>
      </c>
      <c r="D42" s="3">
        <v>128.02652359008789</v>
      </c>
      <c r="E42" s="3">
        <v>45705</v>
      </c>
      <c r="F42" s="3"/>
      <c r="G42" s="3"/>
      <c r="H42" s="3"/>
      <c r="I42" s="3"/>
      <c r="J42" s="3"/>
      <c r="K42" s="3"/>
      <c r="L42" s="3">
        <v>100.58390235900879</v>
      </c>
      <c r="M42" s="3">
        <v>45705</v>
      </c>
      <c r="N42" s="3">
        <v>89.682538986206055</v>
      </c>
      <c r="O42" s="3">
        <v>45705</v>
      </c>
      <c r="P42" s="3">
        <v>121.19309425354004</v>
      </c>
      <c r="Q42" s="3">
        <v>45705</v>
      </c>
      <c r="R42" s="3">
        <v>112.41485977172852</v>
      </c>
      <c r="S42" s="3">
        <v>45705</v>
      </c>
      <c r="T42" s="3">
        <v>77.724071502685547</v>
      </c>
      <c r="U42" s="3">
        <v>45705</v>
      </c>
      <c r="V42" s="3">
        <v>100</v>
      </c>
      <c r="W42" s="3">
        <v>45705</v>
      </c>
      <c r="X42" s="3">
        <v>80.501258850097656</v>
      </c>
      <c r="Y42" s="3">
        <v>45705</v>
      </c>
      <c r="Z42" s="3">
        <v>100.80077588558197</v>
      </c>
      <c r="AA42" s="3">
        <v>45705</v>
      </c>
    </row>
    <row r="43" spans="1:27" x14ac:dyDescent="0.25">
      <c r="A43" s="4">
        <v>35</v>
      </c>
      <c r="B43" s="3">
        <v>88.258336385091141</v>
      </c>
      <c r="C43" s="3">
        <v>45739</v>
      </c>
      <c r="D43" s="3">
        <v>126.19266510009766</v>
      </c>
      <c r="E43" s="3">
        <v>45739</v>
      </c>
      <c r="F43" s="3"/>
      <c r="G43" s="3"/>
      <c r="H43" s="3"/>
      <c r="I43" s="3"/>
      <c r="J43" s="3"/>
      <c r="K43" s="3"/>
      <c r="L43" s="3">
        <v>95.992252349853516</v>
      </c>
      <c r="M43" s="3">
        <v>45739</v>
      </c>
      <c r="N43" s="3">
        <v>84.986743927001953</v>
      </c>
      <c r="O43" s="3">
        <v>45739</v>
      </c>
      <c r="P43" s="3">
        <v>114.7874641418457</v>
      </c>
      <c r="Q43" s="3">
        <v>45739</v>
      </c>
      <c r="R43" s="3">
        <v>97.484157562255859</v>
      </c>
      <c r="S43" s="3">
        <v>45739</v>
      </c>
      <c r="T43" s="3">
        <v>79.456445693969727</v>
      </c>
      <c r="U43" s="3">
        <v>45739</v>
      </c>
      <c r="V43" s="3">
        <v>100</v>
      </c>
      <c r="W43" s="3">
        <v>45738.833333333336</v>
      </c>
      <c r="X43" s="3">
        <v>76.751565933227539</v>
      </c>
      <c r="Y43" s="3">
        <v>45739</v>
      </c>
      <c r="Z43" s="3">
        <v>96.276643991470337</v>
      </c>
      <c r="AA43" s="3">
        <v>45738.9375</v>
      </c>
    </row>
    <row r="44" spans="1:27" x14ac:dyDescent="0.25">
      <c r="A44" s="4">
        <v>36</v>
      </c>
      <c r="B44" s="3">
        <v>88.463068008422852</v>
      </c>
      <c r="C44" s="3">
        <v>45739</v>
      </c>
      <c r="D44" s="3">
        <v>121.37506294250488</v>
      </c>
      <c r="E44" s="3">
        <v>45739</v>
      </c>
      <c r="F44" s="3"/>
      <c r="G44" s="3"/>
      <c r="H44" s="3"/>
      <c r="I44" s="3"/>
      <c r="J44" s="3"/>
      <c r="K44" s="3"/>
      <c r="L44" s="3">
        <v>95.626344680786133</v>
      </c>
      <c r="M44" s="3">
        <v>45739</v>
      </c>
      <c r="N44" s="3">
        <v>83.710287094116211</v>
      </c>
      <c r="O44" s="3">
        <v>45739</v>
      </c>
      <c r="P44" s="3">
        <v>116.21568298339844</v>
      </c>
      <c r="Q44" s="3">
        <v>45739</v>
      </c>
      <c r="R44" s="3">
        <v>102.00257682800293</v>
      </c>
      <c r="S44" s="3">
        <v>45739</v>
      </c>
      <c r="T44" s="3">
        <v>78.370267868041992</v>
      </c>
      <c r="U44" s="3">
        <v>45739</v>
      </c>
      <c r="V44" s="3">
        <v>100</v>
      </c>
      <c r="W44" s="3">
        <v>45739</v>
      </c>
      <c r="X44" s="3">
        <v>75.451517105102539</v>
      </c>
      <c r="Y44" s="3">
        <v>45739</v>
      </c>
      <c r="Z44" s="3">
        <v>96.133808970451355</v>
      </c>
      <c r="AA44" s="3">
        <v>45739</v>
      </c>
    </row>
    <row r="45" spans="1:27" x14ac:dyDescent="0.25">
      <c r="A45" s="2" t="s">
        <v>15</v>
      </c>
      <c r="B45" s="3">
        <v>97.245175679524735</v>
      </c>
      <c r="C45" s="3">
        <v>45697.244444444441</v>
      </c>
      <c r="D45" s="3">
        <v>112.80972205268012</v>
      </c>
      <c r="E45" s="3">
        <v>45697.425925925927</v>
      </c>
      <c r="F45" s="3">
        <v>110.5</v>
      </c>
      <c r="G45" s="3">
        <v>45693.083333333336</v>
      </c>
      <c r="H45" s="3">
        <v>88.635416666666671</v>
      </c>
      <c r="I45" s="3">
        <v>45695.541666666664</v>
      </c>
      <c r="J45" s="3">
        <v>89.291666666666671</v>
      </c>
      <c r="K45" s="3">
        <v>45689.166666666664</v>
      </c>
      <c r="L45" s="3">
        <v>95.240501297844787</v>
      </c>
      <c r="M45" s="3">
        <v>45696.944444444445</v>
      </c>
      <c r="N45" s="3">
        <v>87.035463862948944</v>
      </c>
      <c r="O45" s="3">
        <v>45697.305555555555</v>
      </c>
      <c r="P45" s="3">
        <v>110.56976583268907</v>
      </c>
      <c r="Q45" s="3">
        <v>45697.305555555555</v>
      </c>
      <c r="R45" s="3">
        <v>104.29828082190619</v>
      </c>
      <c r="S45" s="3">
        <v>45697.305555555555</v>
      </c>
      <c r="T45" s="3">
        <v>80.435145170792296</v>
      </c>
      <c r="U45" s="3">
        <v>45698</v>
      </c>
      <c r="V45" s="3">
        <v>100</v>
      </c>
      <c r="W45" s="3">
        <v>45697.009523809524</v>
      </c>
      <c r="X45" s="3">
        <v>77.87710123476775</v>
      </c>
      <c r="Y45" s="3">
        <v>45698</v>
      </c>
      <c r="Z45" s="3">
        <v>98.691598365004637</v>
      </c>
      <c r="AA45" s="3">
        <v>45696.992957746479</v>
      </c>
    </row>
    <row r="47" spans="1:27" x14ac:dyDescent="0.25">
      <c r="B47" t="s">
        <v>0</v>
      </c>
      <c r="C47" t="s">
        <v>1</v>
      </c>
    </row>
    <row r="48" spans="1:27" x14ac:dyDescent="0.25">
      <c r="B48" t="s">
        <v>2</v>
      </c>
      <c r="C48" t="s">
        <v>3</v>
      </c>
      <c r="D48" t="s">
        <v>4</v>
      </c>
      <c r="E48" t="s">
        <v>5</v>
      </c>
      <c r="F48" t="s">
        <v>6</v>
      </c>
      <c r="G48" t="s">
        <v>7</v>
      </c>
      <c r="H48" t="s">
        <v>8</v>
      </c>
      <c r="I48" t="s">
        <v>9</v>
      </c>
      <c r="J48" t="s">
        <v>10</v>
      </c>
      <c r="K48" t="s">
        <v>11</v>
      </c>
      <c r="L48" t="s">
        <v>12</v>
      </c>
      <c r="M48" t="s">
        <v>13</v>
      </c>
      <c r="N48" t="s">
        <v>14</v>
      </c>
    </row>
    <row r="49" spans="1:15" s="5" customFormat="1" x14ac:dyDescent="0.25">
      <c r="A49" s="5" t="s">
        <v>19</v>
      </c>
      <c r="B49" s="5" t="s">
        <v>16</v>
      </c>
      <c r="C49" s="6">
        <v>98.518518518518519</v>
      </c>
      <c r="D49" s="6">
        <v>110.73809523809524</v>
      </c>
      <c r="E49" s="6">
        <v>110.5</v>
      </c>
      <c r="F49" s="6">
        <v>89.1875</v>
      </c>
      <c r="G49" s="6">
        <v>89</v>
      </c>
      <c r="H49" s="6">
        <v>91.416666666666671</v>
      </c>
      <c r="I49" s="6">
        <v>92.3125</v>
      </c>
      <c r="J49" s="6">
        <v>107.8125</v>
      </c>
      <c r="K49" s="6">
        <v>106.77083333333333</v>
      </c>
      <c r="L49" s="6">
        <v>82.214285714285708</v>
      </c>
      <c r="M49" s="6">
        <v>100</v>
      </c>
      <c r="N49" s="6">
        <v>75.214285714285708</v>
      </c>
      <c r="O49" s="6"/>
    </row>
    <row r="50" spans="1:15" x14ac:dyDescent="0.25">
      <c r="A50" t="s">
        <v>20</v>
      </c>
      <c r="B50">
        <v>1</v>
      </c>
      <c r="C50" s="7">
        <v>99.416666666666671</v>
      </c>
      <c r="D50" s="7">
        <v>118.5</v>
      </c>
      <c r="E50" s="7">
        <v>122.75</v>
      </c>
      <c r="F50" s="7">
        <v>87.75</v>
      </c>
      <c r="G50" s="7">
        <v>89.25</v>
      </c>
      <c r="H50" s="7">
        <v>94.5</v>
      </c>
      <c r="I50" s="7">
        <v>92</v>
      </c>
      <c r="J50" s="7">
        <v>113.25</v>
      </c>
      <c r="K50" s="102">
        <v>108</v>
      </c>
      <c r="L50" s="7">
        <v>86.75</v>
      </c>
      <c r="M50" s="7">
        <v>100</v>
      </c>
      <c r="N50" s="7">
        <v>75.75</v>
      </c>
      <c r="O50" s="7"/>
    </row>
    <row r="51" spans="1:15" x14ac:dyDescent="0.25">
      <c r="A51" t="s">
        <v>20</v>
      </c>
      <c r="B51">
        <v>2</v>
      </c>
      <c r="C51" s="7">
        <v>101.25</v>
      </c>
      <c r="D51" s="7">
        <v>113.75</v>
      </c>
      <c r="E51" s="7">
        <v>115</v>
      </c>
      <c r="F51" s="7">
        <v>85</v>
      </c>
      <c r="G51" s="7">
        <v>88.75</v>
      </c>
      <c r="H51" s="7">
        <v>88.75</v>
      </c>
      <c r="I51" s="7">
        <v>92</v>
      </c>
      <c r="J51" s="7">
        <v>105.75</v>
      </c>
      <c r="K51" s="102">
        <v>110</v>
      </c>
      <c r="L51" s="7">
        <v>79</v>
      </c>
      <c r="M51" s="7">
        <v>100</v>
      </c>
      <c r="N51" s="7">
        <v>68.5</v>
      </c>
      <c r="O51" s="7"/>
    </row>
    <row r="52" spans="1:15" x14ac:dyDescent="0.25">
      <c r="A52" t="s">
        <v>20</v>
      </c>
      <c r="B52">
        <v>3</v>
      </c>
      <c r="C52" s="7">
        <v>94.333333333333329</v>
      </c>
      <c r="D52" s="7">
        <v>111.5</v>
      </c>
      <c r="E52" s="7">
        <v>105</v>
      </c>
      <c r="F52" s="7">
        <v>88.5</v>
      </c>
      <c r="G52" s="7">
        <v>89</v>
      </c>
      <c r="H52" s="7">
        <v>91</v>
      </c>
      <c r="I52" s="7">
        <v>90</v>
      </c>
      <c r="J52" s="7">
        <v>106.5</v>
      </c>
      <c r="K52" s="7">
        <v>104.75</v>
      </c>
      <c r="L52" s="7">
        <v>78.75</v>
      </c>
      <c r="M52" s="7">
        <v>100</v>
      </c>
      <c r="N52" s="7">
        <v>71.25</v>
      </c>
      <c r="O52" s="7"/>
    </row>
    <row r="53" spans="1:15" x14ac:dyDescent="0.25">
      <c r="A53" t="s">
        <v>20</v>
      </c>
      <c r="B53">
        <v>4</v>
      </c>
      <c r="C53" s="7">
        <v>99</v>
      </c>
      <c r="D53" s="7">
        <v>117.375</v>
      </c>
      <c r="E53" s="7">
        <v>117.25</v>
      </c>
      <c r="F53" s="7">
        <v>92</v>
      </c>
      <c r="G53" s="7"/>
      <c r="H53" s="7"/>
      <c r="I53" s="7">
        <v>94</v>
      </c>
      <c r="J53" s="7">
        <v>114.25</v>
      </c>
      <c r="K53" s="7">
        <v>107.75</v>
      </c>
      <c r="L53" s="7"/>
      <c r="M53" s="7">
        <v>100</v>
      </c>
      <c r="N53" s="7"/>
      <c r="O53" s="7"/>
    </row>
    <row r="54" spans="1:15" x14ac:dyDescent="0.25">
      <c r="A54" t="s">
        <v>20</v>
      </c>
      <c r="B54">
        <v>5</v>
      </c>
      <c r="C54" s="7">
        <v>96.5</v>
      </c>
      <c r="D54" s="7">
        <v>108</v>
      </c>
      <c r="E54" s="7">
        <v>107</v>
      </c>
      <c r="F54" s="7">
        <v>90.25</v>
      </c>
      <c r="G54" s="7"/>
      <c r="H54" s="7"/>
      <c r="I54" s="7">
        <v>88.5</v>
      </c>
      <c r="J54" s="7">
        <v>107.5</v>
      </c>
      <c r="K54" s="7">
        <v>103.5</v>
      </c>
      <c r="L54" s="7">
        <v>85.5</v>
      </c>
      <c r="M54" s="7">
        <v>100</v>
      </c>
      <c r="N54" s="7">
        <v>79</v>
      </c>
      <c r="O54" s="7"/>
    </row>
    <row r="55" spans="1:15" x14ac:dyDescent="0.25">
      <c r="A55" t="s">
        <v>20</v>
      </c>
      <c r="B55">
        <v>6</v>
      </c>
      <c r="C55" s="7">
        <v>104.25</v>
      </c>
      <c r="D55" s="7">
        <v>118.5</v>
      </c>
      <c r="E55" s="7">
        <v>120.25</v>
      </c>
      <c r="F55" s="7">
        <v>95.25</v>
      </c>
      <c r="G55" s="7"/>
      <c r="H55" s="7"/>
      <c r="I55" s="7">
        <v>95.75</v>
      </c>
      <c r="J55" s="7">
        <v>114</v>
      </c>
      <c r="K55" s="7">
        <v>106.5</v>
      </c>
      <c r="L55" s="7"/>
      <c r="M55" s="7">
        <v>100</v>
      </c>
      <c r="N55" s="7"/>
      <c r="O55" s="7"/>
    </row>
    <row r="56" spans="1:15" x14ac:dyDescent="0.25">
      <c r="A56" t="s">
        <v>20</v>
      </c>
      <c r="B56">
        <v>7</v>
      </c>
      <c r="C56" s="7">
        <v>98.5</v>
      </c>
      <c r="D56" s="7">
        <v>111.5</v>
      </c>
      <c r="E56" s="7">
        <v>110.75</v>
      </c>
      <c r="F56" s="7">
        <v>91</v>
      </c>
      <c r="G56" s="7"/>
      <c r="H56" s="7"/>
      <c r="I56" s="7">
        <v>93</v>
      </c>
      <c r="J56" s="7">
        <v>108.25</v>
      </c>
      <c r="K56" s="7">
        <v>105.5</v>
      </c>
      <c r="L56" s="7">
        <v>83.5</v>
      </c>
      <c r="M56" s="7">
        <v>100</v>
      </c>
      <c r="N56" s="7">
        <v>80.25</v>
      </c>
      <c r="O56" s="7"/>
    </row>
    <row r="57" spans="1:15" x14ac:dyDescent="0.25">
      <c r="A57" t="s">
        <v>20</v>
      </c>
      <c r="B57">
        <v>8</v>
      </c>
      <c r="C57" s="7">
        <v>101.75</v>
      </c>
      <c r="D57" s="7">
        <v>112.375</v>
      </c>
      <c r="E57" s="7">
        <v>106.75</v>
      </c>
      <c r="F57" s="7">
        <v>93</v>
      </c>
      <c r="G57" s="7"/>
      <c r="H57" s="7"/>
      <c r="I57" s="7">
        <v>95.75</v>
      </c>
      <c r="J57" s="7">
        <v>108</v>
      </c>
      <c r="K57" s="102">
        <v>112.5</v>
      </c>
      <c r="L57" s="7"/>
      <c r="M57" s="7">
        <v>100</v>
      </c>
      <c r="N57" s="7"/>
      <c r="O57" s="7"/>
    </row>
    <row r="58" spans="1:15" x14ac:dyDescent="0.25">
      <c r="A58" t="s">
        <v>20</v>
      </c>
      <c r="B58">
        <v>9</v>
      </c>
      <c r="C58" s="7">
        <v>95.5</v>
      </c>
      <c r="D58" s="7">
        <v>106.875</v>
      </c>
      <c r="E58" s="7">
        <v>104</v>
      </c>
      <c r="F58" s="7">
        <v>85</v>
      </c>
      <c r="G58" s="7"/>
      <c r="H58" s="7"/>
      <c r="I58" s="7">
        <v>91.75</v>
      </c>
      <c r="J58" s="7">
        <v>103.5</v>
      </c>
      <c r="K58" s="7">
        <v>104.25</v>
      </c>
      <c r="L58" s="7">
        <v>76</v>
      </c>
      <c r="M58" s="7">
        <v>100</v>
      </c>
      <c r="N58" s="7">
        <v>74.25</v>
      </c>
      <c r="O58" s="7"/>
    </row>
    <row r="59" spans="1:15" x14ac:dyDescent="0.25">
      <c r="A59" t="s">
        <v>20</v>
      </c>
      <c r="B59">
        <v>10</v>
      </c>
      <c r="C59" s="7">
        <v>99.25</v>
      </c>
      <c r="D59" s="7">
        <v>107.375</v>
      </c>
      <c r="E59" s="7">
        <v>100.75</v>
      </c>
      <c r="F59" s="7">
        <v>88.75</v>
      </c>
      <c r="G59" s="7"/>
      <c r="H59" s="7"/>
      <c r="I59" s="7">
        <v>94.75</v>
      </c>
      <c r="J59" s="7">
        <v>103</v>
      </c>
      <c r="K59" s="102">
        <v>111.75</v>
      </c>
      <c r="L59" s="7"/>
      <c r="M59" s="7">
        <v>100</v>
      </c>
      <c r="N59" s="7"/>
      <c r="O59" s="7"/>
    </row>
    <row r="60" spans="1:15" x14ac:dyDescent="0.25">
      <c r="A60" t="s">
        <v>20</v>
      </c>
      <c r="B60">
        <v>11</v>
      </c>
      <c r="C60" s="7">
        <v>95.25</v>
      </c>
      <c r="D60" s="7">
        <v>105.25</v>
      </c>
      <c r="E60" s="7">
        <v>108</v>
      </c>
      <c r="F60" s="7">
        <v>86</v>
      </c>
      <c r="G60" s="7"/>
      <c r="H60" s="7"/>
      <c r="I60" s="7">
        <v>90</v>
      </c>
      <c r="J60" s="7">
        <v>106.25</v>
      </c>
      <c r="K60" s="7">
        <v>102.75</v>
      </c>
      <c r="L60" s="7">
        <v>86</v>
      </c>
      <c r="M60" s="7">
        <v>100</v>
      </c>
      <c r="N60" s="7">
        <v>77.5</v>
      </c>
      <c r="O60" s="7"/>
    </row>
    <row r="61" spans="1:15" x14ac:dyDescent="0.25">
      <c r="A61" t="s">
        <v>20</v>
      </c>
      <c r="B61">
        <v>12</v>
      </c>
      <c r="C61" s="7">
        <v>97.5</v>
      </c>
      <c r="D61" s="7">
        <v>103.625</v>
      </c>
      <c r="E61" s="7">
        <v>108.5</v>
      </c>
      <c r="F61" s="7">
        <v>87.75</v>
      </c>
      <c r="G61" s="7"/>
      <c r="H61" s="7"/>
      <c r="I61" s="7">
        <v>90.25</v>
      </c>
      <c r="J61" s="7">
        <v>103.5</v>
      </c>
      <c r="K61" s="7">
        <v>104</v>
      </c>
      <c r="L61" s="7"/>
      <c r="M61" s="7">
        <v>100</v>
      </c>
      <c r="N61" s="7"/>
      <c r="O61" s="7"/>
    </row>
    <row r="62" spans="1:15" s="5" customFormat="1" x14ac:dyDescent="0.25">
      <c r="A62" s="5" t="s">
        <v>21</v>
      </c>
      <c r="B62" s="5" t="s">
        <v>17</v>
      </c>
      <c r="C62" s="6">
        <v>95.111111111111114</v>
      </c>
      <c r="D62" s="6">
        <v>110.66666666666667</v>
      </c>
      <c r="E62" s="6"/>
      <c r="F62" s="6">
        <v>88.083333333333329</v>
      </c>
      <c r="G62" s="6">
        <v>89.583333333333329</v>
      </c>
      <c r="H62" s="6">
        <v>86.583333333333329</v>
      </c>
      <c r="I62" s="6">
        <v>83.395833333333329</v>
      </c>
      <c r="J62" s="6">
        <v>106.39583333333333</v>
      </c>
      <c r="K62" s="6">
        <v>100.75</v>
      </c>
      <c r="L62" s="6">
        <v>79.642857142857139</v>
      </c>
      <c r="M62" s="6">
        <v>100</v>
      </c>
      <c r="N62" s="6">
        <v>77.535714285714292</v>
      </c>
      <c r="O62" s="6"/>
    </row>
    <row r="63" spans="1:15" x14ac:dyDescent="0.25">
      <c r="A63" t="s">
        <v>22</v>
      </c>
      <c r="B63">
        <v>13</v>
      </c>
      <c r="C63" s="7">
        <v>94.583333333333329</v>
      </c>
      <c r="D63" s="7">
        <v>106</v>
      </c>
      <c r="E63" s="7"/>
      <c r="F63" s="7">
        <v>82.5</v>
      </c>
      <c r="G63" s="7">
        <v>85.75</v>
      </c>
      <c r="H63" s="7">
        <v>85.25</v>
      </c>
      <c r="I63" s="7">
        <v>77.25</v>
      </c>
      <c r="J63" s="7">
        <v>101</v>
      </c>
      <c r="K63" s="7">
        <v>100.25</v>
      </c>
      <c r="L63" s="7">
        <v>79.25</v>
      </c>
      <c r="M63" s="7">
        <v>100</v>
      </c>
      <c r="N63" s="7">
        <v>77</v>
      </c>
      <c r="O63" s="7"/>
    </row>
    <row r="64" spans="1:15" x14ac:dyDescent="0.25">
      <c r="A64" t="s">
        <v>22</v>
      </c>
      <c r="B64">
        <v>14</v>
      </c>
      <c r="C64" s="7">
        <v>97.125</v>
      </c>
      <c r="D64" s="7">
        <v>107</v>
      </c>
      <c r="E64" s="7"/>
      <c r="F64" s="7">
        <v>88</v>
      </c>
      <c r="G64" s="7"/>
      <c r="H64" s="7"/>
      <c r="I64" s="7">
        <v>81.75</v>
      </c>
      <c r="J64" s="7">
        <v>101.5</v>
      </c>
      <c r="K64" s="7">
        <v>100.5</v>
      </c>
      <c r="L64" s="7"/>
      <c r="M64" s="7">
        <v>100</v>
      </c>
      <c r="N64" s="7"/>
      <c r="O64" s="7"/>
    </row>
    <row r="65" spans="1:15" x14ac:dyDescent="0.25">
      <c r="A65" t="s">
        <v>22</v>
      </c>
      <c r="B65">
        <v>15</v>
      </c>
      <c r="C65" s="7">
        <v>97.375</v>
      </c>
      <c r="D65" s="7">
        <v>110.625</v>
      </c>
      <c r="E65" s="7"/>
      <c r="F65" s="7">
        <v>91.75</v>
      </c>
      <c r="G65" s="7"/>
      <c r="H65" s="7"/>
      <c r="I65" s="7">
        <v>83.5</v>
      </c>
      <c r="J65" s="7">
        <v>105</v>
      </c>
      <c r="K65" s="7">
        <v>101</v>
      </c>
      <c r="L65" s="7">
        <v>86.5</v>
      </c>
      <c r="M65" s="7">
        <v>100</v>
      </c>
      <c r="N65" s="7">
        <v>79.5</v>
      </c>
      <c r="O65" s="7"/>
    </row>
    <row r="66" spans="1:15" x14ac:dyDescent="0.25">
      <c r="A66" t="s">
        <v>22</v>
      </c>
      <c r="B66">
        <v>16</v>
      </c>
      <c r="C66" s="7">
        <v>95.75</v>
      </c>
      <c r="D66" s="7">
        <v>107.75</v>
      </c>
      <c r="E66" s="7"/>
      <c r="F66" s="7">
        <v>86.75</v>
      </c>
      <c r="G66" s="7"/>
      <c r="H66" s="7"/>
      <c r="I66" s="7">
        <v>81.75</v>
      </c>
      <c r="J66" s="7">
        <v>102.75</v>
      </c>
      <c r="K66" s="7">
        <v>100.25</v>
      </c>
      <c r="L66" s="7">
        <v>77</v>
      </c>
      <c r="M66" s="7">
        <v>100</v>
      </c>
      <c r="N66" s="7">
        <v>78.25</v>
      </c>
      <c r="O66" s="7"/>
    </row>
    <row r="67" spans="1:15" x14ac:dyDescent="0.25">
      <c r="A67" t="s">
        <v>22</v>
      </c>
      <c r="B67">
        <v>17</v>
      </c>
      <c r="C67" s="7">
        <v>95.625</v>
      </c>
      <c r="D67" s="7">
        <v>112.25</v>
      </c>
      <c r="E67" s="7"/>
      <c r="F67" s="7">
        <v>91.5</v>
      </c>
      <c r="G67" s="7"/>
      <c r="H67" s="7"/>
      <c r="I67" s="7">
        <v>87.5</v>
      </c>
      <c r="J67" s="7">
        <v>105.25</v>
      </c>
      <c r="K67" s="7">
        <v>101.5</v>
      </c>
      <c r="L67" s="7"/>
      <c r="M67" s="7">
        <v>100</v>
      </c>
      <c r="N67" s="7"/>
      <c r="O67" s="7"/>
    </row>
    <row r="68" spans="1:15" x14ac:dyDescent="0.25">
      <c r="A68" t="s">
        <v>22</v>
      </c>
      <c r="B68">
        <v>18</v>
      </c>
      <c r="C68" s="7">
        <v>96.25</v>
      </c>
      <c r="D68" s="7">
        <v>114.25</v>
      </c>
      <c r="E68" s="7"/>
      <c r="F68" s="7">
        <v>91</v>
      </c>
      <c r="G68" s="7">
        <v>95</v>
      </c>
      <c r="H68" s="7">
        <v>88.5</v>
      </c>
      <c r="I68" s="7">
        <v>93</v>
      </c>
      <c r="J68" s="7">
        <v>109.75</v>
      </c>
      <c r="K68" s="7">
        <v>103.5</v>
      </c>
      <c r="L68" s="7">
        <v>82</v>
      </c>
      <c r="M68" s="7">
        <v>100</v>
      </c>
      <c r="N68" s="7">
        <v>79.75</v>
      </c>
      <c r="O68" s="7"/>
    </row>
    <row r="69" spans="1:15" x14ac:dyDescent="0.25">
      <c r="A69" t="s">
        <v>22</v>
      </c>
      <c r="B69">
        <v>19</v>
      </c>
      <c r="C69" s="7">
        <v>94.375</v>
      </c>
      <c r="D69" s="7">
        <v>112.75</v>
      </c>
      <c r="E69" s="7"/>
      <c r="F69" s="7">
        <v>83.75</v>
      </c>
      <c r="G69" s="7"/>
      <c r="H69" s="7"/>
      <c r="I69" s="7">
        <v>85.75</v>
      </c>
      <c r="J69" s="7">
        <v>108.5</v>
      </c>
      <c r="K69" s="7">
        <v>101.25</v>
      </c>
      <c r="L69" s="7"/>
      <c r="M69" s="7">
        <v>100</v>
      </c>
      <c r="N69" s="7"/>
      <c r="O69" s="7"/>
    </row>
    <row r="70" spans="1:15" x14ac:dyDescent="0.25">
      <c r="A70" t="s">
        <v>22</v>
      </c>
      <c r="B70">
        <v>20</v>
      </c>
      <c r="C70" s="7">
        <v>91.625</v>
      </c>
      <c r="D70" s="7">
        <v>113.375</v>
      </c>
      <c r="E70" s="7"/>
      <c r="F70" s="7">
        <v>88.75</v>
      </c>
      <c r="G70" s="7"/>
      <c r="H70" s="7"/>
      <c r="I70" s="7">
        <v>80.75</v>
      </c>
      <c r="J70" s="7">
        <v>107.75</v>
      </c>
      <c r="K70" s="7">
        <v>98.75</v>
      </c>
      <c r="L70" s="7">
        <v>81.75</v>
      </c>
      <c r="M70" s="7">
        <v>100</v>
      </c>
      <c r="N70" s="7">
        <v>77.5</v>
      </c>
      <c r="O70" s="7"/>
    </row>
    <row r="71" spans="1:15" x14ac:dyDescent="0.25">
      <c r="A71" t="s">
        <v>22</v>
      </c>
      <c r="B71">
        <v>21</v>
      </c>
      <c r="C71" s="7">
        <v>92.75</v>
      </c>
      <c r="D71" s="7">
        <v>110.125</v>
      </c>
      <c r="E71" s="7"/>
      <c r="F71" s="7">
        <v>82.75</v>
      </c>
      <c r="G71" s="7"/>
      <c r="H71" s="7"/>
      <c r="I71" s="7">
        <v>76.75</v>
      </c>
      <c r="J71" s="7">
        <v>106</v>
      </c>
      <c r="K71" s="7">
        <v>99.75</v>
      </c>
      <c r="L71" s="7">
        <v>74.75</v>
      </c>
      <c r="M71" s="7">
        <v>100</v>
      </c>
      <c r="N71" s="7">
        <v>76.5</v>
      </c>
      <c r="O71" s="7"/>
    </row>
    <row r="72" spans="1:15" x14ac:dyDescent="0.25">
      <c r="A72" t="s">
        <v>22</v>
      </c>
      <c r="B72">
        <v>22</v>
      </c>
      <c r="C72" s="7">
        <v>98.875</v>
      </c>
      <c r="D72" s="7">
        <v>112.5</v>
      </c>
      <c r="E72" s="7"/>
      <c r="F72" s="7">
        <v>93.75</v>
      </c>
      <c r="G72" s="7"/>
      <c r="H72" s="7"/>
      <c r="I72" s="7">
        <v>86.25</v>
      </c>
      <c r="J72" s="7">
        <v>110.25</v>
      </c>
      <c r="K72" s="7">
        <v>101.25</v>
      </c>
      <c r="L72" s="7"/>
      <c r="M72" s="7">
        <v>100</v>
      </c>
      <c r="N72" s="7"/>
      <c r="O72" s="7"/>
    </row>
    <row r="73" spans="1:15" x14ac:dyDescent="0.25">
      <c r="A73" t="s">
        <v>22</v>
      </c>
      <c r="B73">
        <v>23</v>
      </c>
      <c r="C73" s="7">
        <v>93.125</v>
      </c>
      <c r="D73" s="7">
        <v>110.125</v>
      </c>
      <c r="E73" s="7"/>
      <c r="F73" s="7">
        <v>87</v>
      </c>
      <c r="G73" s="7"/>
      <c r="H73" s="7"/>
      <c r="I73" s="7">
        <v>82.25</v>
      </c>
      <c r="J73" s="7">
        <v>109.5</v>
      </c>
      <c r="K73" s="7">
        <v>99.75</v>
      </c>
      <c r="L73" s="7"/>
      <c r="M73" s="7">
        <v>100</v>
      </c>
      <c r="N73" s="7"/>
      <c r="O73" s="7"/>
    </row>
    <row r="74" spans="1:15" x14ac:dyDescent="0.25">
      <c r="A74" t="s">
        <v>22</v>
      </c>
      <c r="B74">
        <v>24</v>
      </c>
      <c r="C74" s="7">
        <v>94.083333333333329</v>
      </c>
      <c r="D74" s="7">
        <v>110.75</v>
      </c>
      <c r="E74" s="7"/>
      <c r="F74" s="7">
        <v>89.5</v>
      </c>
      <c r="G74" s="7">
        <v>88</v>
      </c>
      <c r="H74" s="7">
        <v>86</v>
      </c>
      <c r="I74" s="7">
        <v>84.25</v>
      </c>
      <c r="J74" s="7">
        <v>109.5</v>
      </c>
      <c r="K74" s="7">
        <v>101.25</v>
      </c>
      <c r="L74" s="7">
        <v>76.25</v>
      </c>
      <c r="M74" s="7">
        <v>100</v>
      </c>
      <c r="N74" s="7">
        <v>74.25</v>
      </c>
      <c r="O74" s="7"/>
    </row>
    <row r="75" spans="1:15" s="5" customFormat="1" x14ac:dyDescent="0.25">
      <c r="A75" s="5" t="s">
        <v>23</v>
      </c>
      <c r="B75" s="5" t="s">
        <v>18</v>
      </c>
      <c r="C75" s="6">
        <v>97.89071697658963</v>
      </c>
      <c r="D75" s="6">
        <v>120.18541590372722</v>
      </c>
      <c r="E75" s="6"/>
      <c r="F75" s="6"/>
      <c r="G75" s="6"/>
      <c r="H75" s="6">
        <v>98.360751946767166</v>
      </c>
      <c r="I75" s="6">
        <v>85.398058255513504</v>
      </c>
      <c r="J75" s="6">
        <v>117.50096416473389</v>
      </c>
      <c r="K75" s="6">
        <v>105.37400913238525</v>
      </c>
      <c r="L75" s="6">
        <v>79.667593214246963</v>
      </c>
      <c r="M75" s="6">
        <v>100</v>
      </c>
      <c r="N75" s="6">
        <v>80.213703155517578</v>
      </c>
      <c r="O75" s="6"/>
    </row>
    <row r="76" spans="1:15" x14ac:dyDescent="0.25">
      <c r="A76" t="s">
        <v>24</v>
      </c>
      <c r="B76">
        <v>25</v>
      </c>
      <c r="C76" s="7">
        <v>101.17141215006511</v>
      </c>
      <c r="D76" s="7">
        <v>113.34939575195313</v>
      </c>
      <c r="E76" s="7"/>
      <c r="F76" s="7"/>
      <c r="G76" s="7"/>
      <c r="H76" s="7">
        <v>95.316080093383789</v>
      </c>
      <c r="I76" s="7">
        <v>78.002321243286133</v>
      </c>
      <c r="J76" s="7">
        <v>108.33021926879883</v>
      </c>
      <c r="K76" s="7">
        <v>106.88759231567383</v>
      </c>
      <c r="L76" s="7"/>
      <c r="M76" s="7">
        <v>100</v>
      </c>
      <c r="N76" s="7"/>
      <c r="O76" s="7"/>
    </row>
    <row r="77" spans="1:15" x14ac:dyDescent="0.25">
      <c r="A77" t="s">
        <v>24</v>
      </c>
      <c r="B77">
        <v>26</v>
      </c>
      <c r="C77" s="7">
        <v>102.70034853617351</v>
      </c>
      <c r="D77" s="7">
        <v>117.13957214355469</v>
      </c>
      <c r="E77" s="7"/>
      <c r="F77" s="7"/>
      <c r="G77" s="7"/>
      <c r="H77" s="7">
        <v>99.162359237670898</v>
      </c>
      <c r="I77" s="7">
        <v>83.241048812866211</v>
      </c>
      <c r="J77" s="7">
        <v>118.81156158447266</v>
      </c>
      <c r="K77" s="7">
        <v>110.67204666137695</v>
      </c>
      <c r="L77" s="7"/>
      <c r="M77" s="7">
        <v>100</v>
      </c>
      <c r="N77" s="7"/>
      <c r="O77" s="7"/>
    </row>
    <row r="78" spans="1:15" x14ac:dyDescent="0.25">
      <c r="A78" t="s">
        <v>24</v>
      </c>
      <c r="B78">
        <v>27</v>
      </c>
      <c r="C78" s="7">
        <v>100.30621337890625</v>
      </c>
      <c r="D78" s="7">
        <v>114.13463973999023</v>
      </c>
      <c r="E78" s="7"/>
      <c r="F78" s="7"/>
      <c r="G78" s="7"/>
      <c r="H78" s="7">
        <v>95.255691528320313</v>
      </c>
      <c r="I78" s="7">
        <v>80.321386337280273</v>
      </c>
      <c r="J78" s="7">
        <v>115.19501876831055</v>
      </c>
      <c r="K78" s="7">
        <v>103.7840747833252</v>
      </c>
      <c r="L78" s="7"/>
      <c r="M78" s="7">
        <v>100</v>
      </c>
      <c r="N78" s="7"/>
      <c r="O78" s="7"/>
    </row>
    <row r="79" spans="1:15" x14ac:dyDescent="0.25">
      <c r="A79" t="s">
        <v>24</v>
      </c>
      <c r="B79">
        <v>28</v>
      </c>
      <c r="C79" s="7">
        <v>106.38376363118489</v>
      </c>
      <c r="D79" s="7">
        <v>126.62436294555664</v>
      </c>
      <c r="E79" s="7"/>
      <c r="F79" s="7"/>
      <c r="G79" s="7"/>
      <c r="H79" s="7">
        <v>97.776737213134766</v>
      </c>
      <c r="I79" s="7">
        <v>90.096685409545898</v>
      </c>
      <c r="J79" s="7">
        <v>120.1485424041748</v>
      </c>
      <c r="K79" s="7">
        <v>111.74190521240234</v>
      </c>
      <c r="L79" s="7">
        <v>78.747274398803711</v>
      </c>
      <c r="M79" s="7">
        <v>100</v>
      </c>
      <c r="N79" s="7">
        <v>78.950393676757813</v>
      </c>
      <c r="O79" s="7"/>
    </row>
    <row r="80" spans="1:15" x14ac:dyDescent="0.25">
      <c r="A80" t="s">
        <v>24</v>
      </c>
      <c r="B80">
        <v>29</v>
      </c>
      <c r="C80" s="7">
        <v>100.15450414021809</v>
      </c>
      <c r="D80" s="7">
        <v>118.38784599304199</v>
      </c>
      <c r="E80" s="7"/>
      <c r="F80" s="7"/>
      <c r="G80" s="7"/>
      <c r="H80" s="7">
        <v>99.852785110473633</v>
      </c>
      <c r="I80" s="7">
        <v>88.041112899780273</v>
      </c>
      <c r="J80" s="7">
        <v>115.99078559875488</v>
      </c>
      <c r="K80" s="7">
        <v>98.484773635864258</v>
      </c>
      <c r="L80" s="7">
        <v>85.348306655883789</v>
      </c>
      <c r="M80" s="7">
        <v>100</v>
      </c>
      <c r="N80" s="7">
        <v>89.861175537109375</v>
      </c>
      <c r="O80" s="7"/>
    </row>
    <row r="81" spans="1:15" x14ac:dyDescent="0.25">
      <c r="A81" t="s">
        <v>24</v>
      </c>
      <c r="B81">
        <v>30</v>
      </c>
      <c r="C81" s="7">
        <v>98.387236277262375</v>
      </c>
      <c r="D81" s="7">
        <v>124.03665351867676</v>
      </c>
      <c r="E81" s="7"/>
      <c r="F81" s="7"/>
      <c r="G81" s="7"/>
      <c r="H81" s="7">
        <v>102.46991348266602</v>
      </c>
      <c r="I81" s="7">
        <v>86.828855514526367</v>
      </c>
      <c r="J81" s="7">
        <v>119.26396751403809</v>
      </c>
      <c r="K81" s="7">
        <v>109.53887748718262</v>
      </c>
      <c r="L81" s="7">
        <v>86.131834030151367</v>
      </c>
      <c r="M81" s="7">
        <v>100</v>
      </c>
      <c r="N81" s="7">
        <v>82.116786956787109</v>
      </c>
      <c r="O81" s="7"/>
    </row>
    <row r="82" spans="1:15" x14ac:dyDescent="0.25">
      <c r="A82" t="s">
        <v>24</v>
      </c>
      <c r="B82">
        <v>31</v>
      </c>
      <c r="C82" s="7">
        <v>95.051969528198242</v>
      </c>
      <c r="D82" s="7">
        <v>118.04048538208008</v>
      </c>
      <c r="E82" s="7"/>
      <c r="F82" s="7"/>
      <c r="G82" s="7"/>
      <c r="H82" s="7">
        <v>101.7116756439209</v>
      </c>
      <c r="I82" s="7">
        <v>83.096185684204102</v>
      </c>
      <c r="J82" s="7">
        <v>119.62172317504883</v>
      </c>
      <c r="K82" s="7">
        <v>100.11125373840332</v>
      </c>
      <c r="L82" s="7">
        <v>80.407617568969727</v>
      </c>
      <c r="M82" s="7">
        <v>100</v>
      </c>
      <c r="N82" s="7">
        <v>78.453987121582031</v>
      </c>
      <c r="O82" s="7"/>
    </row>
    <row r="83" spans="1:15" x14ac:dyDescent="0.25">
      <c r="A83" t="s">
        <v>24</v>
      </c>
      <c r="B83">
        <v>32</v>
      </c>
      <c r="C83" s="7">
        <v>96.016450246175125</v>
      </c>
      <c r="D83" s="7">
        <v>120.84646987915039</v>
      </c>
      <c r="E83" s="7"/>
      <c r="F83" s="7"/>
      <c r="G83" s="7"/>
      <c r="H83" s="7">
        <v>101.28041839599609</v>
      </c>
      <c r="I83" s="7">
        <v>92.63707160949707</v>
      </c>
      <c r="J83" s="7">
        <v>125.87145805358887</v>
      </c>
      <c r="K83" s="7">
        <v>105.47141075134277</v>
      </c>
      <c r="L83" s="7">
        <v>80.784255981445313</v>
      </c>
      <c r="M83" s="7">
        <v>100</v>
      </c>
      <c r="N83" s="7">
        <v>83.166549682617188</v>
      </c>
      <c r="O83" s="7"/>
    </row>
    <row r="84" spans="1:15" x14ac:dyDescent="0.25">
      <c r="A84" t="s">
        <v>24</v>
      </c>
      <c r="B84">
        <v>33</v>
      </c>
      <c r="C84" s="7">
        <v>96.899913152058915</v>
      </c>
      <c r="D84" s="7">
        <v>114.07131385803223</v>
      </c>
      <c r="E84" s="7"/>
      <c r="F84" s="7"/>
      <c r="G84" s="7"/>
      <c r="H84" s="7">
        <v>95.300863265991211</v>
      </c>
      <c r="I84" s="7">
        <v>84.132461547851563</v>
      </c>
      <c r="J84" s="7">
        <v>114.58205223083496</v>
      </c>
      <c r="K84" s="7">
        <v>105.89458084106445</v>
      </c>
      <c r="L84" s="7">
        <v>70.038265228271484</v>
      </c>
      <c r="M84" s="7">
        <v>100</v>
      </c>
      <c r="N84" s="7">
        <v>76.670093536376953</v>
      </c>
      <c r="O84" s="7"/>
    </row>
    <row r="85" spans="1:15" x14ac:dyDescent="0.25">
      <c r="A85" t="s">
        <v>24</v>
      </c>
      <c r="B85">
        <v>34</v>
      </c>
      <c r="C85" s="7">
        <v>100.89538828531902</v>
      </c>
      <c r="D85" s="7">
        <v>128.02652359008789</v>
      </c>
      <c r="E85" s="7"/>
      <c r="F85" s="7"/>
      <c r="G85" s="7"/>
      <c r="H85" s="7">
        <v>100.58390235900879</v>
      </c>
      <c r="I85" s="7">
        <v>89.682538986206055</v>
      </c>
      <c r="J85" s="7">
        <v>121.19309425354004</v>
      </c>
      <c r="K85" s="7">
        <v>112.41485977172852</v>
      </c>
      <c r="L85" s="7">
        <v>77.724071502685547</v>
      </c>
      <c r="M85" s="7">
        <v>100</v>
      </c>
      <c r="N85" s="7">
        <v>80.501258850097656</v>
      </c>
      <c r="O85" s="7"/>
    </row>
    <row r="86" spans="1:15" x14ac:dyDescent="0.25">
      <c r="A86" t="s">
        <v>24</v>
      </c>
      <c r="B86">
        <v>35</v>
      </c>
      <c r="C86" s="7">
        <v>88.258336385091141</v>
      </c>
      <c r="D86" s="7">
        <v>126.19266510009766</v>
      </c>
      <c r="E86" s="7"/>
      <c r="F86" s="7"/>
      <c r="G86" s="7"/>
      <c r="H86" s="7">
        <v>95.992252349853516</v>
      </c>
      <c r="I86" s="7">
        <v>84.986743927001953</v>
      </c>
      <c r="J86" s="7">
        <v>114.7874641418457</v>
      </c>
      <c r="K86" s="7">
        <v>97.484157562255859</v>
      </c>
      <c r="L86" s="7">
        <v>79.456445693969727</v>
      </c>
      <c r="M86" s="7">
        <v>100</v>
      </c>
      <c r="N86" s="7">
        <v>76.751565933227539</v>
      </c>
      <c r="O86" s="7"/>
    </row>
    <row r="87" spans="1:15" x14ac:dyDescent="0.25">
      <c r="A87" t="s">
        <v>24</v>
      </c>
      <c r="B87">
        <v>36</v>
      </c>
      <c r="C87" s="7">
        <v>88.463068008422852</v>
      </c>
      <c r="D87" s="7">
        <v>121.37506294250488</v>
      </c>
      <c r="E87" s="7"/>
      <c r="F87" s="7"/>
      <c r="G87" s="7"/>
      <c r="H87" s="7">
        <v>95.626344680786133</v>
      </c>
      <c r="I87" s="7">
        <v>83.710287094116211</v>
      </c>
      <c r="J87" s="7">
        <v>116.21568298339844</v>
      </c>
      <c r="K87" s="7">
        <v>102.00257682800293</v>
      </c>
      <c r="L87" s="7">
        <v>78.370267868041992</v>
      </c>
      <c r="M87" s="7">
        <v>100</v>
      </c>
      <c r="N87" s="7">
        <v>75.451517105102539</v>
      </c>
      <c r="O87" s="7"/>
    </row>
    <row r="88" spans="1:15" s="5" customFormat="1" x14ac:dyDescent="0.25">
      <c r="A88" s="5" t="s">
        <v>25</v>
      </c>
      <c r="B88" s="5" t="s">
        <v>15</v>
      </c>
      <c r="C88" s="6">
        <v>97.245175679524735</v>
      </c>
      <c r="D88" s="6">
        <v>112.80972205268012</v>
      </c>
      <c r="E88" s="6">
        <v>110.5</v>
      </c>
      <c r="F88" s="6">
        <v>88.635416666666671</v>
      </c>
      <c r="G88" s="6">
        <v>89.291666666666671</v>
      </c>
      <c r="H88" s="6">
        <v>95.240501297844787</v>
      </c>
      <c r="I88" s="6">
        <v>87.035463862948944</v>
      </c>
      <c r="J88" s="6">
        <v>110.56976583268907</v>
      </c>
      <c r="K88" s="6">
        <v>104.29828082190619</v>
      </c>
      <c r="L88" s="6">
        <v>80.435145170792296</v>
      </c>
      <c r="M88" s="6">
        <v>100</v>
      </c>
      <c r="N88" s="6">
        <v>77.87710123476775</v>
      </c>
      <c r="O88" s="6"/>
    </row>
    <row r="89" spans="1:15" x14ac:dyDescent="0.25">
      <c r="B89" t="s">
        <v>26</v>
      </c>
      <c r="C89" t="s">
        <v>27</v>
      </c>
    </row>
    <row r="90" spans="1:15" x14ac:dyDescent="0.25">
      <c r="B90" s="7">
        <f>MIN(C49:N88)</f>
        <v>68.5</v>
      </c>
      <c r="C90" s="7">
        <f>MAX(C49:N88)</f>
        <v>128.02652359008789</v>
      </c>
    </row>
    <row r="91" spans="1:15" ht="15.75" thickBot="1" x14ac:dyDescent="0.3">
      <c r="B91" t="s">
        <v>58</v>
      </c>
      <c r="C91" t="s">
        <v>59</v>
      </c>
      <c r="D91" t="s">
        <v>4</v>
      </c>
      <c r="E91" t="s">
        <v>5</v>
      </c>
      <c r="F91" t="s">
        <v>6</v>
      </c>
      <c r="G91" t="s">
        <v>7</v>
      </c>
      <c r="H91" t="s">
        <v>8</v>
      </c>
      <c r="I91" t="s">
        <v>9</v>
      </c>
      <c r="J91" t="s">
        <v>10</v>
      </c>
      <c r="K91" t="s">
        <v>11</v>
      </c>
      <c r="L91" t="s">
        <v>12</v>
      </c>
      <c r="M91" t="s">
        <v>13</v>
      </c>
      <c r="N91" t="s">
        <v>14</v>
      </c>
    </row>
    <row r="92" spans="1:15" ht="21.75" thickBot="1" x14ac:dyDescent="0.4">
      <c r="A92" s="290" t="s">
        <v>0</v>
      </c>
      <c r="B92" s="291"/>
      <c r="C92" s="291"/>
      <c r="D92" s="291"/>
      <c r="E92" s="291"/>
      <c r="F92" s="291"/>
      <c r="G92" s="291"/>
      <c r="H92" s="291"/>
      <c r="I92" s="291"/>
      <c r="J92" s="291"/>
      <c r="K92" s="291"/>
      <c r="L92" s="291"/>
      <c r="M92" s="291"/>
      <c r="N92" s="292"/>
    </row>
    <row r="93" spans="1:15" s="130" customFormat="1" ht="15.75" thickBot="1" x14ac:dyDescent="0.3">
      <c r="A93" s="126" t="s">
        <v>28</v>
      </c>
      <c r="B93" s="9" t="s">
        <v>2</v>
      </c>
      <c r="C93" s="127" t="s">
        <v>59</v>
      </c>
      <c r="D93" s="128" t="s">
        <v>4</v>
      </c>
      <c r="E93" s="128" t="s">
        <v>5</v>
      </c>
      <c r="F93" s="128" t="s">
        <v>6</v>
      </c>
      <c r="G93" s="128" t="s">
        <v>7</v>
      </c>
      <c r="H93" s="128" t="s">
        <v>8</v>
      </c>
      <c r="I93" s="128" t="s">
        <v>9</v>
      </c>
      <c r="J93" s="128" t="s">
        <v>10</v>
      </c>
      <c r="K93" s="128" t="s">
        <v>11</v>
      </c>
      <c r="L93" s="128" t="s">
        <v>12</v>
      </c>
      <c r="M93" s="129" t="s">
        <v>13</v>
      </c>
      <c r="N93" s="128" t="s">
        <v>14</v>
      </c>
    </row>
    <row r="94" spans="1:15" x14ac:dyDescent="0.25">
      <c r="A94" s="12" t="s">
        <v>20</v>
      </c>
      <c r="B94">
        <v>1</v>
      </c>
      <c r="C94" s="13">
        <v>99.416666666666671</v>
      </c>
      <c r="D94" s="13">
        <v>118.5</v>
      </c>
      <c r="E94" s="13">
        <v>122.75</v>
      </c>
      <c r="F94" s="13">
        <v>87.75</v>
      </c>
      <c r="G94" s="13">
        <v>89.25</v>
      </c>
      <c r="H94" s="13">
        <v>94.5</v>
      </c>
      <c r="I94" s="13">
        <v>92</v>
      </c>
      <c r="J94" s="13">
        <v>113.25</v>
      </c>
      <c r="K94" s="13">
        <v>108</v>
      </c>
      <c r="L94" s="13">
        <v>86.75</v>
      </c>
      <c r="M94" s="6">
        <v>100</v>
      </c>
      <c r="N94" s="14">
        <v>75.75</v>
      </c>
    </row>
    <row r="95" spans="1:15" x14ac:dyDescent="0.25">
      <c r="A95" s="12" t="s">
        <v>20</v>
      </c>
      <c r="B95">
        <v>2</v>
      </c>
      <c r="C95" s="13">
        <v>101.25</v>
      </c>
      <c r="D95" s="13">
        <v>113.75</v>
      </c>
      <c r="E95" s="13">
        <v>115</v>
      </c>
      <c r="F95" s="13">
        <v>85</v>
      </c>
      <c r="G95" s="13">
        <v>88.75</v>
      </c>
      <c r="H95" s="13">
        <v>88.75</v>
      </c>
      <c r="I95" s="13">
        <v>92</v>
      </c>
      <c r="J95" s="13">
        <v>105.75</v>
      </c>
      <c r="K95" s="13">
        <v>110</v>
      </c>
      <c r="L95" s="13">
        <v>79</v>
      </c>
      <c r="M95" s="6">
        <v>100</v>
      </c>
      <c r="N95" s="14">
        <v>68.5</v>
      </c>
    </row>
    <row r="96" spans="1:15" x14ac:dyDescent="0.25">
      <c r="A96" s="12" t="s">
        <v>20</v>
      </c>
      <c r="B96">
        <v>3</v>
      </c>
      <c r="C96" s="13">
        <v>94.333333333333329</v>
      </c>
      <c r="D96" s="13">
        <v>111.5</v>
      </c>
      <c r="E96" s="13">
        <v>105</v>
      </c>
      <c r="F96" s="13">
        <v>88.5</v>
      </c>
      <c r="G96" s="13">
        <v>89</v>
      </c>
      <c r="H96" s="13">
        <v>91</v>
      </c>
      <c r="I96" s="13">
        <v>90</v>
      </c>
      <c r="J96" s="13">
        <v>106.5</v>
      </c>
      <c r="K96" s="13">
        <v>104.75</v>
      </c>
      <c r="L96" s="13">
        <v>78.75</v>
      </c>
      <c r="M96" s="6">
        <v>100</v>
      </c>
      <c r="N96" s="14">
        <v>71.25</v>
      </c>
    </row>
    <row r="97" spans="1:14" x14ac:dyDescent="0.25">
      <c r="A97" s="12" t="s">
        <v>20</v>
      </c>
      <c r="B97">
        <v>4</v>
      </c>
      <c r="C97" s="13">
        <v>99</v>
      </c>
      <c r="D97" s="13">
        <v>117.375</v>
      </c>
      <c r="E97" s="13">
        <v>117.25</v>
      </c>
      <c r="F97" s="13">
        <v>92</v>
      </c>
      <c r="G97" s="13"/>
      <c r="H97" s="13"/>
      <c r="I97" s="13">
        <v>94</v>
      </c>
      <c r="J97" s="13">
        <v>114.25</v>
      </c>
      <c r="K97" s="13">
        <v>107.75</v>
      </c>
      <c r="L97" s="13"/>
      <c r="M97" s="6">
        <v>100</v>
      </c>
      <c r="N97" s="14"/>
    </row>
    <row r="98" spans="1:14" x14ac:dyDescent="0.25">
      <c r="A98" s="12" t="s">
        <v>20</v>
      </c>
      <c r="B98">
        <v>5</v>
      </c>
      <c r="C98" s="13">
        <v>96.5</v>
      </c>
      <c r="D98" s="13">
        <v>108</v>
      </c>
      <c r="E98" s="13">
        <v>107</v>
      </c>
      <c r="F98" s="13">
        <v>90.25</v>
      </c>
      <c r="G98" s="13"/>
      <c r="H98" s="13"/>
      <c r="I98" s="13">
        <v>88.5</v>
      </c>
      <c r="J98" s="13">
        <v>107.5</v>
      </c>
      <c r="K98" s="13">
        <v>103.5</v>
      </c>
      <c r="L98" s="13">
        <v>85.5</v>
      </c>
      <c r="M98" s="6">
        <v>100</v>
      </c>
      <c r="N98" s="14">
        <v>79</v>
      </c>
    </row>
    <row r="99" spans="1:14" x14ac:dyDescent="0.25">
      <c r="A99" s="12" t="s">
        <v>20</v>
      </c>
      <c r="B99">
        <v>6</v>
      </c>
      <c r="C99" s="13">
        <v>104.25</v>
      </c>
      <c r="D99" s="13">
        <v>118.5</v>
      </c>
      <c r="E99" s="13">
        <v>120.25</v>
      </c>
      <c r="F99" s="13">
        <v>95.25</v>
      </c>
      <c r="G99" s="13"/>
      <c r="H99" s="13"/>
      <c r="I99" s="13">
        <v>95.75</v>
      </c>
      <c r="J99" s="13">
        <v>114</v>
      </c>
      <c r="K99" s="13">
        <v>106.5</v>
      </c>
      <c r="L99" s="13"/>
      <c r="M99" s="6">
        <v>100</v>
      </c>
      <c r="N99" s="14"/>
    </row>
    <row r="100" spans="1:14" x14ac:dyDescent="0.25">
      <c r="A100" s="12" t="s">
        <v>20</v>
      </c>
      <c r="B100">
        <v>7</v>
      </c>
      <c r="C100" s="13">
        <v>98.5</v>
      </c>
      <c r="D100" s="13">
        <v>111.5</v>
      </c>
      <c r="E100" s="13">
        <v>110.75</v>
      </c>
      <c r="F100" s="13">
        <v>91</v>
      </c>
      <c r="G100" s="13"/>
      <c r="H100" s="13"/>
      <c r="I100" s="13">
        <v>93</v>
      </c>
      <c r="J100" s="13">
        <v>108.25</v>
      </c>
      <c r="K100" s="13">
        <v>105.5</v>
      </c>
      <c r="L100" s="13">
        <v>83.5</v>
      </c>
      <c r="M100" s="6">
        <v>100</v>
      </c>
      <c r="N100" s="14">
        <v>80.25</v>
      </c>
    </row>
    <row r="101" spans="1:14" x14ac:dyDescent="0.25">
      <c r="A101" s="12" t="s">
        <v>20</v>
      </c>
      <c r="B101">
        <v>8</v>
      </c>
      <c r="C101" s="13">
        <v>101.75</v>
      </c>
      <c r="D101" s="13">
        <v>112.375</v>
      </c>
      <c r="E101" s="13">
        <v>106.75</v>
      </c>
      <c r="F101" s="13">
        <v>93</v>
      </c>
      <c r="G101" s="13"/>
      <c r="H101" s="13"/>
      <c r="I101" s="13">
        <v>95.75</v>
      </c>
      <c r="J101" s="13">
        <v>108</v>
      </c>
      <c r="K101" s="13">
        <v>112.5</v>
      </c>
      <c r="L101" s="13"/>
      <c r="M101" s="6">
        <v>100</v>
      </c>
      <c r="N101" s="14"/>
    </row>
    <row r="102" spans="1:14" x14ac:dyDescent="0.25">
      <c r="A102" s="12" t="s">
        <v>20</v>
      </c>
      <c r="B102">
        <v>9</v>
      </c>
      <c r="C102" s="13">
        <v>95.5</v>
      </c>
      <c r="D102" s="13">
        <v>106.875</v>
      </c>
      <c r="E102" s="13">
        <v>104</v>
      </c>
      <c r="F102" s="13">
        <v>85</v>
      </c>
      <c r="G102" s="13"/>
      <c r="H102" s="13"/>
      <c r="I102" s="13">
        <v>91.75</v>
      </c>
      <c r="J102" s="13">
        <v>103.5</v>
      </c>
      <c r="K102" s="13">
        <v>104.25</v>
      </c>
      <c r="L102" s="13">
        <v>76</v>
      </c>
      <c r="M102" s="6">
        <v>100</v>
      </c>
      <c r="N102" s="14">
        <v>74.25</v>
      </c>
    </row>
    <row r="103" spans="1:14" x14ac:dyDescent="0.25">
      <c r="A103" s="12" t="s">
        <v>20</v>
      </c>
      <c r="B103">
        <v>10</v>
      </c>
      <c r="C103" s="13">
        <v>99.25</v>
      </c>
      <c r="D103" s="13">
        <v>107.375</v>
      </c>
      <c r="E103" s="13">
        <v>100.75</v>
      </c>
      <c r="F103" s="13">
        <v>88.75</v>
      </c>
      <c r="G103" s="13"/>
      <c r="H103" s="13"/>
      <c r="I103" s="13">
        <v>94.75</v>
      </c>
      <c r="J103" s="13">
        <v>103</v>
      </c>
      <c r="K103" s="13">
        <v>111.75</v>
      </c>
      <c r="L103" s="13"/>
      <c r="M103" s="6">
        <v>100</v>
      </c>
      <c r="N103" s="14"/>
    </row>
    <row r="104" spans="1:14" x14ac:dyDescent="0.25">
      <c r="A104" s="12" t="s">
        <v>20</v>
      </c>
      <c r="B104">
        <v>11</v>
      </c>
      <c r="C104" s="13">
        <v>95.25</v>
      </c>
      <c r="D104" s="13">
        <v>105.25</v>
      </c>
      <c r="E104" s="13">
        <v>108</v>
      </c>
      <c r="F104" s="13">
        <v>86</v>
      </c>
      <c r="G104" s="13"/>
      <c r="H104" s="13"/>
      <c r="I104" s="13">
        <v>90</v>
      </c>
      <c r="J104" s="13">
        <v>106.25</v>
      </c>
      <c r="K104" s="13">
        <v>102.75</v>
      </c>
      <c r="L104" s="13">
        <v>86</v>
      </c>
      <c r="M104" s="6">
        <v>100</v>
      </c>
      <c r="N104" s="14">
        <v>77.5</v>
      </c>
    </row>
    <row r="105" spans="1:14" s="19" customFormat="1" x14ac:dyDescent="0.25">
      <c r="A105" s="18" t="s">
        <v>20</v>
      </c>
      <c r="B105" s="19">
        <v>12</v>
      </c>
      <c r="C105" s="80">
        <v>97.5</v>
      </c>
      <c r="D105" s="80">
        <v>103.625</v>
      </c>
      <c r="E105" s="80">
        <v>108.5</v>
      </c>
      <c r="F105" s="80">
        <v>87.75</v>
      </c>
      <c r="G105" s="80"/>
      <c r="H105" s="80"/>
      <c r="I105" s="80">
        <v>90.25</v>
      </c>
      <c r="J105" s="80">
        <v>103.5</v>
      </c>
      <c r="K105" s="80">
        <v>104</v>
      </c>
      <c r="L105" s="80"/>
      <c r="M105" s="28">
        <v>100</v>
      </c>
      <c r="N105" s="131"/>
    </row>
    <row r="106" spans="1:14" x14ac:dyDescent="0.25">
      <c r="A106" s="23" t="s">
        <v>22</v>
      </c>
      <c r="B106">
        <v>13</v>
      </c>
      <c r="C106" s="24">
        <v>94.583333333333329</v>
      </c>
      <c r="D106" s="24">
        <v>106</v>
      </c>
      <c r="E106" s="24"/>
      <c r="F106" s="24">
        <v>82.5</v>
      </c>
      <c r="G106" s="24">
        <v>85.75</v>
      </c>
      <c r="H106" s="24">
        <v>85.25</v>
      </c>
      <c r="I106" s="24">
        <v>77.25</v>
      </c>
      <c r="J106" s="24">
        <v>101</v>
      </c>
      <c r="K106" s="24">
        <v>100.25</v>
      </c>
      <c r="L106" s="24">
        <v>79.25</v>
      </c>
      <c r="M106" s="6">
        <v>100</v>
      </c>
      <c r="N106" s="25">
        <v>77</v>
      </c>
    </row>
    <row r="107" spans="1:14" x14ac:dyDescent="0.25">
      <c r="A107" s="23" t="s">
        <v>22</v>
      </c>
      <c r="B107">
        <v>14</v>
      </c>
      <c r="C107" s="24">
        <v>97.125</v>
      </c>
      <c r="D107" s="24">
        <v>107</v>
      </c>
      <c r="E107" s="24"/>
      <c r="F107" s="24">
        <v>88</v>
      </c>
      <c r="G107" s="24"/>
      <c r="H107" s="24"/>
      <c r="I107" s="24">
        <v>81.75</v>
      </c>
      <c r="J107" s="24">
        <v>101.5</v>
      </c>
      <c r="K107" s="24">
        <v>100.5</v>
      </c>
      <c r="L107" s="24"/>
      <c r="M107" s="6">
        <v>100</v>
      </c>
      <c r="N107" s="25"/>
    </row>
    <row r="108" spans="1:14" x14ac:dyDescent="0.25">
      <c r="A108" s="23" t="s">
        <v>22</v>
      </c>
      <c r="B108">
        <v>15</v>
      </c>
      <c r="C108" s="24">
        <v>97.375</v>
      </c>
      <c r="D108" s="24">
        <v>110.625</v>
      </c>
      <c r="E108" s="24"/>
      <c r="F108" s="24">
        <v>91.75</v>
      </c>
      <c r="G108" s="24"/>
      <c r="H108" s="24"/>
      <c r="I108" s="24">
        <v>83.5</v>
      </c>
      <c r="J108" s="24">
        <v>105</v>
      </c>
      <c r="K108" s="24">
        <v>101</v>
      </c>
      <c r="L108" s="24">
        <v>86.5</v>
      </c>
      <c r="M108" s="6">
        <v>100</v>
      </c>
      <c r="N108" s="25">
        <v>79.5</v>
      </c>
    </row>
    <row r="109" spans="1:14" x14ac:dyDescent="0.25">
      <c r="A109" s="23" t="s">
        <v>22</v>
      </c>
      <c r="B109">
        <v>16</v>
      </c>
      <c r="C109" s="24">
        <v>95.75</v>
      </c>
      <c r="D109" s="24">
        <v>107.75</v>
      </c>
      <c r="E109" s="24"/>
      <c r="F109" s="24">
        <v>86.75</v>
      </c>
      <c r="G109" s="24"/>
      <c r="H109" s="24"/>
      <c r="I109" s="24">
        <v>81.75</v>
      </c>
      <c r="J109" s="24">
        <v>102.75</v>
      </c>
      <c r="K109" s="24">
        <v>100.25</v>
      </c>
      <c r="L109" s="24">
        <v>77</v>
      </c>
      <c r="M109" s="6">
        <v>100</v>
      </c>
      <c r="N109" s="25">
        <v>78.25</v>
      </c>
    </row>
    <row r="110" spans="1:14" x14ac:dyDescent="0.25">
      <c r="A110" s="23" t="s">
        <v>22</v>
      </c>
      <c r="B110">
        <v>17</v>
      </c>
      <c r="C110" s="24">
        <v>95.625</v>
      </c>
      <c r="D110" s="24">
        <v>112.25</v>
      </c>
      <c r="E110" s="24"/>
      <c r="F110" s="24">
        <v>91.5</v>
      </c>
      <c r="G110" s="24"/>
      <c r="H110" s="24"/>
      <c r="I110" s="24">
        <v>87.5</v>
      </c>
      <c r="J110" s="24">
        <v>105.25</v>
      </c>
      <c r="K110" s="24">
        <v>101.5</v>
      </c>
      <c r="L110" s="24"/>
      <c r="M110" s="6">
        <v>100</v>
      </c>
      <c r="N110" s="25"/>
    </row>
    <row r="111" spans="1:14" x14ac:dyDescent="0.25">
      <c r="A111" s="23" t="s">
        <v>22</v>
      </c>
      <c r="B111">
        <v>18</v>
      </c>
      <c r="C111" s="24">
        <v>96.25</v>
      </c>
      <c r="D111" s="24">
        <v>114.25</v>
      </c>
      <c r="E111" s="24"/>
      <c r="F111" s="24">
        <v>91</v>
      </c>
      <c r="G111" s="24">
        <v>95</v>
      </c>
      <c r="H111" s="24">
        <v>88.5</v>
      </c>
      <c r="I111" s="24">
        <v>93</v>
      </c>
      <c r="J111" s="24">
        <v>109.75</v>
      </c>
      <c r="K111" s="24">
        <v>103.5</v>
      </c>
      <c r="L111" s="24">
        <v>82</v>
      </c>
      <c r="M111" s="6">
        <v>100</v>
      </c>
      <c r="N111" s="25">
        <v>79.75</v>
      </c>
    </row>
    <row r="112" spans="1:14" x14ac:dyDescent="0.25">
      <c r="A112" s="23" t="s">
        <v>22</v>
      </c>
      <c r="B112">
        <v>19</v>
      </c>
      <c r="C112" s="24">
        <v>94.375</v>
      </c>
      <c r="D112" s="24">
        <v>112.75</v>
      </c>
      <c r="E112" s="24"/>
      <c r="F112" s="24">
        <v>83.75</v>
      </c>
      <c r="G112" s="24"/>
      <c r="H112" s="24"/>
      <c r="I112" s="24">
        <v>85.75</v>
      </c>
      <c r="J112" s="24">
        <v>108.5</v>
      </c>
      <c r="K112" s="24">
        <v>101.25</v>
      </c>
      <c r="L112" s="24"/>
      <c r="M112" s="6">
        <v>100</v>
      </c>
      <c r="N112" s="25"/>
    </row>
    <row r="113" spans="1:14" x14ac:dyDescent="0.25">
      <c r="A113" s="23" t="s">
        <v>22</v>
      </c>
      <c r="B113">
        <v>20</v>
      </c>
      <c r="C113" s="24">
        <v>91.625</v>
      </c>
      <c r="D113" s="24">
        <v>113.375</v>
      </c>
      <c r="E113" s="24"/>
      <c r="F113" s="24">
        <v>88.75</v>
      </c>
      <c r="G113" s="24"/>
      <c r="H113" s="24"/>
      <c r="I113" s="24">
        <v>80.75</v>
      </c>
      <c r="J113" s="24">
        <v>107.75</v>
      </c>
      <c r="K113" s="24">
        <v>98.75</v>
      </c>
      <c r="L113" s="24">
        <v>81.75</v>
      </c>
      <c r="M113" s="6">
        <v>100</v>
      </c>
      <c r="N113" s="25">
        <v>77.5</v>
      </c>
    </row>
    <row r="114" spans="1:14" x14ac:dyDescent="0.25">
      <c r="A114" s="23" t="s">
        <v>22</v>
      </c>
      <c r="B114">
        <v>21</v>
      </c>
      <c r="C114" s="24">
        <v>92.75</v>
      </c>
      <c r="D114" s="24">
        <v>110.125</v>
      </c>
      <c r="E114" s="24"/>
      <c r="F114" s="24">
        <v>82.75</v>
      </c>
      <c r="G114" s="24"/>
      <c r="H114" s="24"/>
      <c r="I114" s="24">
        <v>76.75</v>
      </c>
      <c r="J114" s="24">
        <v>106</v>
      </c>
      <c r="K114" s="24">
        <v>99.75</v>
      </c>
      <c r="L114" s="24">
        <v>74.75</v>
      </c>
      <c r="M114" s="6">
        <v>100</v>
      </c>
      <c r="N114" s="25">
        <v>76.5</v>
      </c>
    </row>
    <row r="115" spans="1:14" x14ac:dyDescent="0.25">
      <c r="A115" s="23" t="s">
        <v>22</v>
      </c>
      <c r="B115">
        <v>22</v>
      </c>
      <c r="C115" s="24">
        <v>98.875</v>
      </c>
      <c r="D115" s="24">
        <v>112.5</v>
      </c>
      <c r="E115" s="24"/>
      <c r="F115" s="24">
        <v>93.75</v>
      </c>
      <c r="G115" s="24"/>
      <c r="H115" s="24"/>
      <c r="I115" s="24">
        <v>86.25</v>
      </c>
      <c r="J115" s="24">
        <v>110.25</v>
      </c>
      <c r="K115" s="24">
        <v>101.25</v>
      </c>
      <c r="L115" s="24"/>
      <c r="M115" s="6">
        <v>100</v>
      </c>
      <c r="N115" s="25"/>
    </row>
    <row r="116" spans="1:14" x14ac:dyDescent="0.25">
      <c r="A116" s="23" t="s">
        <v>22</v>
      </c>
      <c r="B116">
        <v>23</v>
      </c>
      <c r="C116" s="24">
        <v>93.125</v>
      </c>
      <c r="D116" s="24">
        <v>110.125</v>
      </c>
      <c r="E116" s="24"/>
      <c r="F116" s="24">
        <v>87</v>
      </c>
      <c r="G116" s="24"/>
      <c r="H116" s="24"/>
      <c r="I116" s="24">
        <v>82.25</v>
      </c>
      <c r="J116" s="24">
        <v>109.5</v>
      </c>
      <c r="K116" s="24">
        <v>99.75</v>
      </c>
      <c r="L116" s="24"/>
      <c r="M116" s="6">
        <v>100</v>
      </c>
      <c r="N116" s="25"/>
    </row>
    <row r="117" spans="1:14" s="19" customFormat="1" x14ac:dyDescent="0.25">
      <c r="A117" s="26" t="s">
        <v>22</v>
      </c>
      <c r="B117" s="19">
        <v>24</v>
      </c>
      <c r="C117" s="27">
        <v>94.083333333333329</v>
      </c>
      <c r="D117" s="27">
        <v>110.75</v>
      </c>
      <c r="E117" s="27"/>
      <c r="F117" s="27">
        <v>89.5</v>
      </c>
      <c r="G117" s="27">
        <v>88</v>
      </c>
      <c r="H117" s="27">
        <v>86</v>
      </c>
      <c r="I117" s="27">
        <v>84.25</v>
      </c>
      <c r="J117" s="27">
        <v>109.5</v>
      </c>
      <c r="K117" s="27">
        <v>101.25</v>
      </c>
      <c r="L117" s="27">
        <v>76.25</v>
      </c>
      <c r="M117" s="28">
        <v>100</v>
      </c>
      <c r="N117" s="29">
        <v>74.25</v>
      </c>
    </row>
    <row r="118" spans="1:14" x14ac:dyDescent="0.25">
      <c r="A118" s="30" t="s">
        <v>24</v>
      </c>
      <c r="B118">
        <v>25</v>
      </c>
      <c r="C118" s="31">
        <v>101.17141215006511</v>
      </c>
      <c r="D118" s="31">
        <v>113.34939575195313</v>
      </c>
      <c r="E118" s="31"/>
      <c r="F118" s="31"/>
      <c r="G118" s="31"/>
      <c r="H118" s="31">
        <v>95.316080093383789</v>
      </c>
      <c r="I118" s="31">
        <v>78.002321243286133</v>
      </c>
      <c r="J118" s="31">
        <v>108.33021926879883</v>
      </c>
      <c r="K118" s="31">
        <v>106.88759231567383</v>
      </c>
      <c r="L118" s="31"/>
      <c r="M118" s="6">
        <v>100</v>
      </c>
      <c r="N118" s="32"/>
    </row>
    <row r="119" spans="1:14" x14ac:dyDescent="0.25">
      <c r="A119" s="30" t="s">
        <v>24</v>
      </c>
      <c r="B119">
        <v>26</v>
      </c>
      <c r="C119" s="31">
        <v>102.70034853617351</v>
      </c>
      <c r="D119" s="31">
        <v>117.13957214355469</v>
      </c>
      <c r="E119" s="31"/>
      <c r="F119" s="31"/>
      <c r="G119" s="31"/>
      <c r="H119" s="31">
        <v>99.162359237670898</v>
      </c>
      <c r="I119" s="31">
        <v>83.241048812866211</v>
      </c>
      <c r="J119" s="31">
        <v>118.81156158447266</v>
      </c>
      <c r="K119" s="31">
        <v>110.67204666137695</v>
      </c>
      <c r="L119" s="31"/>
      <c r="M119" s="6">
        <v>100</v>
      </c>
      <c r="N119" s="32"/>
    </row>
    <row r="120" spans="1:14" x14ac:dyDescent="0.25">
      <c r="A120" s="30" t="s">
        <v>24</v>
      </c>
      <c r="B120">
        <v>27</v>
      </c>
      <c r="C120" s="31">
        <v>100.30621337890625</v>
      </c>
      <c r="D120" s="31">
        <v>114.13463973999023</v>
      </c>
      <c r="E120" s="31"/>
      <c r="F120" s="31"/>
      <c r="G120" s="31"/>
      <c r="H120" s="31">
        <v>95.255691528320313</v>
      </c>
      <c r="I120" s="31">
        <v>80.321386337280273</v>
      </c>
      <c r="J120" s="31">
        <v>115.19501876831055</v>
      </c>
      <c r="K120" s="31">
        <v>103.7840747833252</v>
      </c>
      <c r="L120" s="31"/>
      <c r="M120" s="6">
        <v>100</v>
      </c>
      <c r="N120" s="32"/>
    </row>
    <row r="121" spans="1:14" x14ac:dyDescent="0.25">
      <c r="A121" s="30" t="s">
        <v>24</v>
      </c>
      <c r="B121">
        <v>28</v>
      </c>
      <c r="C121" s="31">
        <v>106.38376363118489</v>
      </c>
      <c r="D121" s="31">
        <v>126.62436294555664</v>
      </c>
      <c r="E121" s="31"/>
      <c r="F121" s="31"/>
      <c r="G121" s="31"/>
      <c r="H121" s="31">
        <v>97.776737213134766</v>
      </c>
      <c r="I121" s="31">
        <v>90.096685409545898</v>
      </c>
      <c r="J121" s="31">
        <v>120.1485424041748</v>
      </c>
      <c r="K121" s="31">
        <v>111.74190521240234</v>
      </c>
      <c r="L121" s="31">
        <v>78.747274398803711</v>
      </c>
      <c r="M121" s="6">
        <v>100</v>
      </c>
      <c r="N121" s="32">
        <v>78.950393676757813</v>
      </c>
    </row>
    <row r="122" spans="1:14" x14ac:dyDescent="0.25">
      <c r="A122" s="30" t="s">
        <v>24</v>
      </c>
      <c r="B122">
        <v>29</v>
      </c>
      <c r="C122" s="31">
        <v>100.15450414021809</v>
      </c>
      <c r="D122" s="31">
        <v>118.38784599304199</v>
      </c>
      <c r="E122" s="31"/>
      <c r="F122" s="31"/>
      <c r="G122" s="31"/>
      <c r="H122" s="31">
        <v>99.852785110473633</v>
      </c>
      <c r="I122" s="31">
        <v>88.041112899780273</v>
      </c>
      <c r="J122" s="31">
        <v>115.99078559875488</v>
      </c>
      <c r="K122" s="31">
        <v>98.484773635864258</v>
      </c>
      <c r="L122" s="31">
        <v>85.348306655883789</v>
      </c>
      <c r="M122" s="6">
        <v>100</v>
      </c>
      <c r="N122" s="32">
        <v>89.861175537109375</v>
      </c>
    </row>
    <row r="123" spans="1:14" x14ac:dyDescent="0.25">
      <c r="A123" s="30" t="s">
        <v>24</v>
      </c>
      <c r="B123">
        <v>30</v>
      </c>
      <c r="C123" s="31">
        <v>98.387236277262375</v>
      </c>
      <c r="D123" s="31">
        <v>124.03665351867676</v>
      </c>
      <c r="E123" s="31"/>
      <c r="F123" s="31"/>
      <c r="G123" s="31"/>
      <c r="H123" s="31">
        <v>102.46991348266602</v>
      </c>
      <c r="I123" s="31">
        <v>86.828855514526367</v>
      </c>
      <c r="J123" s="31">
        <v>119.26396751403809</v>
      </c>
      <c r="K123" s="31">
        <v>109.53887748718262</v>
      </c>
      <c r="L123" s="31">
        <v>86.131834030151367</v>
      </c>
      <c r="M123" s="6">
        <v>100</v>
      </c>
      <c r="N123" s="32">
        <v>82.116786956787109</v>
      </c>
    </row>
    <row r="124" spans="1:14" x14ac:dyDescent="0.25">
      <c r="A124" s="30" t="s">
        <v>24</v>
      </c>
      <c r="B124">
        <v>31</v>
      </c>
      <c r="C124" s="31">
        <v>95.051969528198242</v>
      </c>
      <c r="D124" s="31">
        <v>118.04048538208008</v>
      </c>
      <c r="E124" s="31"/>
      <c r="F124" s="31"/>
      <c r="G124" s="31"/>
      <c r="H124" s="31">
        <v>101.7116756439209</v>
      </c>
      <c r="I124" s="31">
        <v>83.096185684204102</v>
      </c>
      <c r="J124" s="31">
        <v>119.62172317504883</v>
      </c>
      <c r="K124" s="31">
        <v>100.11125373840332</v>
      </c>
      <c r="L124" s="31">
        <v>80.407617568969727</v>
      </c>
      <c r="M124" s="6">
        <v>100</v>
      </c>
      <c r="N124" s="32">
        <v>78.453987121582031</v>
      </c>
    </row>
    <row r="125" spans="1:14" x14ac:dyDescent="0.25">
      <c r="A125" s="30" t="s">
        <v>24</v>
      </c>
      <c r="B125">
        <v>32</v>
      </c>
      <c r="C125" s="31">
        <v>96.016450246175125</v>
      </c>
      <c r="D125" s="31">
        <v>120.84646987915039</v>
      </c>
      <c r="E125" s="31"/>
      <c r="F125" s="31"/>
      <c r="G125" s="31"/>
      <c r="H125" s="31">
        <v>101.28041839599609</v>
      </c>
      <c r="I125" s="31">
        <v>92.63707160949707</v>
      </c>
      <c r="J125" s="31">
        <v>125.87145805358887</v>
      </c>
      <c r="K125" s="31">
        <v>105.47141075134277</v>
      </c>
      <c r="L125" s="31">
        <v>80.784255981445313</v>
      </c>
      <c r="M125" s="6">
        <v>100</v>
      </c>
      <c r="N125" s="32">
        <v>83.166549682617188</v>
      </c>
    </row>
    <row r="126" spans="1:14" x14ac:dyDescent="0.25">
      <c r="A126" s="30" t="s">
        <v>24</v>
      </c>
      <c r="B126">
        <v>33</v>
      </c>
      <c r="C126" s="31">
        <v>96.899913152058915</v>
      </c>
      <c r="D126" s="31">
        <v>114.07131385803223</v>
      </c>
      <c r="E126" s="31"/>
      <c r="F126" s="31"/>
      <c r="G126" s="31"/>
      <c r="H126" s="31">
        <v>95.300863265991211</v>
      </c>
      <c r="I126" s="31">
        <v>84.132461547851563</v>
      </c>
      <c r="J126" s="31">
        <v>114.58205223083496</v>
      </c>
      <c r="K126" s="31">
        <v>105.89458084106445</v>
      </c>
      <c r="L126" s="31">
        <v>70.038265228271484</v>
      </c>
      <c r="M126" s="6">
        <v>100</v>
      </c>
      <c r="N126" s="32">
        <v>76.670093536376953</v>
      </c>
    </row>
    <row r="127" spans="1:14" x14ac:dyDescent="0.25">
      <c r="A127" s="30" t="s">
        <v>24</v>
      </c>
      <c r="B127">
        <v>34</v>
      </c>
      <c r="C127" s="31">
        <v>100.89538828531902</v>
      </c>
      <c r="D127" s="31">
        <v>128.02652359008789</v>
      </c>
      <c r="E127" s="31"/>
      <c r="F127" s="31"/>
      <c r="G127" s="31"/>
      <c r="H127" s="31">
        <v>100.58390235900879</v>
      </c>
      <c r="I127" s="31">
        <v>89.682538986206055</v>
      </c>
      <c r="J127" s="31">
        <v>121.19309425354004</v>
      </c>
      <c r="K127" s="31">
        <v>112.41485977172852</v>
      </c>
      <c r="L127" s="31">
        <v>77.724071502685547</v>
      </c>
      <c r="M127" s="6">
        <v>100</v>
      </c>
      <c r="N127" s="32">
        <v>80.501258850097656</v>
      </c>
    </row>
    <row r="128" spans="1:14" x14ac:dyDescent="0.25">
      <c r="A128" s="30" t="s">
        <v>24</v>
      </c>
      <c r="B128">
        <v>35</v>
      </c>
      <c r="C128" s="31">
        <v>88.258336385091141</v>
      </c>
      <c r="D128" s="31">
        <v>126.19266510009766</v>
      </c>
      <c r="E128" s="31"/>
      <c r="F128" s="31"/>
      <c r="G128" s="31"/>
      <c r="H128" s="31">
        <v>95.992252349853516</v>
      </c>
      <c r="I128" s="31">
        <v>84.986743927001953</v>
      </c>
      <c r="J128" s="31">
        <v>114.7874641418457</v>
      </c>
      <c r="K128" s="31">
        <v>97.484157562255859</v>
      </c>
      <c r="L128" s="31">
        <v>79.456445693969727</v>
      </c>
      <c r="M128" s="6">
        <v>100</v>
      </c>
      <c r="N128" s="32">
        <v>76.751565933227539</v>
      </c>
    </row>
    <row r="129" spans="1:20" s="19" customFormat="1" ht="15.75" thickBot="1" x14ac:dyDescent="0.3">
      <c r="A129" s="30" t="s">
        <v>24</v>
      </c>
      <c r="B129">
        <v>36</v>
      </c>
      <c r="C129" s="31">
        <v>88.463068008422852</v>
      </c>
      <c r="D129" s="31">
        <v>121.37506294250488</v>
      </c>
      <c r="E129" s="31"/>
      <c r="F129" s="31"/>
      <c r="G129" s="31"/>
      <c r="H129" s="31">
        <v>95.626344680786133</v>
      </c>
      <c r="I129" s="31">
        <v>83.710287094116211</v>
      </c>
      <c r="J129" s="31">
        <v>116.21568298339844</v>
      </c>
      <c r="K129" s="31">
        <v>102.00257682800293</v>
      </c>
      <c r="L129" s="31">
        <v>78.370267868041992</v>
      </c>
      <c r="M129" s="6">
        <v>100</v>
      </c>
      <c r="N129" s="32">
        <v>75.451517105102539</v>
      </c>
      <c r="P129" s="19" t="s">
        <v>29</v>
      </c>
      <c r="S129" s="19" t="s">
        <v>30</v>
      </c>
    </row>
    <row r="130" spans="1:20" s="39" customFormat="1" x14ac:dyDescent="0.25">
      <c r="A130" s="132" t="s">
        <v>19</v>
      </c>
      <c r="B130" s="133" t="s">
        <v>16</v>
      </c>
      <c r="C130" s="134">
        <v>98.518518518518519</v>
      </c>
      <c r="D130" s="134">
        <v>110.73809523809524</v>
      </c>
      <c r="E130" s="135">
        <v>110.5</v>
      </c>
      <c r="F130" s="134">
        <v>89.1875</v>
      </c>
      <c r="G130" s="135">
        <v>89</v>
      </c>
      <c r="H130" s="135">
        <v>91.416666666666671</v>
      </c>
      <c r="I130" s="134">
        <v>92.3125</v>
      </c>
      <c r="J130" s="134">
        <v>107.8125</v>
      </c>
      <c r="K130" s="134">
        <v>106.77083333333333</v>
      </c>
      <c r="L130" s="135">
        <v>82.214285714285708</v>
      </c>
      <c r="M130" s="136">
        <v>100</v>
      </c>
      <c r="N130" s="137">
        <v>75.214285714285708</v>
      </c>
      <c r="P130" s="40" t="s">
        <v>31</v>
      </c>
      <c r="Q130" s="41">
        <f>SLOPE(C131:N131,C130:N130)</f>
        <v>0.9389879817889849</v>
      </c>
      <c r="R130" s="40"/>
      <c r="S130" s="42">
        <f>ABS(Q130-1)</f>
        <v>6.1012018211015095E-2</v>
      </c>
      <c r="T130" s="40"/>
    </row>
    <row r="131" spans="1:20" s="46" customFormat="1" x14ac:dyDescent="0.25">
      <c r="A131" s="43" t="s">
        <v>21</v>
      </c>
      <c r="B131" s="44" t="s">
        <v>17</v>
      </c>
      <c r="C131" s="45">
        <v>95.111111111111114</v>
      </c>
      <c r="D131" s="45">
        <v>110.66666666666667</v>
      </c>
      <c r="E131" s="24"/>
      <c r="F131" s="45">
        <v>88.083333333333329</v>
      </c>
      <c r="G131" s="24">
        <v>89.583333333333329</v>
      </c>
      <c r="H131" s="24">
        <v>86.583333333333329</v>
      </c>
      <c r="I131" s="45">
        <v>83.395833333333329</v>
      </c>
      <c r="J131" s="45">
        <v>106.39583333333333</v>
      </c>
      <c r="K131" s="45">
        <v>100.75</v>
      </c>
      <c r="L131" s="24">
        <v>79.642857142857139</v>
      </c>
      <c r="M131" s="6">
        <v>100</v>
      </c>
      <c r="N131" s="25">
        <v>77.535714285714292</v>
      </c>
      <c r="P131" s="40" t="s">
        <v>32</v>
      </c>
      <c r="Q131" s="41">
        <f>SLOPE(C132:N132,C130:N130)</f>
        <v>1.1387043097429985</v>
      </c>
      <c r="R131" s="40"/>
      <c r="S131" s="42">
        <f t="shared" ref="S131" si="0">ABS(Q131-1)</f>
        <v>0.13870430974299852</v>
      </c>
      <c r="T131" s="40"/>
    </row>
    <row r="132" spans="1:20" s="50" customFormat="1" x14ac:dyDescent="0.25">
      <c r="A132" s="47" t="s">
        <v>23</v>
      </c>
      <c r="B132" s="48" t="s">
        <v>18</v>
      </c>
      <c r="C132" s="49">
        <v>97.89071697658963</v>
      </c>
      <c r="D132" s="49">
        <v>120.18541590372722</v>
      </c>
      <c r="E132" s="31"/>
      <c r="F132" s="31"/>
      <c r="G132" s="31"/>
      <c r="H132" s="49">
        <v>98.360751946767166</v>
      </c>
      <c r="I132" s="49">
        <v>85.398058255513504</v>
      </c>
      <c r="J132" s="49">
        <v>117.50096416473389</v>
      </c>
      <c r="K132" s="49">
        <v>105.37400913238525</v>
      </c>
      <c r="L132" s="31">
        <v>79.667593214246963</v>
      </c>
      <c r="M132" s="6">
        <v>100</v>
      </c>
      <c r="N132" s="32">
        <v>80.213703155517578</v>
      </c>
      <c r="P132" s="40" t="s">
        <v>33</v>
      </c>
      <c r="Q132" s="41">
        <f>SLOPE(C132:N132,C131:N131)</f>
        <v>1.1790892745678492</v>
      </c>
      <c r="R132" s="40"/>
      <c r="S132" s="42">
        <f>ABS(Q132-1)</f>
        <v>0.17908927456784918</v>
      </c>
      <c r="T132" s="40"/>
    </row>
    <row r="133" spans="1:20" s="19" customFormat="1" ht="15.75" thickBot="1" x14ac:dyDescent="0.3">
      <c r="A133" s="138" t="s">
        <v>25</v>
      </c>
      <c r="B133" s="67" t="s">
        <v>15</v>
      </c>
      <c r="C133" s="6">
        <v>97.245175679524735</v>
      </c>
      <c r="D133" s="6">
        <v>112.80972205268012</v>
      </c>
      <c r="E133" s="139">
        <v>110.5</v>
      </c>
      <c r="F133" s="139">
        <v>88.635416666666671</v>
      </c>
      <c r="G133" s="139">
        <v>89.291666666666671</v>
      </c>
      <c r="H133" s="139">
        <v>95.240501297844787</v>
      </c>
      <c r="I133" s="6">
        <v>87.035463862948944</v>
      </c>
      <c r="J133" s="6">
        <v>110.56976583268907</v>
      </c>
      <c r="K133" s="6">
        <v>104.29828082190619</v>
      </c>
      <c r="L133" s="139">
        <v>80.435145170792296</v>
      </c>
      <c r="M133" s="140">
        <v>100</v>
      </c>
      <c r="N133" s="141">
        <v>77.87710123476775</v>
      </c>
      <c r="P133" s="54"/>
      <c r="Q133" s="54"/>
      <c r="R133" s="54" t="s">
        <v>34</v>
      </c>
      <c r="S133" s="55">
        <f>AVERAGE(S130:S132)</f>
        <v>0.12626853417395426</v>
      </c>
      <c r="T133" s="54"/>
    </row>
    <row r="134" spans="1:20" s="39" customFormat="1" x14ac:dyDescent="0.25">
      <c r="A134" s="142" t="s">
        <v>35</v>
      </c>
      <c r="B134" s="37"/>
      <c r="C134" s="143">
        <f>_xlfn.STDEV.P(C94:C105)</f>
        <v>2.809849574199593</v>
      </c>
      <c r="D134" s="143">
        <f t="shared" ref="D134:N134" si="1">_xlfn.STDEV.P(D94:D105)</f>
        <v>4.9085716375370678</v>
      </c>
      <c r="E134" s="144">
        <f t="shared" si="1"/>
        <v>6.551876321584019</v>
      </c>
      <c r="F134" s="143">
        <f t="shared" si="1"/>
        <v>3.0773449730787958</v>
      </c>
      <c r="G134" s="144">
        <f t="shared" si="1"/>
        <v>0.20412414523193151</v>
      </c>
      <c r="H134" s="144">
        <f t="shared" si="1"/>
        <v>2.3658449277630647</v>
      </c>
      <c r="I134" s="143">
        <f t="shared" si="1"/>
        <v>2.2892980183162406</v>
      </c>
      <c r="J134" s="143">
        <f t="shared" si="1"/>
        <v>3.8556303527006666</v>
      </c>
      <c r="K134" s="143">
        <f t="shared" si="1"/>
        <v>3.1249305547839334</v>
      </c>
      <c r="L134" s="144">
        <f>_xlfn.STDEV.P(L94:L105)</f>
        <v>3.93343854350239</v>
      </c>
      <c r="M134" s="145">
        <f t="shared" si="1"/>
        <v>0</v>
      </c>
      <c r="N134" s="144">
        <f t="shared" si="1"/>
        <v>3.9083897200869866</v>
      </c>
      <c r="O134" s="3">
        <f>AVERAGE(N134,M134,L134,K134,J134,I134,F134,D134,C134)</f>
        <v>3.1008281526895192</v>
      </c>
    </row>
    <row r="135" spans="1:20" s="46" customFormat="1" x14ac:dyDescent="0.25">
      <c r="A135" s="146" t="s">
        <v>36</v>
      </c>
      <c r="B135" s="44"/>
      <c r="C135" s="147">
        <f>_xlfn.STDEV.P(C106:C117)</f>
        <v>2.0178929304742672</v>
      </c>
      <c r="D135" s="147">
        <f t="shared" ref="D135:N135" si="2">_xlfn.STDEV.P(D106:D117)</f>
        <v>2.4947862299871173</v>
      </c>
      <c r="E135" s="148"/>
      <c r="F135" s="147">
        <f t="shared" si="2"/>
        <v>3.5301282633291891</v>
      </c>
      <c r="G135" s="149">
        <f t="shared" si="2"/>
        <v>3.9387674326988242</v>
      </c>
      <c r="H135" s="149">
        <f t="shared" si="2"/>
        <v>1.3894443333777555</v>
      </c>
      <c r="I135" s="147">
        <f t="shared" si="2"/>
        <v>4.2737794716412569</v>
      </c>
      <c r="J135" s="147">
        <f t="shared" si="2"/>
        <v>3.1810937802725792</v>
      </c>
      <c r="K135" s="147">
        <f t="shared" si="2"/>
        <v>1.1365151414154879</v>
      </c>
      <c r="L135" s="149">
        <f t="shared" si="2"/>
        <v>3.772213121860255</v>
      </c>
      <c r="M135" s="145">
        <f t="shared" si="2"/>
        <v>0</v>
      </c>
      <c r="N135" s="149">
        <f t="shared" si="2"/>
        <v>1.7496355305594129</v>
      </c>
      <c r="O135" s="3">
        <f>AVERAGE(N135,M135,L135,K135,J135,I135,F135,D135,C135)</f>
        <v>2.4617827188377297</v>
      </c>
    </row>
    <row r="136" spans="1:20" s="50" customFormat="1" ht="15.75" thickBot="1" x14ac:dyDescent="0.3">
      <c r="A136" s="150" t="s">
        <v>37</v>
      </c>
      <c r="B136" s="48"/>
      <c r="C136" s="151">
        <f>_xlfn.STDEV.P(C118:C129)</f>
        <v>5.1678305435021343</v>
      </c>
      <c r="D136" s="151">
        <f t="shared" ref="D136:N136" si="3">_xlfn.STDEV.P(D118:D129)</f>
        <v>4.9459477649901791</v>
      </c>
      <c r="E136" s="148"/>
      <c r="F136" s="148"/>
      <c r="G136" s="148"/>
      <c r="H136" s="151">
        <f t="shared" si="3"/>
        <v>2.6794227857032782</v>
      </c>
      <c r="I136" s="151">
        <f t="shared" si="3"/>
        <v>4.0508273027305739</v>
      </c>
      <c r="J136" s="151">
        <f t="shared" si="3"/>
        <v>4.1759808293183971</v>
      </c>
      <c r="K136" s="151">
        <f t="shared" si="3"/>
        <v>4.9109808015156107</v>
      </c>
      <c r="L136" s="152">
        <f t="shared" si="3"/>
        <v>4.4086700371643044</v>
      </c>
      <c r="M136" s="145">
        <f t="shared" si="3"/>
        <v>0</v>
      </c>
      <c r="N136" s="152">
        <f t="shared" si="3"/>
        <v>4.1821309402841047</v>
      </c>
      <c r="O136" s="3">
        <f>AVERAGE(N136,M136,L136,K136,J136,I136,F136,D136,C136)</f>
        <v>3.9802960274381634</v>
      </c>
      <c r="P136" s="3">
        <f>AVERAGE(O134:O136)</f>
        <v>3.1809689663218044</v>
      </c>
    </row>
    <row r="137" spans="1:20" ht="15.75" thickBot="1" x14ac:dyDescent="0.3">
      <c r="A137" s="153" t="s">
        <v>60</v>
      </c>
      <c r="B137" s="154"/>
      <c r="C137" s="145">
        <f>_xlfn.STDEV.P(C94:C129)</f>
        <v>3.8833617309713007</v>
      </c>
      <c r="D137" s="145">
        <f t="shared" ref="D137:N137" si="4">_xlfn.STDEV.P(D94:D129)</f>
        <v>6.114613535424227</v>
      </c>
      <c r="E137" s="155">
        <f t="shared" si="4"/>
        <v>6.551876321584019</v>
      </c>
      <c r="F137" s="155">
        <f t="shared" si="4"/>
        <v>3.3571900194044555</v>
      </c>
      <c r="G137" s="155">
        <f t="shared" si="4"/>
        <v>2.8040768930652065</v>
      </c>
      <c r="H137" s="155">
        <f t="shared" si="4"/>
        <v>5.2401833386616694</v>
      </c>
      <c r="I137" s="145">
        <f t="shared" si="4"/>
        <v>5.2817420147949328</v>
      </c>
      <c r="J137" s="145">
        <f t="shared" si="4"/>
        <v>6.2045627469313187</v>
      </c>
      <c r="K137" s="145">
        <f t="shared" si="4"/>
        <v>4.2831294704760703</v>
      </c>
      <c r="L137" s="155">
        <f t="shared" si="4"/>
        <v>4.2461835117625553</v>
      </c>
      <c r="M137" s="145">
        <f t="shared" si="4"/>
        <v>0</v>
      </c>
      <c r="N137" s="155">
        <f t="shared" si="4"/>
        <v>4.0932415840944012</v>
      </c>
      <c r="O137" s="156" t="s">
        <v>43</v>
      </c>
    </row>
    <row r="138" spans="1:20" ht="60" x14ac:dyDescent="0.25">
      <c r="A138" s="71" t="s">
        <v>39</v>
      </c>
      <c r="B138" s="72"/>
      <c r="C138" s="73">
        <f>_xlfn.STDEV.P(C130:C132)</f>
        <v>1.4806443335966089</v>
      </c>
      <c r="D138" s="74">
        <f>_xlfn.STDEV.P(D130:D132)</f>
        <v>4.4704406548663149</v>
      </c>
      <c r="E138" s="73"/>
      <c r="F138" s="73">
        <f>_xlfn.STDEV.P(F94:F117,H118:H129)</f>
        <v>5.5610406797120078</v>
      </c>
      <c r="G138" s="73"/>
      <c r="H138" s="73"/>
      <c r="I138" s="73">
        <f t="shared" ref="I138:M138" si="5">_xlfn.STDEV.P(I130:I132)</f>
        <v>3.8199091571708785</v>
      </c>
      <c r="J138" s="74">
        <f t="shared" si="5"/>
        <v>4.9351034335473818</v>
      </c>
      <c r="K138" s="73">
        <f t="shared" si="5"/>
        <v>2.5730011083582309</v>
      </c>
      <c r="L138" s="73">
        <f t="shared" si="5"/>
        <v>1.2063949722182186</v>
      </c>
      <c r="M138" s="73">
        <f t="shared" si="5"/>
        <v>0</v>
      </c>
      <c r="N138" s="74">
        <f>_xlfn.STDEV.P(N130:N132)</f>
        <v>2.0427331840433967</v>
      </c>
      <c r="O138" s="87">
        <f>AVERAGE(C138:N138)</f>
        <v>2.8988075026125597</v>
      </c>
    </row>
    <row r="139" spans="1:20" ht="45.75" thickBot="1" x14ac:dyDescent="0.3">
      <c r="A139" s="71" t="s">
        <v>40</v>
      </c>
      <c r="B139" s="75" t="s">
        <v>41</v>
      </c>
      <c r="C139" s="73">
        <f>C137/C133*100</f>
        <v>3.9933721172647894</v>
      </c>
      <c r="D139" s="73">
        <f>D137/D133*100</f>
        <v>5.4202895142041143</v>
      </c>
      <c r="E139" s="73"/>
      <c r="F139" s="73">
        <f>F138/AVERAGE(F94:F117,H118:H129)*100</f>
        <v>6.0526887809981611</v>
      </c>
      <c r="G139" s="73"/>
      <c r="H139" s="73"/>
      <c r="I139" s="73">
        <f t="shared" ref="I139:N139" si="6">I137/I133*100</f>
        <v>6.0684941291424241</v>
      </c>
      <c r="J139" s="73">
        <f t="shared" si="6"/>
        <v>5.61144604061103</v>
      </c>
      <c r="K139" s="73">
        <f t="shared" si="6"/>
        <v>4.106615599723737</v>
      </c>
      <c r="L139" s="73">
        <f t="shared" si="6"/>
        <v>5.2790151652569328</v>
      </c>
      <c r="M139" s="73">
        <f t="shared" si="6"/>
        <v>0</v>
      </c>
      <c r="N139" s="73">
        <f t="shared" si="6"/>
        <v>5.256027149437605</v>
      </c>
      <c r="O139" s="88">
        <f>AVERAGE(C139:N139)</f>
        <v>4.6431053885154219</v>
      </c>
    </row>
    <row r="140" spans="1:20" x14ac:dyDescent="0.25">
      <c r="B140" t="s">
        <v>26</v>
      </c>
      <c r="C140" t="s">
        <v>27</v>
      </c>
    </row>
    <row r="141" spans="1:20" x14ac:dyDescent="0.25">
      <c r="B141" s="76">
        <f>MIN(C94:N133)</f>
        <v>68.5</v>
      </c>
      <c r="C141" s="76">
        <f>MAX(C94:N133)</f>
        <v>128.02652359008789</v>
      </c>
    </row>
    <row r="143" spans="1:20" x14ac:dyDescent="0.25">
      <c r="A143" t="s">
        <v>61</v>
      </c>
      <c r="C143" s="7">
        <f>AVERAGE(C94:C105)</f>
        <v>98.541666666666671</v>
      </c>
      <c r="D143" s="7">
        <f t="shared" ref="D143:N143" si="7">AVERAGE(D94:D105)</f>
        <v>111.21875</v>
      </c>
      <c r="E143" s="7">
        <f t="shared" si="7"/>
        <v>110.5</v>
      </c>
      <c r="F143" s="7">
        <f t="shared" si="7"/>
        <v>89.1875</v>
      </c>
      <c r="G143" s="7">
        <f t="shared" si="7"/>
        <v>89</v>
      </c>
      <c r="H143" s="7">
        <f t="shared" si="7"/>
        <v>91.416666666666671</v>
      </c>
      <c r="I143" s="7">
        <f t="shared" si="7"/>
        <v>92.3125</v>
      </c>
      <c r="J143" s="7">
        <f t="shared" si="7"/>
        <v>107.8125</v>
      </c>
      <c r="K143" s="7">
        <f t="shared" si="7"/>
        <v>106.77083333333333</v>
      </c>
      <c r="L143" s="7">
        <f t="shared" si="7"/>
        <v>82.214285714285708</v>
      </c>
      <c r="M143" s="7">
        <f t="shared" si="7"/>
        <v>100</v>
      </c>
      <c r="N143" s="7">
        <f t="shared" si="7"/>
        <v>75.214285714285708</v>
      </c>
    </row>
    <row r="144" spans="1:20" x14ac:dyDescent="0.25">
      <c r="A144" t="s">
        <v>62</v>
      </c>
      <c r="B144" s="115" t="s">
        <v>63</v>
      </c>
      <c r="C144" s="157">
        <f>C143-C130</f>
        <v>2.3148148148152359E-2</v>
      </c>
      <c r="D144" s="157">
        <f t="shared" ref="D144:N144" si="8">D143-D130</f>
        <v>0.4806547619047592</v>
      </c>
      <c r="E144" s="157">
        <f t="shared" si="8"/>
        <v>0</v>
      </c>
      <c r="F144" s="157">
        <f t="shared" si="8"/>
        <v>0</v>
      </c>
      <c r="G144" s="157">
        <f t="shared" si="8"/>
        <v>0</v>
      </c>
      <c r="H144" s="157">
        <f t="shared" si="8"/>
        <v>0</v>
      </c>
      <c r="I144" s="157">
        <f t="shared" si="8"/>
        <v>0</v>
      </c>
      <c r="J144" s="157">
        <f t="shared" si="8"/>
        <v>0</v>
      </c>
      <c r="K144" s="157">
        <f t="shared" si="8"/>
        <v>0</v>
      </c>
      <c r="L144" s="157">
        <f t="shared" si="8"/>
        <v>0</v>
      </c>
      <c r="M144" s="157">
        <f t="shared" si="8"/>
        <v>0</v>
      </c>
      <c r="N144" s="157">
        <f t="shared" si="8"/>
        <v>0</v>
      </c>
      <c r="O144" s="158" t="s">
        <v>64</v>
      </c>
    </row>
    <row r="145" spans="1:14" x14ac:dyDescent="0.25">
      <c r="A145" t="s">
        <v>62</v>
      </c>
    </row>
    <row r="146" spans="1:14" x14ac:dyDescent="0.25">
      <c r="A146" t="s">
        <v>65</v>
      </c>
      <c r="C146" s="7">
        <f>AVERAGE(C106:C117)</f>
        <v>95.128472222222214</v>
      </c>
      <c r="D146" s="7">
        <f t="shared" ref="D146:N146" si="9">AVERAGE(D106:D117)</f>
        <v>110.625</v>
      </c>
      <c r="E146" s="7"/>
      <c r="F146" s="7">
        <f t="shared" si="9"/>
        <v>88.083333333333329</v>
      </c>
      <c r="G146" s="7">
        <f t="shared" si="9"/>
        <v>89.583333333333329</v>
      </c>
      <c r="H146" s="7">
        <f t="shared" si="9"/>
        <v>86.583333333333329</v>
      </c>
      <c r="I146" s="7">
        <f t="shared" si="9"/>
        <v>83.395833333333329</v>
      </c>
      <c r="J146" s="7">
        <f t="shared" si="9"/>
        <v>106.39583333333333</v>
      </c>
      <c r="K146" s="7">
        <f t="shared" si="9"/>
        <v>100.75</v>
      </c>
      <c r="L146" s="7">
        <f t="shared" si="9"/>
        <v>79.642857142857139</v>
      </c>
      <c r="M146" s="7">
        <f t="shared" si="9"/>
        <v>100</v>
      </c>
      <c r="N146" s="7">
        <f t="shared" si="9"/>
        <v>77.535714285714292</v>
      </c>
    </row>
    <row r="147" spans="1:14" x14ac:dyDescent="0.25">
      <c r="A147" t="s">
        <v>62</v>
      </c>
      <c r="C147" s="159">
        <f>C146-C131</f>
        <v>1.7361111111100058E-2</v>
      </c>
      <c r="D147" s="159">
        <f t="shared" ref="D147:N147" si="10">D146-D131</f>
        <v>-4.1666666666671404E-2</v>
      </c>
      <c r="E147" s="159"/>
      <c r="F147" s="159">
        <f t="shared" si="10"/>
        <v>0</v>
      </c>
      <c r="G147" s="159">
        <f t="shared" si="10"/>
        <v>0</v>
      </c>
      <c r="H147" s="159">
        <f t="shared" si="10"/>
        <v>0</v>
      </c>
      <c r="I147" s="159">
        <f t="shared" si="10"/>
        <v>0</v>
      </c>
      <c r="J147" s="159">
        <f t="shared" si="10"/>
        <v>0</v>
      </c>
      <c r="K147" s="159">
        <f t="shared" si="10"/>
        <v>0</v>
      </c>
      <c r="L147" s="159">
        <f t="shared" si="10"/>
        <v>0</v>
      </c>
      <c r="M147" s="159">
        <f t="shared" si="10"/>
        <v>0</v>
      </c>
      <c r="N147" s="159">
        <f t="shared" si="10"/>
        <v>0</v>
      </c>
    </row>
    <row r="148" spans="1:14" x14ac:dyDescent="0.25">
      <c r="A148" t="s">
        <v>62</v>
      </c>
    </row>
    <row r="149" spans="1:14" x14ac:dyDescent="0.25">
      <c r="A149" t="s">
        <v>65</v>
      </c>
      <c r="C149" s="7">
        <f>AVERAGE(C118:C129)</f>
        <v>97.890716976589616</v>
      </c>
      <c r="D149" s="7">
        <f t="shared" ref="D149:N149" si="11">AVERAGE(D118:D129)</f>
        <v>120.18541590372722</v>
      </c>
      <c r="E149" s="7"/>
      <c r="F149" s="7"/>
      <c r="G149" s="7"/>
      <c r="H149" s="7">
        <f t="shared" si="11"/>
        <v>98.360751946767166</v>
      </c>
      <c r="I149" s="7">
        <f t="shared" si="11"/>
        <v>85.398058255513504</v>
      </c>
      <c r="J149" s="7">
        <f t="shared" si="11"/>
        <v>117.50096416473389</v>
      </c>
      <c r="K149" s="7">
        <f t="shared" si="11"/>
        <v>105.37400913238525</v>
      </c>
      <c r="L149" s="7">
        <f t="shared" si="11"/>
        <v>79.667593214246963</v>
      </c>
      <c r="M149" s="7">
        <f t="shared" si="11"/>
        <v>100</v>
      </c>
      <c r="N149" s="7">
        <f t="shared" si="11"/>
        <v>80.213703155517578</v>
      </c>
    </row>
    <row r="150" spans="1:14" x14ac:dyDescent="0.25">
      <c r="A150" t="s">
        <v>62</v>
      </c>
      <c r="C150" s="159">
        <f>C149-C132</f>
        <v>0</v>
      </c>
      <c r="D150" s="159">
        <f t="shared" ref="D150:N150" si="12">D149-D132</f>
        <v>0</v>
      </c>
      <c r="E150" s="159"/>
      <c r="F150" s="159"/>
      <c r="G150" s="159"/>
      <c r="H150" s="159">
        <f t="shared" si="12"/>
        <v>0</v>
      </c>
      <c r="I150" s="159">
        <f t="shared" si="12"/>
        <v>0</v>
      </c>
      <c r="J150" s="159">
        <f t="shared" si="12"/>
        <v>0</v>
      </c>
      <c r="K150" s="159">
        <f t="shared" si="12"/>
        <v>0</v>
      </c>
      <c r="L150" s="159">
        <f t="shared" si="12"/>
        <v>0</v>
      </c>
      <c r="M150" s="159">
        <f t="shared" si="12"/>
        <v>0</v>
      </c>
      <c r="N150" s="159">
        <f t="shared" si="12"/>
        <v>0</v>
      </c>
    </row>
    <row r="151" spans="1:14" x14ac:dyDescent="0.25">
      <c r="A151" t="s">
        <v>62</v>
      </c>
    </row>
    <row r="152" spans="1:14" x14ac:dyDescent="0.25">
      <c r="A152" t="s">
        <v>66</v>
      </c>
      <c r="C152" s="7">
        <f>AVERAGE(C94:C129)</f>
        <v>97.1869519551595</v>
      </c>
      <c r="D152" s="7">
        <f t="shared" ref="D152:N152" si="13">AVERAGE(D94:D129)</f>
        <v>114.00972196790907</v>
      </c>
      <c r="E152" s="7">
        <f t="shared" si="13"/>
        <v>110.5</v>
      </c>
      <c r="F152" s="7">
        <f t="shared" si="13"/>
        <v>88.635416666666671</v>
      </c>
      <c r="G152" s="7">
        <f t="shared" si="13"/>
        <v>89.291666666666671</v>
      </c>
      <c r="H152" s="7">
        <f t="shared" si="13"/>
        <v>95.240501297844787</v>
      </c>
      <c r="I152" s="7">
        <f t="shared" si="13"/>
        <v>87.035463862948944</v>
      </c>
      <c r="J152" s="7">
        <f t="shared" si="13"/>
        <v>110.56976583268907</v>
      </c>
      <c r="K152" s="7">
        <f t="shared" si="13"/>
        <v>104.29828082190619</v>
      </c>
      <c r="L152" s="7">
        <f t="shared" si="13"/>
        <v>80.435145170792296</v>
      </c>
      <c r="M152" s="7">
        <f t="shared" si="13"/>
        <v>100</v>
      </c>
      <c r="N152" s="7">
        <f t="shared" si="13"/>
        <v>77.87710123476775</v>
      </c>
    </row>
    <row r="153" spans="1:14" x14ac:dyDescent="0.25">
      <c r="A153" t="s">
        <v>62</v>
      </c>
      <c r="C153" s="159">
        <f>C152-C133</f>
        <v>-5.8223724365234375E-2</v>
      </c>
      <c r="D153" s="159">
        <f t="shared" ref="D153:N153" si="14">D152-D133</f>
        <v>1.1999999152289575</v>
      </c>
      <c r="E153" s="159">
        <f t="shared" si="14"/>
        <v>0</v>
      </c>
      <c r="F153" s="159">
        <f t="shared" si="14"/>
        <v>0</v>
      </c>
      <c r="G153" s="159">
        <f t="shared" si="14"/>
        <v>0</v>
      </c>
      <c r="H153" s="159">
        <f t="shared" si="14"/>
        <v>0</v>
      </c>
      <c r="I153" s="159">
        <f t="shared" si="14"/>
        <v>0</v>
      </c>
      <c r="J153" s="159">
        <f t="shared" si="14"/>
        <v>0</v>
      </c>
      <c r="K153" s="159">
        <f t="shared" si="14"/>
        <v>0</v>
      </c>
      <c r="L153" s="159">
        <f t="shared" si="14"/>
        <v>0</v>
      </c>
      <c r="M153" s="159">
        <f t="shared" si="14"/>
        <v>0</v>
      </c>
      <c r="N153" s="159">
        <f t="shared" si="14"/>
        <v>0</v>
      </c>
    </row>
    <row r="156" spans="1:14" ht="21.75" thickBot="1" x14ac:dyDescent="0.4">
      <c r="A156" s="293" t="s">
        <v>42</v>
      </c>
      <c r="B156" s="293"/>
      <c r="C156" s="293"/>
      <c r="D156" s="293"/>
      <c r="E156" s="293"/>
      <c r="F156" s="293"/>
      <c r="G156" s="293"/>
      <c r="H156" s="293"/>
      <c r="I156" s="293"/>
      <c r="J156" s="293"/>
      <c r="K156" s="293"/>
      <c r="L156" s="293"/>
      <c r="M156" s="293"/>
      <c r="N156" s="293"/>
    </row>
    <row r="157" spans="1:14" s="161" customFormat="1" ht="15.75" thickBot="1" x14ac:dyDescent="0.3">
      <c r="A157" s="126" t="s">
        <v>28</v>
      </c>
      <c r="B157" s="9" t="s">
        <v>2</v>
      </c>
      <c r="C157" s="127" t="s">
        <v>59</v>
      </c>
      <c r="D157" s="128" t="s">
        <v>4</v>
      </c>
      <c r="E157" s="128" t="s">
        <v>5</v>
      </c>
      <c r="F157" s="128" t="s">
        <v>6</v>
      </c>
      <c r="G157" s="128" t="s">
        <v>7</v>
      </c>
      <c r="H157" s="128" t="s">
        <v>8</v>
      </c>
      <c r="I157" s="128" t="s">
        <v>9</v>
      </c>
      <c r="J157" s="128" t="s">
        <v>10</v>
      </c>
      <c r="K157" s="160" t="s">
        <v>11</v>
      </c>
      <c r="L157" s="128" t="s">
        <v>12</v>
      </c>
      <c r="M157" s="128" t="s">
        <v>13</v>
      </c>
      <c r="N157" s="128" t="s">
        <v>14</v>
      </c>
    </row>
    <row r="158" spans="1:14" x14ac:dyDescent="0.25">
      <c r="A158" s="39" t="s">
        <v>20</v>
      </c>
      <c r="B158">
        <v>1</v>
      </c>
      <c r="C158" s="13">
        <f>C94/$K94*100</f>
        <v>92.052469135802468</v>
      </c>
      <c r="D158" s="13">
        <f t="shared" ref="D158:N158" si="15">D94/$K94*100</f>
        <v>109.72222222222223</v>
      </c>
      <c r="E158" s="13">
        <f t="shared" si="15"/>
        <v>113.65740740740742</v>
      </c>
      <c r="F158" s="13">
        <f t="shared" si="15"/>
        <v>81.25</v>
      </c>
      <c r="G158" s="13">
        <f t="shared" si="15"/>
        <v>82.638888888888886</v>
      </c>
      <c r="H158" s="13">
        <f t="shared" si="15"/>
        <v>87.5</v>
      </c>
      <c r="I158" s="13">
        <f t="shared" si="15"/>
        <v>85.18518518518519</v>
      </c>
      <c r="J158" s="13">
        <f t="shared" si="15"/>
        <v>104.86111111111111</v>
      </c>
      <c r="K158" s="78">
        <f t="shared" si="15"/>
        <v>100</v>
      </c>
      <c r="L158" s="13">
        <f t="shared" si="15"/>
        <v>80.324074074074076</v>
      </c>
      <c r="M158" s="13">
        <f t="shared" si="15"/>
        <v>92.592592592592595</v>
      </c>
      <c r="N158" s="13">
        <f t="shared" si="15"/>
        <v>70.138888888888886</v>
      </c>
    </row>
    <row r="159" spans="1:14" x14ac:dyDescent="0.25">
      <c r="A159" s="39" t="s">
        <v>20</v>
      </c>
      <c r="B159">
        <v>2</v>
      </c>
      <c r="C159" s="13">
        <f t="shared" ref="C159:N174" si="16">C95/$K95*100</f>
        <v>92.045454545454547</v>
      </c>
      <c r="D159" s="13">
        <f t="shared" si="16"/>
        <v>103.40909090909092</v>
      </c>
      <c r="E159" s="13">
        <f t="shared" si="16"/>
        <v>104.54545454545455</v>
      </c>
      <c r="F159" s="13">
        <f t="shared" si="16"/>
        <v>77.272727272727266</v>
      </c>
      <c r="G159" s="13">
        <f t="shared" si="16"/>
        <v>80.681818181818173</v>
      </c>
      <c r="H159" s="13">
        <f t="shared" si="16"/>
        <v>80.681818181818173</v>
      </c>
      <c r="I159" s="13">
        <f t="shared" si="16"/>
        <v>83.636363636363626</v>
      </c>
      <c r="J159" s="13">
        <f t="shared" si="16"/>
        <v>96.136363636363626</v>
      </c>
      <c r="K159" s="78">
        <f t="shared" si="16"/>
        <v>100</v>
      </c>
      <c r="L159" s="13">
        <f t="shared" si="16"/>
        <v>71.818181818181813</v>
      </c>
      <c r="M159" s="13">
        <f t="shared" si="16"/>
        <v>90.909090909090907</v>
      </c>
      <c r="N159" s="13">
        <f t="shared" si="16"/>
        <v>62.272727272727266</v>
      </c>
    </row>
    <row r="160" spans="1:14" x14ac:dyDescent="0.25">
      <c r="A160" s="39" t="s">
        <v>20</v>
      </c>
      <c r="B160">
        <v>3</v>
      </c>
      <c r="C160" s="13">
        <f t="shared" si="16"/>
        <v>90.055688146380263</v>
      </c>
      <c r="D160" s="13">
        <f t="shared" si="16"/>
        <v>106.44391408114558</v>
      </c>
      <c r="E160" s="13">
        <f t="shared" si="16"/>
        <v>100.23866348448686</v>
      </c>
      <c r="F160" s="13">
        <f t="shared" si="16"/>
        <v>84.486873508353227</v>
      </c>
      <c r="G160" s="13">
        <f t="shared" si="16"/>
        <v>84.964200477326969</v>
      </c>
      <c r="H160" s="13">
        <f t="shared" si="16"/>
        <v>86.873508353221965</v>
      </c>
      <c r="I160" s="13">
        <f t="shared" si="16"/>
        <v>85.918854415274453</v>
      </c>
      <c r="J160" s="13">
        <f t="shared" si="16"/>
        <v>101.67064439140812</v>
      </c>
      <c r="K160" s="78">
        <f t="shared" si="16"/>
        <v>100</v>
      </c>
      <c r="L160" s="13">
        <f t="shared" si="16"/>
        <v>75.178997613365155</v>
      </c>
      <c r="M160" s="13">
        <f t="shared" si="16"/>
        <v>95.465393794749403</v>
      </c>
      <c r="N160" s="13">
        <f t="shared" si="16"/>
        <v>68.019093078758956</v>
      </c>
    </row>
    <row r="161" spans="1:14" x14ac:dyDescent="0.25">
      <c r="A161" s="39" t="s">
        <v>20</v>
      </c>
      <c r="B161">
        <v>4</v>
      </c>
      <c r="C161" s="13">
        <f t="shared" si="16"/>
        <v>91.879350348027842</v>
      </c>
      <c r="D161" s="13">
        <f t="shared" si="16"/>
        <v>108.93271461716938</v>
      </c>
      <c r="E161" s="13">
        <f t="shared" si="16"/>
        <v>108.81670533642691</v>
      </c>
      <c r="F161" s="13">
        <f t="shared" si="16"/>
        <v>85.382830626450115</v>
      </c>
      <c r="G161" s="13"/>
      <c r="H161" s="13"/>
      <c r="I161" s="13">
        <f t="shared" si="16"/>
        <v>87.238979118329468</v>
      </c>
      <c r="J161" s="13">
        <f t="shared" si="16"/>
        <v>106.03248259860788</v>
      </c>
      <c r="K161" s="78">
        <f t="shared" si="16"/>
        <v>100</v>
      </c>
      <c r="L161" s="13"/>
      <c r="M161" s="13">
        <f t="shared" si="16"/>
        <v>92.807424593967511</v>
      </c>
      <c r="N161" s="13"/>
    </row>
    <row r="162" spans="1:14" x14ac:dyDescent="0.25">
      <c r="A162" s="39" t="s">
        <v>20</v>
      </c>
      <c r="B162">
        <v>5</v>
      </c>
      <c r="C162" s="13">
        <f t="shared" si="16"/>
        <v>93.236714975845416</v>
      </c>
      <c r="D162" s="13">
        <f t="shared" si="16"/>
        <v>104.34782608695652</v>
      </c>
      <c r="E162" s="13">
        <f t="shared" si="16"/>
        <v>103.38164251207729</v>
      </c>
      <c r="F162" s="13">
        <f t="shared" si="16"/>
        <v>87.19806763285024</v>
      </c>
      <c r="G162" s="13"/>
      <c r="H162" s="13"/>
      <c r="I162" s="13">
        <f t="shared" si="16"/>
        <v>85.507246376811594</v>
      </c>
      <c r="J162" s="13">
        <f t="shared" si="16"/>
        <v>103.8647342995169</v>
      </c>
      <c r="K162" s="78">
        <f t="shared" si="16"/>
        <v>100</v>
      </c>
      <c r="L162" s="13">
        <f t="shared" si="16"/>
        <v>82.608695652173907</v>
      </c>
      <c r="M162" s="13">
        <f t="shared" si="16"/>
        <v>96.618357487922708</v>
      </c>
      <c r="N162" s="13">
        <f t="shared" si="16"/>
        <v>76.328502415458928</v>
      </c>
    </row>
    <row r="163" spans="1:14" x14ac:dyDescent="0.25">
      <c r="A163" s="39" t="s">
        <v>20</v>
      </c>
      <c r="B163">
        <v>6</v>
      </c>
      <c r="C163" s="13">
        <f t="shared" si="16"/>
        <v>97.887323943661968</v>
      </c>
      <c r="D163" s="13">
        <f t="shared" si="16"/>
        <v>111.26760563380283</v>
      </c>
      <c r="E163" s="13">
        <f t="shared" si="16"/>
        <v>112.91079812206573</v>
      </c>
      <c r="F163" s="13">
        <f t="shared" si="16"/>
        <v>89.436619718309856</v>
      </c>
      <c r="G163" s="13"/>
      <c r="H163" s="13"/>
      <c r="I163" s="13">
        <f t="shared" si="16"/>
        <v>89.906103286384976</v>
      </c>
      <c r="J163" s="13">
        <f t="shared" si="16"/>
        <v>107.04225352112675</v>
      </c>
      <c r="K163" s="78">
        <f t="shared" si="16"/>
        <v>100</v>
      </c>
      <c r="L163" s="13"/>
      <c r="M163" s="13">
        <f t="shared" si="16"/>
        <v>93.896713615023472</v>
      </c>
      <c r="N163" s="13"/>
    </row>
    <row r="164" spans="1:14" x14ac:dyDescent="0.25">
      <c r="A164" s="39" t="s">
        <v>20</v>
      </c>
      <c r="B164">
        <v>7</v>
      </c>
      <c r="C164" s="13">
        <f t="shared" si="16"/>
        <v>93.36492890995261</v>
      </c>
      <c r="D164" s="13">
        <f t="shared" si="16"/>
        <v>105.68720379146919</v>
      </c>
      <c r="E164" s="13">
        <f t="shared" si="16"/>
        <v>104.97630331753554</v>
      </c>
      <c r="F164" s="13">
        <f t="shared" si="16"/>
        <v>86.255924170616112</v>
      </c>
      <c r="G164" s="13"/>
      <c r="H164" s="13"/>
      <c r="I164" s="13">
        <f t="shared" si="16"/>
        <v>88.151658767772517</v>
      </c>
      <c r="J164" s="13">
        <f t="shared" si="16"/>
        <v>102.60663507109004</v>
      </c>
      <c r="K164" s="78">
        <f t="shared" si="16"/>
        <v>100</v>
      </c>
      <c r="L164" s="13">
        <f t="shared" si="16"/>
        <v>79.146919431279613</v>
      </c>
      <c r="M164" s="13">
        <f t="shared" si="16"/>
        <v>94.786729857819907</v>
      </c>
      <c r="N164" s="13">
        <f t="shared" si="16"/>
        <v>76.06635071090048</v>
      </c>
    </row>
    <row r="165" spans="1:14" x14ac:dyDescent="0.25">
      <c r="A165" s="39" t="s">
        <v>20</v>
      </c>
      <c r="B165">
        <v>8</v>
      </c>
      <c r="C165" s="13">
        <f t="shared" si="16"/>
        <v>90.444444444444443</v>
      </c>
      <c r="D165" s="13">
        <f t="shared" si="16"/>
        <v>99.8888888888889</v>
      </c>
      <c r="E165" s="13">
        <f t="shared" si="16"/>
        <v>94.888888888888886</v>
      </c>
      <c r="F165" s="13">
        <f t="shared" si="16"/>
        <v>82.666666666666671</v>
      </c>
      <c r="G165" s="13"/>
      <c r="H165" s="13"/>
      <c r="I165" s="13">
        <f t="shared" si="16"/>
        <v>85.111111111111114</v>
      </c>
      <c r="J165" s="13">
        <f t="shared" si="16"/>
        <v>96</v>
      </c>
      <c r="K165" s="78">
        <f t="shared" si="16"/>
        <v>100</v>
      </c>
      <c r="L165" s="13"/>
      <c r="M165" s="13">
        <f t="shared" si="16"/>
        <v>88.888888888888886</v>
      </c>
      <c r="N165" s="13"/>
    </row>
    <row r="166" spans="1:14" x14ac:dyDescent="0.25">
      <c r="A166" s="39" t="s">
        <v>20</v>
      </c>
      <c r="B166">
        <v>9</v>
      </c>
      <c r="C166" s="13">
        <f t="shared" si="16"/>
        <v>91.606714628297354</v>
      </c>
      <c r="D166" s="13">
        <f t="shared" si="16"/>
        <v>102.5179856115108</v>
      </c>
      <c r="E166" s="13">
        <f t="shared" si="16"/>
        <v>99.760191846522787</v>
      </c>
      <c r="F166" s="13">
        <f t="shared" si="16"/>
        <v>81.534772182254201</v>
      </c>
      <c r="G166" s="13"/>
      <c r="H166" s="13"/>
      <c r="I166" s="13">
        <f t="shared" si="16"/>
        <v>88.009592326139085</v>
      </c>
      <c r="J166" s="13">
        <f t="shared" si="16"/>
        <v>99.280575539568346</v>
      </c>
      <c r="K166" s="78">
        <f t="shared" si="16"/>
        <v>100</v>
      </c>
      <c r="L166" s="13">
        <f t="shared" si="16"/>
        <v>72.901678657074342</v>
      </c>
      <c r="M166" s="13">
        <f t="shared" si="16"/>
        <v>95.923261390887291</v>
      </c>
      <c r="N166" s="13">
        <f t="shared" si="16"/>
        <v>71.223021582733821</v>
      </c>
    </row>
    <row r="167" spans="1:14" x14ac:dyDescent="0.25">
      <c r="A167" s="39" t="s">
        <v>20</v>
      </c>
      <c r="B167">
        <v>10</v>
      </c>
      <c r="C167" s="13">
        <f t="shared" si="16"/>
        <v>88.814317673378071</v>
      </c>
      <c r="D167" s="13">
        <f t="shared" si="16"/>
        <v>96.085011185682319</v>
      </c>
      <c r="E167" s="13">
        <f t="shared" si="16"/>
        <v>90.1565995525727</v>
      </c>
      <c r="F167" s="13">
        <f t="shared" si="16"/>
        <v>79.418344519015662</v>
      </c>
      <c r="G167" s="13"/>
      <c r="H167" s="13"/>
      <c r="I167" s="13">
        <f t="shared" si="16"/>
        <v>84.787472035794181</v>
      </c>
      <c r="J167" s="13">
        <f t="shared" si="16"/>
        <v>92.170022371364652</v>
      </c>
      <c r="K167" s="78">
        <f t="shared" si="16"/>
        <v>100</v>
      </c>
      <c r="L167" s="13"/>
      <c r="M167" s="13">
        <f t="shared" si="16"/>
        <v>89.485458612975393</v>
      </c>
      <c r="N167" s="13"/>
    </row>
    <row r="168" spans="1:14" x14ac:dyDescent="0.25">
      <c r="A168" s="39" t="s">
        <v>20</v>
      </c>
      <c r="B168">
        <v>11</v>
      </c>
      <c r="C168" s="13">
        <f t="shared" si="16"/>
        <v>92.700729927007302</v>
      </c>
      <c r="D168" s="13">
        <f t="shared" si="16"/>
        <v>102.43309002433089</v>
      </c>
      <c r="E168" s="13">
        <f t="shared" si="16"/>
        <v>105.1094890510949</v>
      </c>
      <c r="F168" s="13">
        <f t="shared" si="16"/>
        <v>83.698296836982962</v>
      </c>
      <c r="G168" s="13"/>
      <c r="H168" s="13"/>
      <c r="I168" s="13">
        <f t="shared" si="16"/>
        <v>87.591240875912419</v>
      </c>
      <c r="J168" s="13">
        <f t="shared" si="16"/>
        <v>103.40632603406326</v>
      </c>
      <c r="K168" s="78">
        <f t="shared" si="16"/>
        <v>100</v>
      </c>
      <c r="L168" s="13">
        <f t="shared" si="16"/>
        <v>83.698296836982962</v>
      </c>
      <c r="M168" s="13">
        <f t="shared" si="16"/>
        <v>97.323600973236012</v>
      </c>
      <c r="N168" s="13">
        <f t="shared" si="16"/>
        <v>75.425790754257903</v>
      </c>
    </row>
    <row r="169" spans="1:14" x14ac:dyDescent="0.25">
      <c r="A169" s="79" t="s">
        <v>20</v>
      </c>
      <c r="B169" s="19">
        <v>12</v>
      </c>
      <c r="C169" s="80">
        <f t="shared" si="16"/>
        <v>93.75</v>
      </c>
      <c r="D169" s="80">
        <f t="shared" si="16"/>
        <v>99.639423076923066</v>
      </c>
      <c r="E169" s="80">
        <f t="shared" si="16"/>
        <v>104.32692307692308</v>
      </c>
      <c r="F169" s="80">
        <f t="shared" si="16"/>
        <v>84.375</v>
      </c>
      <c r="G169" s="80"/>
      <c r="H169" s="80"/>
      <c r="I169" s="80">
        <f t="shared" si="16"/>
        <v>86.77884615384616</v>
      </c>
      <c r="J169" s="80">
        <f t="shared" si="16"/>
        <v>99.519230769230774</v>
      </c>
      <c r="K169" s="81">
        <f t="shared" si="16"/>
        <v>100</v>
      </c>
      <c r="L169" s="80"/>
      <c r="M169" s="80">
        <f t="shared" si="16"/>
        <v>96.15384615384616</v>
      </c>
      <c r="N169" s="80"/>
    </row>
    <row r="170" spans="1:14" x14ac:dyDescent="0.25">
      <c r="A170" s="46" t="s">
        <v>22</v>
      </c>
      <c r="B170">
        <v>13</v>
      </c>
      <c r="C170" s="24">
        <f t="shared" si="16"/>
        <v>94.347464671654194</v>
      </c>
      <c r="D170" s="24">
        <f t="shared" si="16"/>
        <v>105.73566084788031</v>
      </c>
      <c r="E170" s="24"/>
      <c r="F170" s="24">
        <f t="shared" si="16"/>
        <v>82.294264339152122</v>
      </c>
      <c r="G170" s="24">
        <f t="shared" si="16"/>
        <v>85.536159600997507</v>
      </c>
      <c r="H170" s="24">
        <f t="shared" si="16"/>
        <v>85.037406483790519</v>
      </c>
      <c r="I170" s="24">
        <f t="shared" si="16"/>
        <v>77.057356608478798</v>
      </c>
      <c r="J170" s="24">
        <f t="shared" si="16"/>
        <v>100.74812967581049</v>
      </c>
      <c r="K170" s="78">
        <f t="shared" si="16"/>
        <v>100</v>
      </c>
      <c r="L170" s="24">
        <f t="shared" si="16"/>
        <v>79.052369077306722</v>
      </c>
      <c r="M170" s="24">
        <f t="shared" si="16"/>
        <v>99.750623441396513</v>
      </c>
      <c r="N170" s="24">
        <f t="shared" si="16"/>
        <v>76.807980049875312</v>
      </c>
    </row>
    <row r="171" spans="1:14" x14ac:dyDescent="0.25">
      <c r="A171" s="46" t="s">
        <v>22</v>
      </c>
      <c r="B171">
        <v>14</v>
      </c>
      <c r="C171" s="24">
        <f t="shared" si="16"/>
        <v>96.641791044776113</v>
      </c>
      <c r="D171" s="24">
        <f t="shared" si="16"/>
        <v>106.46766169154229</v>
      </c>
      <c r="E171" s="24"/>
      <c r="F171" s="24">
        <f t="shared" si="16"/>
        <v>87.562189054726375</v>
      </c>
      <c r="G171" s="24"/>
      <c r="H171" s="24"/>
      <c r="I171" s="24">
        <f t="shared" si="16"/>
        <v>81.343283582089555</v>
      </c>
      <c r="J171" s="24">
        <f t="shared" si="16"/>
        <v>100.99502487562188</v>
      </c>
      <c r="K171" s="78">
        <f t="shared" si="16"/>
        <v>100</v>
      </c>
      <c r="L171" s="24"/>
      <c r="M171" s="24">
        <f t="shared" si="16"/>
        <v>99.50248756218906</v>
      </c>
      <c r="N171" s="24"/>
    </row>
    <row r="172" spans="1:14" x14ac:dyDescent="0.25">
      <c r="A172" s="46" t="s">
        <v>22</v>
      </c>
      <c r="B172">
        <v>15</v>
      </c>
      <c r="C172" s="24">
        <f t="shared" si="16"/>
        <v>96.410891089108901</v>
      </c>
      <c r="D172" s="24">
        <f t="shared" si="16"/>
        <v>109.52970297029702</v>
      </c>
      <c r="E172" s="24"/>
      <c r="F172" s="24">
        <f t="shared" si="16"/>
        <v>90.841584158415841</v>
      </c>
      <c r="G172" s="24"/>
      <c r="H172" s="24"/>
      <c r="I172" s="24">
        <f t="shared" si="16"/>
        <v>82.67326732673267</v>
      </c>
      <c r="J172" s="24">
        <f t="shared" si="16"/>
        <v>103.96039603960396</v>
      </c>
      <c r="K172" s="78">
        <f t="shared" si="16"/>
        <v>100</v>
      </c>
      <c r="L172" s="24">
        <f t="shared" si="16"/>
        <v>85.643564356435647</v>
      </c>
      <c r="M172" s="24">
        <f t="shared" si="16"/>
        <v>99.009900990099013</v>
      </c>
      <c r="N172" s="24">
        <f t="shared" si="16"/>
        <v>78.712871287128721</v>
      </c>
    </row>
    <row r="173" spans="1:14" x14ac:dyDescent="0.25">
      <c r="A173" s="46" t="s">
        <v>22</v>
      </c>
      <c r="B173">
        <v>16</v>
      </c>
      <c r="C173" s="24">
        <f t="shared" si="16"/>
        <v>95.511221945137166</v>
      </c>
      <c r="D173" s="24">
        <f t="shared" si="16"/>
        <v>107.48129675810473</v>
      </c>
      <c r="E173" s="24"/>
      <c r="F173" s="24">
        <f t="shared" si="16"/>
        <v>86.533665835411469</v>
      </c>
      <c r="G173" s="24"/>
      <c r="H173" s="24"/>
      <c r="I173" s="24">
        <f t="shared" si="16"/>
        <v>81.546134663341647</v>
      </c>
      <c r="J173" s="24">
        <f t="shared" si="16"/>
        <v>102.49376558603491</v>
      </c>
      <c r="K173" s="78">
        <f t="shared" si="16"/>
        <v>100</v>
      </c>
      <c r="L173" s="24">
        <f t="shared" si="16"/>
        <v>76.807980049875312</v>
      </c>
      <c r="M173" s="24">
        <f t="shared" si="16"/>
        <v>99.750623441396513</v>
      </c>
      <c r="N173" s="24">
        <f t="shared" si="16"/>
        <v>78.054862842892774</v>
      </c>
    </row>
    <row r="174" spans="1:14" x14ac:dyDescent="0.25">
      <c r="A174" s="46" t="s">
        <v>22</v>
      </c>
      <c r="B174">
        <v>17</v>
      </c>
      <c r="C174" s="24">
        <f t="shared" si="16"/>
        <v>94.21182266009852</v>
      </c>
      <c r="D174" s="24">
        <f t="shared" si="16"/>
        <v>110.59113300492611</v>
      </c>
      <c r="E174" s="24"/>
      <c r="F174" s="24">
        <f t="shared" si="16"/>
        <v>90.14778325123153</v>
      </c>
      <c r="G174" s="24"/>
      <c r="H174" s="24"/>
      <c r="I174" s="24">
        <f t="shared" si="16"/>
        <v>86.206896551724128</v>
      </c>
      <c r="J174" s="24">
        <f t="shared" si="16"/>
        <v>103.69458128078817</v>
      </c>
      <c r="K174" s="78">
        <f t="shared" si="16"/>
        <v>100</v>
      </c>
      <c r="L174" s="24"/>
      <c r="M174" s="24">
        <f t="shared" si="16"/>
        <v>98.522167487684726</v>
      </c>
      <c r="N174" s="24"/>
    </row>
    <row r="175" spans="1:14" x14ac:dyDescent="0.25">
      <c r="A175" s="46" t="s">
        <v>22</v>
      </c>
      <c r="B175">
        <v>18</v>
      </c>
      <c r="C175" s="24">
        <f t="shared" ref="C175:N190" si="17">C111/$K111*100</f>
        <v>92.995169082125599</v>
      </c>
      <c r="D175" s="24">
        <f t="shared" si="17"/>
        <v>110.38647342995169</v>
      </c>
      <c r="E175" s="24"/>
      <c r="F175" s="24">
        <f t="shared" si="17"/>
        <v>87.922705314009661</v>
      </c>
      <c r="G175" s="24">
        <f t="shared" si="17"/>
        <v>91.787439613526573</v>
      </c>
      <c r="H175" s="24">
        <f t="shared" si="17"/>
        <v>85.507246376811594</v>
      </c>
      <c r="I175" s="24">
        <f t="shared" si="17"/>
        <v>89.85507246376811</v>
      </c>
      <c r="J175" s="24">
        <f t="shared" si="17"/>
        <v>106.03864734299518</v>
      </c>
      <c r="K175" s="78">
        <f t="shared" si="17"/>
        <v>100</v>
      </c>
      <c r="L175" s="24">
        <f t="shared" si="17"/>
        <v>79.227053140096615</v>
      </c>
      <c r="M175" s="24">
        <f t="shared" si="17"/>
        <v>96.618357487922708</v>
      </c>
      <c r="N175" s="24">
        <f t="shared" si="17"/>
        <v>77.05314009661835</v>
      </c>
    </row>
    <row r="176" spans="1:14" x14ac:dyDescent="0.25">
      <c r="A176" s="46" t="s">
        <v>22</v>
      </c>
      <c r="B176">
        <v>19</v>
      </c>
      <c r="C176" s="24">
        <f t="shared" si="17"/>
        <v>93.209876543209873</v>
      </c>
      <c r="D176" s="24">
        <f t="shared" si="17"/>
        <v>111.35802469135803</v>
      </c>
      <c r="E176" s="24"/>
      <c r="F176" s="24">
        <f t="shared" si="17"/>
        <v>82.716049382716051</v>
      </c>
      <c r="G176" s="24"/>
      <c r="H176" s="24"/>
      <c r="I176" s="24">
        <f t="shared" si="17"/>
        <v>84.691358024691354</v>
      </c>
      <c r="J176" s="24">
        <f t="shared" si="17"/>
        <v>107.16049382716048</v>
      </c>
      <c r="K176" s="78">
        <f t="shared" si="17"/>
        <v>100</v>
      </c>
      <c r="L176" s="24"/>
      <c r="M176" s="24">
        <f t="shared" si="17"/>
        <v>98.76543209876543</v>
      </c>
      <c r="N176" s="24"/>
    </row>
    <row r="177" spans="1:14" x14ac:dyDescent="0.25">
      <c r="A177" s="46" t="s">
        <v>22</v>
      </c>
      <c r="B177">
        <v>20</v>
      </c>
      <c r="C177" s="24">
        <f t="shared" si="17"/>
        <v>92.784810126582272</v>
      </c>
      <c r="D177" s="24">
        <f t="shared" si="17"/>
        <v>114.81012658227847</v>
      </c>
      <c r="E177" s="24"/>
      <c r="F177" s="24">
        <f t="shared" si="17"/>
        <v>89.87341772151899</v>
      </c>
      <c r="G177" s="24"/>
      <c r="H177" s="24"/>
      <c r="I177" s="24">
        <f t="shared" si="17"/>
        <v>81.77215189873418</v>
      </c>
      <c r="J177" s="24">
        <f t="shared" si="17"/>
        <v>109.11392405063292</v>
      </c>
      <c r="K177" s="78">
        <f t="shared" si="17"/>
        <v>100</v>
      </c>
      <c r="L177" s="24">
        <f t="shared" si="17"/>
        <v>82.784810126582272</v>
      </c>
      <c r="M177" s="24">
        <f t="shared" si="17"/>
        <v>101.26582278481013</v>
      </c>
      <c r="N177" s="24">
        <f t="shared" si="17"/>
        <v>78.48101265822784</v>
      </c>
    </row>
    <row r="178" spans="1:14" x14ac:dyDescent="0.25">
      <c r="A178" s="46" t="s">
        <v>22</v>
      </c>
      <c r="B178">
        <v>21</v>
      </c>
      <c r="C178" s="24">
        <f t="shared" si="17"/>
        <v>92.982456140350877</v>
      </c>
      <c r="D178" s="24">
        <f t="shared" si="17"/>
        <v>110.40100250626566</v>
      </c>
      <c r="E178" s="24"/>
      <c r="F178" s="24">
        <f t="shared" si="17"/>
        <v>82.957393483709268</v>
      </c>
      <c r="G178" s="24"/>
      <c r="H178" s="24"/>
      <c r="I178" s="24">
        <f t="shared" si="17"/>
        <v>76.942355889724311</v>
      </c>
      <c r="J178" s="24">
        <f t="shared" si="17"/>
        <v>106.265664160401</v>
      </c>
      <c r="K178" s="78">
        <f t="shared" si="17"/>
        <v>100</v>
      </c>
      <c r="L178" s="24">
        <f t="shared" si="17"/>
        <v>74.937343358395992</v>
      </c>
      <c r="M178" s="24">
        <f t="shared" si="17"/>
        <v>100.25062656641603</v>
      </c>
      <c r="N178" s="24">
        <f t="shared" si="17"/>
        <v>76.691729323308266</v>
      </c>
    </row>
    <row r="179" spans="1:14" x14ac:dyDescent="0.25">
      <c r="A179" s="46" t="s">
        <v>22</v>
      </c>
      <c r="B179">
        <v>22</v>
      </c>
      <c r="C179" s="24">
        <f t="shared" si="17"/>
        <v>97.654320987654316</v>
      </c>
      <c r="D179" s="24">
        <f t="shared" si="17"/>
        <v>111.11111111111111</v>
      </c>
      <c r="E179" s="24"/>
      <c r="F179" s="24">
        <f t="shared" si="17"/>
        <v>92.592592592592595</v>
      </c>
      <c r="G179" s="24"/>
      <c r="H179" s="24"/>
      <c r="I179" s="24">
        <f t="shared" si="17"/>
        <v>85.18518518518519</v>
      </c>
      <c r="J179" s="24">
        <f t="shared" si="17"/>
        <v>108.88888888888889</v>
      </c>
      <c r="K179" s="78">
        <f t="shared" si="17"/>
        <v>100</v>
      </c>
      <c r="L179" s="24"/>
      <c r="M179" s="24">
        <f t="shared" si="17"/>
        <v>98.76543209876543</v>
      </c>
      <c r="N179" s="24"/>
    </row>
    <row r="180" spans="1:14" x14ac:dyDescent="0.25">
      <c r="A180" s="46" t="s">
        <v>22</v>
      </c>
      <c r="B180">
        <v>23</v>
      </c>
      <c r="C180" s="24">
        <f t="shared" si="17"/>
        <v>93.358395989974937</v>
      </c>
      <c r="D180" s="24">
        <f t="shared" si="17"/>
        <v>110.40100250626566</v>
      </c>
      <c r="E180" s="24"/>
      <c r="F180" s="24">
        <f t="shared" si="17"/>
        <v>87.218045112781951</v>
      </c>
      <c r="G180" s="24"/>
      <c r="H180" s="24"/>
      <c r="I180" s="24">
        <f t="shared" si="17"/>
        <v>82.456140350877192</v>
      </c>
      <c r="J180" s="24">
        <f t="shared" si="17"/>
        <v>109.77443609022556</v>
      </c>
      <c r="K180" s="78">
        <f t="shared" si="17"/>
        <v>100</v>
      </c>
      <c r="L180" s="24"/>
      <c r="M180" s="24">
        <f t="shared" si="17"/>
        <v>100.25062656641603</v>
      </c>
      <c r="N180" s="24"/>
    </row>
    <row r="181" spans="1:14" x14ac:dyDescent="0.25">
      <c r="A181" s="82" t="s">
        <v>22</v>
      </c>
      <c r="B181" s="19">
        <v>24</v>
      </c>
      <c r="C181" s="27">
        <f t="shared" si="17"/>
        <v>92.921810699588463</v>
      </c>
      <c r="D181" s="27">
        <f t="shared" si="17"/>
        <v>109.38271604938272</v>
      </c>
      <c r="E181" s="27"/>
      <c r="F181" s="27">
        <f t="shared" si="17"/>
        <v>88.395061728395063</v>
      </c>
      <c r="G181" s="27">
        <f t="shared" si="17"/>
        <v>86.913580246913583</v>
      </c>
      <c r="H181" s="27">
        <f t="shared" si="17"/>
        <v>84.938271604938279</v>
      </c>
      <c r="I181" s="27">
        <f t="shared" si="17"/>
        <v>83.209876543209887</v>
      </c>
      <c r="J181" s="27">
        <f t="shared" si="17"/>
        <v>108.14814814814815</v>
      </c>
      <c r="K181" s="81">
        <f t="shared" si="17"/>
        <v>100</v>
      </c>
      <c r="L181" s="27">
        <f t="shared" si="17"/>
        <v>75.308641975308646</v>
      </c>
      <c r="M181" s="27">
        <f t="shared" si="17"/>
        <v>98.76543209876543</v>
      </c>
      <c r="N181" s="27">
        <f t="shared" si="17"/>
        <v>73.333333333333329</v>
      </c>
    </row>
    <row r="182" spans="1:14" x14ac:dyDescent="0.25">
      <c r="A182" s="50" t="s">
        <v>24</v>
      </c>
      <c r="B182">
        <v>25</v>
      </c>
      <c r="C182" s="31">
        <f t="shared" si="17"/>
        <v>94.652157428406682</v>
      </c>
      <c r="D182" s="31">
        <f t="shared" si="17"/>
        <v>106.0454195817186</v>
      </c>
      <c r="E182" s="31"/>
      <c r="F182" s="31"/>
      <c r="G182" s="31"/>
      <c r="H182" s="31">
        <f t="shared" si="17"/>
        <v>89.174129595776094</v>
      </c>
      <c r="I182" s="31">
        <f t="shared" si="17"/>
        <v>72.976029821047803</v>
      </c>
      <c r="J182" s="31">
        <f t="shared" si="17"/>
        <v>101.34966736725106</v>
      </c>
      <c r="K182" s="78">
        <f t="shared" si="17"/>
        <v>100</v>
      </c>
      <c r="L182" s="31"/>
      <c r="M182" s="31">
        <f t="shared" si="17"/>
        <v>93.556228401765722</v>
      </c>
      <c r="N182" s="31"/>
    </row>
    <row r="183" spans="1:14" x14ac:dyDescent="0.25">
      <c r="A183" s="50" t="s">
        <v>24</v>
      </c>
      <c r="B183">
        <v>26</v>
      </c>
      <c r="C183" s="31">
        <f t="shared" si="17"/>
        <v>92.797008489782044</v>
      </c>
      <c r="D183" s="31">
        <f t="shared" si="17"/>
        <v>105.84386543601782</v>
      </c>
      <c r="E183" s="31"/>
      <c r="F183" s="31"/>
      <c r="G183" s="31"/>
      <c r="H183" s="31">
        <f t="shared" si="17"/>
        <v>89.60018561966038</v>
      </c>
      <c r="I183" s="31">
        <f t="shared" si="17"/>
        <v>75.214158700397661</v>
      </c>
      <c r="J183" s="31">
        <f t="shared" si="17"/>
        <v>107.35462582344768</v>
      </c>
      <c r="K183" s="78">
        <f t="shared" si="17"/>
        <v>100</v>
      </c>
      <c r="L183" s="31"/>
      <c r="M183" s="31">
        <f t="shared" si="17"/>
        <v>90.357053128302397</v>
      </c>
      <c r="N183" s="31"/>
    </row>
    <row r="184" spans="1:14" x14ac:dyDescent="0.25">
      <c r="A184" s="50" t="s">
        <v>24</v>
      </c>
      <c r="B184">
        <v>27</v>
      </c>
      <c r="C184" s="31">
        <f t="shared" si="17"/>
        <v>96.648945021979685</v>
      </c>
      <c r="D184" s="31">
        <f t="shared" si="17"/>
        <v>109.97317264548958</v>
      </c>
      <c r="E184" s="31"/>
      <c r="F184" s="31"/>
      <c r="G184" s="31"/>
      <c r="H184" s="31">
        <f t="shared" si="17"/>
        <v>91.782570425366345</v>
      </c>
      <c r="I184" s="31">
        <f t="shared" si="17"/>
        <v>77.392785458627387</v>
      </c>
      <c r="J184" s="31">
        <f t="shared" si="17"/>
        <v>110.99488915694292</v>
      </c>
      <c r="K184" s="78">
        <f t="shared" si="17"/>
        <v>100</v>
      </c>
      <c r="L184" s="31"/>
      <c r="M184" s="31">
        <f t="shared" si="17"/>
        <v>96.353896499799816</v>
      </c>
      <c r="N184" s="31"/>
    </row>
    <row r="185" spans="1:14" x14ac:dyDescent="0.25">
      <c r="A185" s="50" t="s">
        <v>24</v>
      </c>
      <c r="B185">
        <v>28</v>
      </c>
      <c r="C185" s="31">
        <f t="shared" si="17"/>
        <v>95.204895091924087</v>
      </c>
      <c r="D185" s="31">
        <f t="shared" si="17"/>
        <v>113.31860030922623</v>
      </c>
      <c r="E185" s="31"/>
      <c r="F185" s="31"/>
      <c r="G185" s="31"/>
      <c r="H185" s="31">
        <f t="shared" si="17"/>
        <v>87.5023000791671</v>
      </c>
      <c r="I185" s="31">
        <f t="shared" si="17"/>
        <v>80.629272642423118</v>
      </c>
      <c r="J185" s="31">
        <f t="shared" si="17"/>
        <v>107.52326280439991</v>
      </c>
      <c r="K185" s="78">
        <f t="shared" si="17"/>
        <v>100</v>
      </c>
      <c r="L185" s="31">
        <f t="shared" si="17"/>
        <v>70.472464425157739</v>
      </c>
      <c r="M185" s="31">
        <f t="shared" si="17"/>
        <v>89.491941102952396</v>
      </c>
      <c r="N185" s="31">
        <f t="shared" si="17"/>
        <v>70.65423980975315</v>
      </c>
    </row>
    <row r="186" spans="1:14" x14ac:dyDescent="0.25">
      <c r="A186" s="50" t="s">
        <v>24</v>
      </c>
      <c r="B186">
        <v>29</v>
      </c>
      <c r="C186" s="31">
        <f t="shared" si="17"/>
        <v>101.69541995448704</v>
      </c>
      <c r="D186" s="31">
        <f t="shared" si="17"/>
        <v>120.20928882952705</v>
      </c>
      <c r="E186" s="31"/>
      <c r="F186" s="31"/>
      <c r="G186" s="31"/>
      <c r="H186" s="31">
        <f t="shared" si="17"/>
        <v>101.38905886067975</v>
      </c>
      <c r="I186" s="31">
        <f t="shared" si="17"/>
        <v>89.395659500931401</v>
      </c>
      <c r="J186" s="31">
        <f t="shared" si="17"/>
        <v>117.77534873321333</v>
      </c>
      <c r="K186" s="78">
        <f t="shared" si="17"/>
        <v>100</v>
      </c>
      <c r="L186" s="31">
        <f t="shared" si="17"/>
        <v>86.661423390633971</v>
      </c>
      <c r="M186" s="31">
        <f t="shared" si="17"/>
        <v>101.53853870826582</v>
      </c>
      <c r="N186" s="31">
        <f t="shared" si="17"/>
        <v>91.243724506450491</v>
      </c>
    </row>
    <row r="187" spans="1:14" x14ac:dyDescent="0.25">
      <c r="A187" s="50" t="s">
        <v>24</v>
      </c>
      <c r="B187">
        <v>30</v>
      </c>
      <c r="C187" s="31">
        <f t="shared" si="17"/>
        <v>89.819467329099552</v>
      </c>
      <c r="D187" s="31">
        <f t="shared" si="17"/>
        <v>113.23527898411278</v>
      </c>
      <c r="E187" s="31"/>
      <c r="F187" s="31"/>
      <c r="G187" s="31"/>
      <c r="H187" s="31">
        <f t="shared" si="17"/>
        <v>93.546616355144081</v>
      </c>
      <c r="I187" s="31">
        <f t="shared" si="17"/>
        <v>79.267614847236672</v>
      </c>
      <c r="J187" s="31">
        <f t="shared" si="17"/>
        <v>108.87820858671245</v>
      </c>
      <c r="K187" s="78">
        <f t="shared" si="17"/>
        <v>100</v>
      </c>
      <c r="L187" s="31">
        <f t="shared" si="17"/>
        <v>78.631291470217818</v>
      </c>
      <c r="M187" s="31">
        <f t="shared" si="17"/>
        <v>91.291788170552707</v>
      </c>
      <c r="N187" s="31">
        <f t="shared" si="17"/>
        <v>74.96588320105414</v>
      </c>
    </row>
    <row r="188" spans="1:14" x14ac:dyDescent="0.25">
      <c r="A188" s="50" t="s">
        <v>24</v>
      </c>
      <c r="B188">
        <v>31</v>
      </c>
      <c r="C188" s="31">
        <f t="shared" si="17"/>
        <v>94.946338177498717</v>
      </c>
      <c r="D188" s="31">
        <f t="shared" si="17"/>
        <v>117.90930687026146</v>
      </c>
      <c r="E188" s="31"/>
      <c r="F188" s="31"/>
      <c r="G188" s="31"/>
      <c r="H188" s="31">
        <f t="shared" si="17"/>
        <v>101.59864335502138</v>
      </c>
      <c r="I188" s="31">
        <f t="shared" si="17"/>
        <v>83.00384080828654</v>
      </c>
      <c r="J188" s="31">
        <f t="shared" si="17"/>
        <v>119.48878743205786</v>
      </c>
      <c r="K188" s="78">
        <f t="shared" si="17"/>
        <v>100</v>
      </c>
      <c r="L188" s="31">
        <f t="shared" si="17"/>
        <v>80.318260501541246</v>
      </c>
      <c r="M188" s="31">
        <f t="shared" si="17"/>
        <v>99.888869897989665</v>
      </c>
      <c r="N188" s="31">
        <f t="shared" si="17"/>
        <v>78.366801125662633</v>
      </c>
    </row>
    <row r="189" spans="1:14" x14ac:dyDescent="0.25">
      <c r="A189" s="50" t="s">
        <v>24</v>
      </c>
      <c r="B189">
        <v>32</v>
      </c>
      <c r="C189" s="31">
        <f t="shared" si="17"/>
        <v>91.035522860826745</v>
      </c>
      <c r="D189" s="31">
        <f t="shared" si="17"/>
        <v>114.57746608135881</v>
      </c>
      <c r="E189" s="31"/>
      <c r="F189" s="31"/>
      <c r="G189" s="31"/>
      <c r="H189" s="31">
        <f t="shared" si="17"/>
        <v>96.026418604348365</v>
      </c>
      <c r="I189" s="31">
        <f t="shared" si="17"/>
        <v>87.8314520964324</v>
      </c>
      <c r="J189" s="31">
        <f t="shared" si="17"/>
        <v>119.34177911997482</v>
      </c>
      <c r="K189" s="78">
        <f t="shared" si="17"/>
        <v>100</v>
      </c>
      <c r="L189" s="31">
        <f t="shared" si="17"/>
        <v>76.593510417624557</v>
      </c>
      <c r="M189" s="31">
        <f t="shared" si="17"/>
        <v>94.812422899849082</v>
      </c>
      <c r="N189" s="31">
        <f t="shared" si="17"/>
        <v>78.852220796296109</v>
      </c>
    </row>
    <row r="190" spans="1:14" x14ac:dyDescent="0.25">
      <c r="A190" s="50" t="s">
        <v>24</v>
      </c>
      <c r="B190">
        <v>33</v>
      </c>
      <c r="C190" s="31">
        <f t="shared" si="17"/>
        <v>91.506017005246477</v>
      </c>
      <c r="D190" s="31">
        <f t="shared" si="17"/>
        <v>107.72157833953761</v>
      </c>
      <c r="E190" s="31"/>
      <c r="F190" s="31"/>
      <c r="G190" s="31"/>
      <c r="H190" s="31">
        <f t="shared" si="17"/>
        <v>89.995977611948632</v>
      </c>
      <c r="I190" s="31">
        <f t="shared" si="17"/>
        <v>79.449260651141984</v>
      </c>
      <c r="J190" s="31">
        <f t="shared" si="17"/>
        <v>108.2038866585717</v>
      </c>
      <c r="K190" s="78">
        <f t="shared" si="17"/>
        <v>100</v>
      </c>
      <c r="L190" s="31">
        <f t="shared" si="17"/>
        <v>66.13961231254207</v>
      </c>
      <c r="M190" s="31">
        <f t="shared" si="17"/>
        <v>94.433538719123362</v>
      </c>
      <c r="N190" s="31">
        <f t="shared" si="17"/>
        <v>72.402282465662637</v>
      </c>
    </row>
    <row r="191" spans="1:14" x14ac:dyDescent="0.25">
      <c r="A191" s="50" t="s">
        <v>24</v>
      </c>
      <c r="B191">
        <v>34</v>
      </c>
      <c r="C191" s="31">
        <f t="shared" ref="C191:N193" si="18">C127/$K127*100</f>
        <v>89.752714623492722</v>
      </c>
      <c r="D191" s="31">
        <f t="shared" si="18"/>
        <v>113.88754462716111</v>
      </c>
      <c r="E191" s="31"/>
      <c r="F191" s="31"/>
      <c r="G191" s="31"/>
      <c r="H191" s="31">
        <f t="shared" si="18"/>
        <v>89.475628545244049</v>
      </c>
      <c r="I191" s="31">
        <f t="shared" si="18"/>
        <v>79.778188727288295</v>
      </c>
      <c r="J191" s="31">
        <f t="shared" si="18"/>
        <v>107.8087847991242</v>
      </c>
      <c r="K191" s="78">
        <f t="shared" si="18"/>
        <v>100</v>
      </c>
      <c r="L191" s="31">
        <f t="shared" si="18"/>
        <v>69.140389144738819</v>
      </c>
      <c r="M191" s="31">
        <f t="shared" si="18"/>
        <v>88.956211129971308</v>
      </c>
      <c r="N191" s="31">
        <f t="shared" si="18"/>
        <v>71.610869784977581</v>
      </c>
    </row>
    <row r="192" spans="1:14" x14ac:dyDescent="0.25">
      <c r="A192" s="50" t="s">
        <v>24</v>
      </c>
      <c r="B192">
        <v>35</v>
      </c>
      <c r="C192" s="31">
        <f t="shared" si="18"/>
        <v>90.536081546098529</v>
      </c>
      <c r="D192" s="31">
        <f t="shared" si="18"/>
        <v>129.44940824821492</v>
      </c>
      <c r="E192" s="31"/>
      <c r="F192" s="31"/>
      <c r="G192" s="31"/>
      <c r="H192" s="31">
        <f t="shared" si="18"/>
        <v>98.469592137112556</v>
      </c>
      <c r="I192" s="31">
        <f t="shared" si="18"/>
        <v>87.18005679305098</v>
      </c>
      <c r="J192" s="31">
        <f t="shared" si="18"/>
        <v>117.74986522147408</v>
      </c>
      <c r="K192" s="78">
        <f t="shared" si="18"/>
        <v>100</v>
      </c>
      <c r="L192" s="31">
        <f t="shared" si="18"/>
        <v>81.50703425141343</v>
      </c>
      <c r="M192" s="31">
        <f t="shared" si="18"/>
        <v>102.58077055868023</v>
      </c>
      <c r="N192" s="31">
        <f t="shared" si="18"/>
        <v>78.732347750158311</v>
      </c>
    </row>
    <row r="193" spans="1:20" x14ac:dyDescent="0.25">
      <c r="A193" s="83" t="s">
        <v>24</v>
      </c>
      <c r="B193" s="19">
        <v>36</v>
      </c>
      <c r="C193" s="34">
        <f t="shared" si="18"/>
        <v>86.726307079074644</v>
      </c>
      <c r="D193" s="34">
        <f t="shared" si="18"/>
        <v>118.99215364643965</v>
      </c>
      <c r="E193" s="34"/>
      <c r="F193" s="34"/>
      <c r="G193" s="34"/>
      <c r="H193" s="34">
        <f t="shared" si="18"/>
        <v>93.748949932933144</v>
      </c>
      <c r="I193" s="34">
        <f t="shared" si="18"/>
        <v>82.06683565971943</v>
      </c>
      <c r="J193" s="34">
        <f t="shared" si="18"/>
        <v>113.93406578282988</v>
      </c>
      <c r="K193" s="81">
        <f t="shared" si="18"/>
        <v>100</v>
      </c>
      <c r="L193" s="34">
        <f t="shared" si="18"/>
        <v>76.831654949453082</v>
      </c>
      <c r="M193" s="34">
        <f t="shared" si="18"/>
        <v>98.036738982212498</v>
      </c>
      <c r="N193" s="34">
        <f t="shared" si="18"/>
        <v>73.970206882448792</v>
      </c>
      <c r="P193" s="19" t="s">
        <v>29</v>
      </c>
      <c r="Q193" s="19"/>
      <c r="R193" s="19"/>
      <c r="S193" s="19" t="s">
        <v>30</v>
      </c>
      <c r="T193" s="19"/>
    </row>
    <row r="194" spans="1:20" x14ac:dyDescent="0.25">
      <c r="A194" s="36" t="s">
        <v>19</v>
      </c>
      <c r="B194" s="37" t="s">
        <v>16</v>
      </c>
      <c r="C194" s="38">
        <f>AVERAGE(C158:C169)</f>
        <v>92.3198447231877</v>
      </c>
      <c r="D194" s="38">
        <f t="shared" ref="D194:N194" si="19">AVERAGE(D158:D169)</f>
        <v>104.19791467743272</v>
      </c>
      <c r="E194" s="13">
        <f t="shared" si="19"/>
        <v>103.56408892845474</v>
      </c>
      <c r="F194" s="38">
        <f t="shared" si="19"/>
        <v>83.581343594518856</v>
      </c>
      <c r="G194" s="13">
        <f t="shared" si="19"/>
        <v>82.761635849344671</v>
      </c>
      <c r="H194" s="13">
        <f t="shared" si="19"/>
        <v>85.018442178346717</v>
      </c>
      <c r="I194" s="38">
        <f t="shared" si="19"/>
        <v>86.485221107410396</v>
      </c>
      <c r="J194" s="38">
        <f t="shared" si="19"/>
        <v>101.04919827862096</v>
      </c>
      <c r="K194" s="78">
        <f t="shared" si="19"/>
        <v>100</v>
      </c>
      <c r="L194" s="13">
        <f t="shared" si="19"/>
        <v>77.953834869018834</v>
      </c>
      <c r="M194" s="38">
        <f t="shared" si="19"/>
        <v>93.737613239250024</v>
      </c>
      <c r="N194" s="14">
        <f t="shared" si="19"/>
        <v>71.353482100532318</v>
      </c>
      <c r="O194" s="7"/>
      <c r="P194" s="40" t="s">
        <v>31</v>
      </c>
      <c r="Q194" s="41">
        <f>SLOPE(C195:N195,C194:N194)</f>
        <v>1.0160295515746771</v>
      </c>
      <c r="R194" s="41"/>
      <c r="S194" s="41">
        <f>ABS(Q194-1)</f>
        <v>1.6029551574677114E-2</v>
      </c>
      <c r="T194" s="40"/>
    </row>
    <row r="195" spans="1:20" x14ac:dyDescent="0.25">
      <c r="A195" s="43" t="s">
        <v>21</v>
      </c>
      <c r="B195" s="44" t="s">
        <v>17</v>
      </c>
      <c r="C195" s="45">
        <f>AVERAGE(C170:C181)</f>
        <v>94.41916924835509</v>
      </c>
      <c r="D195" s="45">
        <f t="shared" ref="D195:N195" si="20">AVERAGE(D170:D181)</f>
        <v>109.80465934578031</v>
      </c>
      <c r="E195" s="24"/>
      <c r="F195" s="45">
        <f t="shared" si="20"/>
        <v>87.421229331221753</v>
      </c>
      <c r="G195" s="24">
        <f t="shared" si="20"/>
        <v>88.07905982047923</v>
      </c>
      <c r="H195" s="24">
        <f t="shared" si="20"/>
        <v>85.160974821846807</v>
      </c>
      <c r="I195" s="45">
        <f t="shared" si="20"/>
        <v>82.744923257379767</v>
      </c>
      <c r="J195" s="45">
        <f t="shared" si="20"/>
        <v>105.60684166385931</v>
      </c>
      <c r="K195" s="78">
        <f t="shared" si="20"/>
        <v>100</v>
      </c>
      <c r="L195" s="24">
        <f t="shared" si="20"/>
        <v>79.108823154857305</v>
      </c>
      <c r="M195" s="45">
        <f t="shared" si="20"/>
        <v>99.268127718718915</v>
      </c>
      <c r="N195" s="25">
        <f t="shared" si="20"/>
        <v>77.019275655912082</v>
      </c>
      <c r="O195" s="7"/>
      <c r="P195" s="40" t="s">
        <v>32</v>
      </c>
      <c r="Q195" s="41">
        <f>SLOPE(C196:N196,C194:N194)</f>
        <v>1.1606185886603713</v>
      </c>
      <c r="R195" s="41"/>
      <c r="S195" s="41">
        <f t="shared" ref="S195:S196" si="21">ABS(Q195-1)</f>
        <v>0.16061858866037126</v>
      </c>
      <c r="T195" s="40"/>
    </row>
    <row r="196" spans="1:20" x14ac:dyDescent="0.25">
      <c r="A196" s="47" t="s">
        <v>23</v>
      </c>
      <c r="B196" s="48" t="s">
        <v>18</v>
      </c>
      <c r="C196" s="49">
        <f>AVERAGE(C182:C193)</f>
        <v>92.943406217326398</v>
      </c>
      <c r="D196" s="49">
        <f t="shared" ref="D196:N196" si="22">AVERAGE(D182:D193)</f>
        <v>114.26359029992214</v>
      </c>
      <c r="E196" s="31"/>
      <c r="F196" s="31"/>
      <c r="G196" s="31"/>
      <c r="H196" s="49">
        <f t="shared" si="22"/>
        <v>93.525839260200158</v>
      </c>
      <c r="I196" s="49">
        <f t="shared" si="22"/>
        <v>81.182096308881981</v>
      </c>
      <c r="J196" s="49">
        <f t="shared" si="22"/>
        <v>111.7002642905</v>
      </c>
      <c r="K196" s="78">
        <f t="shared" si="22"/>
        <v>100</v>
      </c>
      <c r="L196" s="31">
        <f t="shared" si="22"/>
        <v>76.255071207035854</v>
      </c>
      <c r="M196" s="49">
        <f t="shared" si="22"/>
        <v>95.108166516622092</v>
      </c>
      <c r="N196" s="32">
        <f t="shared" si="22"/>
        <v>76.755397369162651</v>
      </c>
      <c r="O196" s="7"/>
      <c r="P196" s="40" t="s">
        <v>33</v>
      </c>
      <c r="Q196" s="41">
        <f>SLOPE(C196:N196,C195:N195)</f>
        <v>1.1061974984743859</v>
      </c>
      <c r="R196" s="41"/>
      <c r="S196" s="41">
        <f t="shared" si="21"/>
        <v>0.10619749847438587</v>
      </c>
      <c r="T196" s="40"/>
    </row>
    <row r="197" spans="1:20" x14ac:dyDescent="0.25">
      <c r="A197" s="138" t="s">
        <v>25</v>
      </c>
      <c r="B197" s="10" t="s">
        <v>15</v>
      </c>
      <c r="C197" s="6">
        <f>AVERAGE(C158:C193)</f>
        <v>93.227473396289739</v>
      </c>
      <c r="D197" s="6">
        <f t="shared" ref="D197:N197" si="23">AVERAGE(D158:D193)</f>
        <v>109.42205477437844</v>
      </c>
      <c r="E197" s="139">
        <f t="shared" si="23"/>
        <v>103.56408892845474</v>
      </c>
      <c r="F197" s="139">
        <f t="shared" si="23"/>
        <v>85.501286462870283</v>
      </c>
      <c r="G197" s="139">
        <f t="shared" si="23"/>
        <v>85.420347834911965</v>
      </c>
      <c r="H197" s="139">
        <f t="shared" si="23"/>
        <v>90.713795673499007</v>
      </c>
      <c r="I197" s="6">
        <f t="shared" si="23"/>
        <v>83.47074689122401</v>
      </c>
      <c r="J197" s="6">
        <f t="shared" si="23"/>
        <v>106.11876807766011</v>
      </c>
      <c r="K197" s="78">
        <f t="shared" si="23"/>
        <v>100</v>
      </c>
      <c r="L197" s="139">
        <f t="shared" si="23"/>
        <v>77.640619436106775</v>
      </c>
      <c r="M197" s="6">
        <f t="shared" si="23"/>
        <v>96.037969158197001</v>
      </c>
      <c r="N197" s="141">
        <f t="shared" si="23"/>
        <v>75.19164698337282</v>
      </c>
      <c r="O197" s="7"/>
      <c r="P197" s="54"/>
      <c r="Q197" s="54"/>
      <c r="R197" s="54" t="s">
        <v>34</v>
      </c>
      <c r="S197" s="55">
        <f>AVERAGE(S194:S196)</f>
        <v>9.4281879569811419E-2</v>
      </c>
      <c r="T197" s="54"/>
    </row>
    <row r="198" spans="1:20" x14ac:dyDescent="0.25">
      <c r="A198" s="142" t="s">
        <v>35</v>
      </c>
      <c r="B198" s="37"/>
      <c r="C198" s="143">
        <f>_xlfn.STDEV.P(C158:C169)</f>
        <v>2.1775696535021121</v>
      </c>
      <c r="D198" s="143">
        <f t="shared" ref="D198:N198" si="24">_xlfn.STDEV.P(D158:D169)</f>
        <v>4.3004608861496481</v>
      </c>
      <c r="E198" s="144">
        <f t="shared" si="24"/>
        <v>6.4764630033679236</v>
      </c>
      <c r="F198" s="143">
        <f t="shared" si="24"/>
        <v>3.2508549336678487</v>
      </c>
      <c r="G198" s="144">
        <f t="shared" si="24"/>
        <v>1.7504284510651762</v>
      </c>
      <c r="H198" s="144">
        <f t="shared" si="24"/>
        <v>3.0771040185344223</v>
      </c>
      <c r="I198" s="143">
        <f t="shared" si="24"/>
        <v>1.6964330665446463</v>
      </c>
      <c r="J198" s="143">
        <f t="shared" si="24"/>
        <v>4.3350754646834728</v>
      </c>
      <c r="K198" s="162">
        <f t="shared" si="24"/>
        <v>0</v>
      </c>
      <c r="L198" s="144">
        <f t="shared" si="24"/>
        <v>4.3519831180628099</v>
      </c>
      <c r="M198" s="143">
        <f t="shared" si="24"/>
        <v>2.7026565266513121</v>
      </c>
      <c r="N198" s="144">
        <f t="shared" si="24"/>
        <v>4.7601946306462883</v>
      </c>
      <c r="O198" s="3">
        <f>AVERAGE(N198,M198,L198,K198,J198,I198,F198,D198,C198)</f>
        <v>3.0639142533231265</v>
      </c>
    </row>
    <row r="199" spans="1:20" x14ac:dyDescent="0.25">
      <c r="A199" s="146" t="s">
        <v>36</v>
      </c>
      <c r="B199" s="44"/>
      <c r="C199" s="147">
        <f>_xlfn.STDEV.P(C170:C181)</f>
        <v>1.6382583665464678</v>
      </c>
      <c r="D199" s="147">
        <f t="shared" ref="D199:N199" si="25">_xlfn.STDEV.P(D170:D181)</f>
        <v>2.3127673562698066</v>
      </c>
      <c r="E199" s="148"/>
      <c r="F199" s="147">
        <f t="shared" si="25"/>
        <v>3.1922852092313412</v>
      </c>
      <c r="G199" s="149">
        <f t="shared" si="25"/>
        <v>2.6818379799508647</v>
      </c>
      <c r="H199" s="149">
        <f t="shared" si="25"/>
        <v>0.24817322362221853</v>
      </c>
      <c r="I199" s="147">
        <f t="shared" si="25"/>
        <v>3.4514954915183602</v>
      </c>
      <c r="J199" s="147">
        <f t="shared" si="25"/>
        <v>3.0395666217875101</v>
      </c>
      <c r="K199" s="162">
        <f t="shared" si="25"/>
        <v>0</v>
      </c>
      <c r="L199" s="149">
        <f t="shared" si="25"/>
        <v>3.6521889300137125</v>
      </c>
      <c r="M199" s="147">
        <f t="shared" si="25"/>
        <v>1.1122219118430816</v>
      </c>
      <c r="N199" s="149">
        <f t="shared" si="25"/>
        <v>1.6825419581568488</v>
      </c>
      <c r="O199" s="3">
        <f>AVERAGE(N199,M199,L199,K199,J199,I199,F199,D199,C199)</f>
        <v>2.2312584272630138</v>
      </c>
    </row>
    <row r="200" spans="1:20" ht="15.75" thickBot="1" x14ac:dyDescent="0.3">
      <c r="A200" s="150" t="s">
        <v>37</v>
      </c>
      <c r="B200" s="48"/>
      <c r="C200" s="151">
        <f>_xlfn.STDEV.P(C182:C193)</f>
        <v>3.7913194832862303</v>
      </c>
      <c r="D200" s="151">
        <f t="shared" ref="D200:N200" si="26">_xlfn.STDEV.P(D182:D193)</f>
        <v>6.4771201025384464</v>
      </c>
      <c r="E200" s="148"/>
      <c r="F200" s="148"/>
      <c r="G200" s="148"/>
      <c r="H200" s="151">
        <f t="shared" si="26"/>
        <v>4.6572386503812648</v>
      </c>
      <c r="I200" s="151">
        <f t="shared" si="26"/>
        <v>4.8132872673625133</v>
      </c>
      <c r="J200" s="151">
        <f t="shared" si="26"/>
        <v>5.6039021118687637</v>
      </c>
      <c r="K200" s="162">
        <f t="shared" si="26"/>
        <v>0</v>
      </c>
      <c r="L200" s="152">
        <f t="shared" si="26"/>
        <v>6.1901171427579795</v>
      </c>
      <c r="M200" s="151">
        <f t="shared" si="26"/>
        <v>4.468878180820318</v>
      </c>
      <c r="N200" s="152">
        <f t="shared" si="26"/>
        <v>5.910562960538674</v>
      </c>
      <c r="O200" s="3">
        <f>AVERAGE(N200,M200,L200,K200,J200,I200,F200,D200,C200)</f>
        <v>4.656898406146615</v>
      </c>
      <c r="P200" s="3">
        <f>AVERAGE(O198:O200)</f>
        <v>3.317357028910918</v>
      </c>
    </row>
    <row r="201" spans="1:20" ht="15.75" thickBot="1" x14ac:dyDescent="0.3">
      <c r="A201" s="153" t="s">
        <v>60</v>
      </c>
      <c r="B201" s="154"/>
      <c r="C201" s="145">
        <f>_xlfn.STDEV.P(C158:C193)</f>
        <v>2.835749546415641</v>
      </c>
      <c r="D201" s="145">
        <f t="shared" ref="D201:N201" si="27">_xlfn.STDEV.P(D158:D193)</f>
        <v>6.2363032253601762</v>
      </c>
      <c r="E201" s="155">
        <f t="shared" si="27"/>
        <v>6.4764630033679236</v>
      </c>
      <c r="F201" s="155">
        <f t="shared" si="27"/>
        <v>3.7504069040770034</v>
      </c>
      <c r="G201" s="155">
        <f t="shared" si="27"/>
        <v>3.492402722868849</v>
      </c>
      <c r="H201" s="155">
        <f t="shared" si="27"/>
        <v>5.6449221112952399</v>
      </c>
      <c r="I201" s="145">
        <f t="shared" si="27"/>
        <v>4.1956420577763662</v>
      </c>
      <c r="J201" s="145">
        <f t="shared" si="27"/>
        <v>6.2330107756101123</v>
      </c>
      <c r="K201" s="162">
        <f t="shared" si="27"/>
        <v>0</v>
      </c>
      <c r="L201" s="155">
        <f t="shared" si="27"/>
        <v>5.1239396229787593</v>
      </c>
      <c r="M201" s="145">
        <f t="shared" si="27"/>
        <v>3.8773855757659628</v>
      </c>
      <c r="N201" s="155">
        <f t="shared" si="27"/>
        <v>5.2806273679570612</v>
      </c>
      <c r="O201" s="86" t="s">
        <v>43</v>
      </c>
    </row>
    <row r="202" spans="1:20" ht="60" x14ac:dyDescent="0.25">
      <c r="A202" s="71" t="s">
        <v>39</v>
      </c>
      <c r="B202" s="72"/>
      <c r="C202" s="73">
        <f>_xlfn.STDEV.P(C194:C196)</f>
        <v>0.88026946143987095</v>
      </c>
      <c r="D202" s="74">
        <f>_xlfn.STDEV.P(D194:D196)</f>
        <v>4.1181910371616395</v>
      </c>
      <c r="E202" s="73"/>
      <c r="F202" s="73">
        <f>_xlfn.STDEV.P(F158:F181,H182:H193)</f>
        <v>5.560273998154476</v>
      </c>
      <c r="G202" s="73"/>
      <c r="H202" s="73"/>
      <c r="I202" s="73">
        <f t="shared" ref="I202:N202" si="28">_xlfn.STDEV.P(I194:I196)</f>
        <v>2.2249941000336682</v>
      </c>
      <c r="J202" s="74">
        <f t="shared" si="28"/>
        <v>4.3633208520736746</v>
      </c>
      <c r="K202" s="73">
        <f t="shared" si="28"/>
        <v>0</v>
      </c>
      <c r="L202" s="73">
        <f t="shared" si="28"/>
        <v>1.1720682621091769</v>
      </c>
      <c r="M202" s="73">
        <f t="shared" si="28"/>
        <v>2.3516019102041259</v>
      </c>
      <c r="N202" s="74">
        <f t="shared" si="28"/>
        <v>2.6109073972229613</v>
      </c>
      <c r="O202" s="87">
        <f>AVERAGE(C202:N202)</f>
        <v>2.5868474464888433</v>
      </c>
    </row>
    <row r="203" spans="1:20" ht="60.75" thickBot="1" x14ac:dyDescent="0.3">
      <c r="A203" s="71" t="s">
        <v>44</v>
      </c>
      <c r="B203" s="75" t="s">
        <v>41</v>
      </c>
      <c r="C203" s="73">
        <f>C201/C197*100</f>
        <v>3.0417530831941413</v>
      </c>
      <c r="D203" s="73">
        <f>D201/D197*100</f>
        <v>5.6993110193544165</v>
      </c>
      <c r="E203" s="73"/>
      <c r="F203" s="73">
        <f>F202/AVERAGE(F158:F181,H182:H193)*100</f>
        <v>6.3058715911159844</v>
      </c>
      <c r="G203" s="73"/>
      <c r="H203" s="73"/>
      <c r="I203" s="73">
        <f t="shared" ref="I203:N203" si="29">I201/I197*100</f>
        <v>5.0264819880478271</v>
      </c>
      <c r="J203" s="73">
        <f t="shared" si="29"/>
        <v>5.873617729004029</v>
      </c>
      <c r="K203" s="73">
        <f t="shared" si="29"/>
        <v>0</v>
      </c>
      <c r="L203" s="73">
        <f t="shared" si="29"/>
        <v>6.5995604622853783</v>
      </c>
      <c r="M203" s="73">
        <f t="shared" si="29"/>
        <v>4.0373464888444293</v>
      </c>
      <c r="N203" s="73">
        <f t="shared" si="29"/>
        <v>7.0228909457519526</v>
      </c>
      <c r="O203" s="88">
        <f>AVERAGE(C203:N203)</f>
        <v>4.8452037008442401</v>
      </c>
    </row>
    <row r="204" spans="1:20" x14ac:dyDescent="0.25">
      <c r="B204" t="s">
        <v>26</v>
      </c>
      <c r="C204" t="s">
        <v>27</v>
      </c>
    </row>
    <row r="205" spans="1:20" x14ac:dyDescent="0.25">
      <c r="B205" s="76">
        <f>MIN(C158:N197)</f>
        <v>62.272727272727266</v>
      </c>
      <c r="C205" s="76">
        <f>MAX(C158:N197)</f>
        <v>129.44940824821492</v>
      </c>
    </row>
    <row r="207" spans="1:20" ht="21" x14ac:dyDescent="0.35">
      <c r="A207" s="294" t="s">
        <v>45</v>
      </c>
      <c r="B207" s="294"/>
      <c r="C207" s="294"/>
      <c r="D207" s="294"/>
      <c r="E207" s="294"/>
      <c r="F207" s="294"/>
      <c r="G207" s="294"/>
      <c r="H207" s="294"/>
      <c r="I207" s="294"/>
      <c r="J207" s="294"/>
      <c r="K207" s="294"/>
      <c r="L207" s="294"/>
      <c r="M207" s="294"/>
      <c r="N207" s="294"/>
    </row>
    <row r="208" spans="1:20" x14ac:dyDescent="0.25">
      <c r="A208" s="9" t="s">
        <v>28</v>
      </c>
      <c r="B208" s="9" t="s">
        <v>2</v>
      </c>
      <c r="C208" s="9" t="s">
        <v>3</v>
      </c>
      <c r="D208" s="9" t="s">
        <v>4</v>
      </c>
      <c r="E208" s="9" t="s">
        <v>5</v>
      </c>
      <c r="F208" s="9" t="s">
        <v>6</v>
      </c>
      <c r="G208" s="9" t="s">
        <v>7</v>
      </c>
      <c r="H208" s="9" t="s">
        <v>8</v>
      </c>
      <c r="I208" s="9" t="s">
        <v>9</v>
      </c>
      <c r="J208" s="89" t="s">
        <v>10</v>
      </c>
      <c r="K208" s="9" t="s">
        <v>11</v>
      </c>
      <c r="L208" s="9" t="s">
        <v>12</v>
      </c>
      <c r="M208" s="9" t="s">
        <v>13</v>
      </c>
      <c r="N208" s="9" t="s">
        <v>14</v>
      </c>
    </row>
    <row r="209" spans="1:14" x14ac:dyDescent="0.25">
      <c r="A209" s="39" t="s">
        <v>20</v>
      </c>
      <c r="B209">
        <v>1</v>
      </c>
      <c r="C209" s="13">
        <f>C94/$J94*100</f>
        <v>87.785136129506995</v>
      </c>
      <c r="D209" s="13">
        <f t="shared" ref="D209:N209" si="30">D94/$J94*100</f>
        <v>104.63576158940397</v>
      </c>
      <c r="E209" s="13">
        <f t="shared" si="30"/>
        <v>108.38852097130243</v>
      </c>
      <c r="F209" s="13">
        <f t="shared" si="30"/>
        <v>77.483443708609272</v>
      </c>
      <c r="G209" s="13">
        <f t="shared" si="30"/>
        <v>78.807947019867555</v>
      </c>
      <c r="H209" s="13">
        <f t="shared" si="30"/>
        <v>83.443708609271525</v>
      </c>
      <c r="I209" s="13">
        <f t="shared" si="30"/>
        <v>81.236203090507729</v>
      </c>
      <c r="J209" s="90">
        <f t="shared" si="30"/>
        <v>100</v>
      </c>
      <c r="K209" s="13">
        <f t="shared" si="30"/>
        <v>95.36423841059603</v>
      </c>
      <c r="L209" s="13">
        <f t="shared" si="30"/>
        <v>76.600441501103759</v>
      </c>
      <c r="M209" s="13">
        <f t="shared" si="30"/>
        <v>88.300220750551873</v>
      </c>
      <c r="N209" s="13">
        <f t="shared" si="30"/>
        <v>66.88741721854305</v>
      </c>
    </row>
    <row r="210" spans="1:14" x14ac:dyDescent="0.25">
      <c r="A210" s="39" t="s">
        <v>20</v>
      </c>
      <c r="B210">
        <v>2</v>
      </c>
      <c r="C210" s="13">
        <f t="shared" ref="C210:N225" si="31">C95/$J95*100</f>
        <v>95.744680851063833</v>
      </c>
      <c r="D210" s="13">
        <f t="shared" si="31"/>
        <v>107.56501182033098</v>
      </c>
      <c r="E210" s="13">
        <f t="shared" si="31"/>
        <v>108.74704491725768</v>
      </c>
      <c r="F210" s="13">
        <f t="shared" si="31"/>
        <v>80.378250591016553</v>
      </c>
      <c r="G210" s="13">
        <f t="shared" si="31"/>
        <v>83.924349881796687</v>
      </c>
      <c r="H210" s="13">
        <f t="shared" si="31"/>
        <v>83.924349881796687</v>
      </c>
      <c r="I210" s="13">
        <f t="shared" si="31"/>
        <v>86.997635933806151</v>
      </c>
      <c r="J210" s="90">
        <f t="shared" si="31"/>
        <v>100</v>
      </c>
      <c r="K210" s="13">
        <f t="shared" si="31"/>
        <v>104.01891252955082</v>
      </c>
      <c r="L210" s="13">
        <f t="shared" si="31"/>
        <v>74.704491725768321</v>
      </c>
      <c r="M210" s="13">
        <f t="shared" si="31"/>
        <v>94.562647754137117</v>
      </c>
      <c r="N210" s="13">
        <f t="shared" si="31"/>
        <v>64.775413711583923</v>
      </c>
    </row>
    <row r="211" spans="1:14" x14ac:dyDescent="0.25">
      <c r="A211" s="39" t="s">
        <v>20</v>
      </c>
      <c r="B211">
        <v>3</v>
      </c>
      <c r="C211" s="13">
        <f t="shared" si="31"/>
        <v>88.575899843505468</v>
      </c>
      <c r="D211" s="13">
        <f t="shared" si="31"/>
        <v>104.69483568075117</v>
      </c>
      <c r="E211" s="13">
        <f t="shared" si="31"/>
        <v>98.591549295774655</v>
      </c>
      <c r="F211" s="13">
        <f t="shared" si="31"/>
        <v>83.098591549295776</v>
      </c>
      <c r="G211" s="13">
        <f t="shared" si="31"/>
        <v>83.568075117370881</v>
      </c>
      <c r="H211" s="13">
        <f t="shared" si="31"/>
        <v>85.44600938967136</v>
      </c>
      <c r="I211" s="13">
        <f t="shared" si="31"/>
        <v>84.507042253521121</v>
      </c>
      <c r="J211" s="90">
        <f t="shared" si="31"/>
        <v>100</v>
      </c>
      <c r="K211" s="13">
        <f t="shared" si="31"/>
        <v>98.356807511737088</v>
      </c>
      <c r="L211" s="13">
        <f t="shared" si="31"/>
        <v>73.943661971830991</v>
      </c>
      <c r="M211" s="13">
        <f t="shared" si="31"/>
        <v>93.896713615023472</v>
      </c>
      <c r="N211" s="13">
        <f t="shared" si="31"/>
        <v>66.901408450704224</v>
      </c>
    </row>
    <row r="212" spans="1:14" x14ac:dyDescent="0.25">
      <c r="A212" s="39" t="s">
        <v>20</v>
      </c>
      <c r="B212">
        <v>4</v>
      </c>
      <c r="C212" s="13">
        <f t="shared" si="31"/>
        <v>86.652078774617067</v>
      </c>
      <c r="D212" s="13">
        <f t="shared" si="31"/>
        <v>102.73522975929978</v>
      </c>
      <c r="E212" s="13">
        <f t="shared" si="31"/>
        <v>102.62582056892779</v>
      </c>
      <c r="F212" s="13">
        <f t="shared" si="31"/>
        <v>80.525164113785564</v>
      </c>
      <c r="G212" s="13"/>
      <c r="H212" s="13"/>
      <c r="I212" s="13">
        <f t="shared" si="31"/>
        <v>82.275711159737426</v>
      </c>
      <c r="J212" s="90">
        <f t="shared" si="31"/>
        <v>100</v>
      </c>
      <c r="K212" s="13">
        <f t="shared" si="31"/>
        <v>94.310722100656449</v>
      </c>
      <c r="L212" s="13"/>
      <c r="M212" s="13">
        <f t="shared" si="31"/>
        <v>87.527352297592998</v>
      </c>
      <c r="N212" s="13"/>
    </row>
    <row r="213" spans="1:14" x14ac:dyDescent="0.25">
      <c r="A213" s="39" t="s">
        <v>20</v>
      </c>
      <c r="B213">
        <v>5</v>
      </c>
      <c r="C213" s="13">
        <f t="shared" si="31"/>
        <v>89.767441860465112</v>
      </c>
      <c r="D213" s="13">
        <f t="shared" si="31"/>
        <v>100.46511627906978</v>
      </c>
      <c r="E213" s="13">
        <f t="shared" si="31"/>
        <v>99.534883720930239</v>
      </c>
      <c r="F213" s="13">
        <f t="shared" si="31"/>
        <v>83.95348837209302</v>
      </c>
      <c r="G213" s="13"/>
      <c r="H213" s="13"/>
      <c r="I213" s="13">
        <f t="shared" si="31"/>
        <v>82.325581395348834</v>
      </c>
      <c r="J213" s="90">
        <f t="shared" si="31"/>
        <v>100</v>
      </c>
      <c r="K213" s="13">
        <f t="shared" si="31"/>
        <v>96.279069767441854</v>
      </c>
      <c r="L213" s="13">
        <f t="shared" si="31"/>
        <v>79.534883720930225</v>
      </c>
      <c r="M213" s="13">
        <f t="shared" si="31"/>
        <v>93.023255813953483</v>
      </c>
      <c r="N213" s="13">
        <f t="shared" si="31"/>
        <v>73.488372093023258</v>
      </c>
    </row>
    <row r="214" spans="1:14" x14ac:dyDescent="0.25">
      <c r="A214" s="39" t="s">
        <v>20</v>
      </c>
      <c r="B214">
        <v>6</v>
      </c>
      <c r="C214" s="13">
        <f t="shared" si="31"/>
        <v>91.44736842105263</v>
      </c>
      <c r="D214" s="13">
        <f t="shared" si="31"/>
        <v>103.94736842105263</v>
      </c>
      <c r="E214" s="13">
        <f t="shared" si="31"/>
        <v>105.48245614035088</v>
      </c>
      <c r="F214" s="13">
        <f t="shared" si="31"/>
        <v>83.55263157894737</v>
      </c>
      <c r="G214" s="13"/>
      <c r="H214" s="13"/>
      <c r="I214" s="13">
        <f t="shared" si="31"/>
        <v>83.991228070175438</v>
      </c>
      <c r="J214" s="90">
        <f t="shared" si="31"/>
        <v>100</v>
      </c>
      <c r="K214" s="13">
        <f t="shared" si="31"/>
        <v>93.421052631578945</v>
      </c>
      <c r="L214" s="13"/>
      <c r="M214" s="13">
        <f t="shared" si="31"/>
        <v>87.719298245614027</v>
      </c>
      <c r="N214" s="13"/>
    </row>
    <row r="215" spans="1:14" x14ac:dyDescent="0.25">
      <c r="A215" s="39" t="s">
        <v>20</v>
      </c>
      <c r="B215">
        <v>7</v>
      </c>
      <c r="C215" s="13">
        <f t="shared" si="31"/>
        <v>90.993071593533486</v>
      </c>
      <c r="D215" s="13">
        <f t="shared" si="31"/>
        <v>103.00230946882216</v>
      </c>
      <c r="E215" s="13">
        <f t="shared" si="31"/>
        <v>102.30946882217089</v>
      </c>
      <c r="F215" s="13">
        <f t="shared" si="31"/>
        <v>84.064665127020788</v>
      </c>
      <c r="G215" s="13"/>
      <c r="H215" s="13"/>
      <c r="I215" s="13">
        <f t="shared" si="31"/>
        <v>85.912240184757508</v>
      </c>
      <c r="J215" s="90">
        <f t="shared" si="31"/>
        <v>100</v>
      </c>
      <c r="K215" s="13">
        <f t="shared" si="31"/>
        <v>97.459584295612018</v>
      </c>
      <c r="L215" s="13">
        <f t="shared" si="31"/>
        <v>77.136258660508076</v>
      </c>
      <c r="M215" s="13">
        <f t="shared" si="31"/>
        <v>92.378752886836025</v>
      </c>
      <c r="N215" s="13">
        <f t="shared" si="31"/>
        <v>74.133949191685915</v>
      </c>
    </row>
    <row r="216" spans="1:14" x14ac:dyDescent="0.25">
      <c r="A216" s="39" t="s">
        <v>20</v>
      </c>
      <c r="B216">
        <v>8</v>
      </c>
      <c r="C216" s="13">
        <f t="shared" si="31"/>
        <v>94.212962962962962</v>
      </c>
      <c r="D216" s="13">
        <f t="shared" si="31"/>
        <v>104.05092592592592</v>
      </c>
      <c r="E216" s="13">
        <f t="shared" si="31"/>
        <v>98.842592592592595</v>
      </c>
      <c r="F216" s="13">
        <f t="shared" si="31"/>
        <v>86.111111111111114</v>
      </c>
      <c r="G216" s="13"/>
      <c r="H216" s="13"/>
      <c r="I216" s="13">
        <f t="shared" si="31"/>
        <v>88.657407407407405</v>
      </c>
      <c r="J216" s="90">
        <f t="shared" si="31"/>
        <v>100</v>
      </c>
      <c r="K216" s="13">
        <f t="shared" si="31"/>
        <v>104.16666666666667</v>
      </c>
      <c r="L216" s="13"/>
      <c r="M216" s="13">
        <f t="shared" si="31"/>
        <v>92.592592592592595</v>
      </c>
      <c r="N216" s="13"/>
    </row>
    <row r="217" spans="1:14" x14ac:dyDescent="0.25">
      <c r="A217" s="39" t="s">
        <v>20</v>
      </c>
      <c r="B217">
        <v>9</v>
      </c>
      <c r="C217" s="13">
        <f t="shared" si="31"/>
        <v>92.270531400966178</v>
      </c>
      <c r="D217" s="13">
        <f t="shared" si="31"/>
        <v>103.26086956521738</v>
      </c>
      <c r="E217" s="13">
        <f t="shared" si="31"/>
        <v>100.48309178743962</v>
      </c>
      <c r="F217" s="13">
        <f t="shared" si="31"/>
        <v>82.125603864734302</v>
      </c>
      <c r="G217" s="13"/>
      <c r="H217" s="13"/>
      <c r="I217" s="13">
        <f t="shared" si="31"/>
        <v>88.647342995169083</v>
      </c>
      <c r="J217" s="90">
        <f t="shared" si="31"/>
        <v>100</v>
      </c>
      <c r="K217" s="13">
        <f t="shared" si="31"/>
        <v>100.72463768115942</v>
      </c>
      <c r="L217" s="13">
        <f t="shared" si="31"/>
        <v>73.429951690821255</v>
      </c>
      <c r="M217" s="13">
        <f t="shared" si="31"/>
        <v>96.618357487922708</v>
      </c>
      <c r="N217" s="13">
        <f t="shared" si="31"/>
        <v>71.739130434782609</v>
      </c>
    </row>
    <row r="218" spans="1:14" x14ac:dyDescent="0.25">
      <c r="A218" s="39" t="s">
        <v>20</v>
      </c>
      <c r="B218">
        <v>10</v>
      </c>
      <c r="C218" s="13">
        <f t="shared" si="31"/>
        <v>96.359223300970882</v>
      </c>
      <c r="D218" s="13">
        <f t="shared" si="31"/>
        <v>104.24757281553399</v>
      </c>
      <c r="E218" s="13">
        <f t="shared" si="31"/>
        <v>97.815533980582529</v>
      </c>
      <c r="F218" s="13">
        <f t="shared" si="31"/>
        <v>86.165048543689309</v>
      </c>
      <c r="G218" s="13"/>
      <c r="H218" s="13"/>
      <c r="I218" s="13">
        <f t="shared" si="31"/>
        <v>91.990291262135926</v>
      </c>
      <c r="J218" s="90">
        <f t="shared" si="31"/>
        <v>100</v>
      </c>
      <c r="K218" s="13">
        <f t="shared" si="31"/>
        <v>108.49514563106797</v>
      </c>
      <c r="L218" s="13"/>
      <c r="M218" s="13">
        <f t="shared" si="31"/>
        <v>97.087378640776706</v>
      </c>
      <c r="N218" s="13"/>
    </row>
    <row r="219" spans="1:14" x14ac:dyDescent="0.25">
      <c r="A219" s="39" t="s">
        <v>20</v>
      </c>
      <c r="B219">
        <v>11</v>
      </c>
      <c r="C219" s="13">
        <f t="shared" si="31"/>
        <v>89.64705882352942</v>
      </c>
      <c r="D219" s="13">
        <f t="shared" si="31"/>
        <v>99.058823529411768</v>
      </c>
      <c r="E219" s="13">
        <f t="shared" si="31"/>
        <v>101.64705882352941</v>
      </c>
      <c r="F219" s="13">
        <f t="shared" si="31"/>
        <v>80.941176470588232</v>
      </c>
      <c r="G219" s="13"/>
      <c r="H219" s="13"/>
      <c r="I219" s="13">
        <f t="shared" si="31"/>
        <v>84.705882352941174</v>
      </c>
      <c r="J219" s="90">
        <f t="shared" si="31"/>
        <v>100</v>
      </c>
      <c r="K219" s="13">
        <f t="shared" si="31"/>
        <v>96.705882352941174</v>
      </c>
      <c r="L219" s="13">
        <f t="shared" si="31"/>
        <v>80.941176470588232</v>
      </c>
      <c r="M219" s="13">
        <f t="shared" si="31"/>
        <v>94.117647058823522</v>
      </c>
      <c r="N219" s="13">
        <f t="shared" si="31"/>
        <v>72.941176470588232</v>
      </c>
    </row>
    <row r="220" spans="1:14" x14ac:dyDescent="0.25">
      <c r="A220" s="79" t="s">
        <v>20</v>
      </c>
      <c r="B220" s="19">
        <v>12</v>
      </c>
      <c r="C220" s="80">
        <f t="shared" si="31"/>
        <v>94.20289855072464</v>
      </c>
      <c r="D220" s="80">
        <f t="shared" si="31"/>
        <v>100.1207729468599</v>
      </c>
      <c r="E220" s="80">
        <f t="shared" si="31"/>
        <v>104.83091787439614</v>
      </c>
      <c r="F220" s="80">
        <f t="shared" si="31"/>
        <v>84.782608695652172</v>
      </c>
      <c r="G220" s="80"/>
      <c r="H220" s="80"/>
      <c r="I220" s="80">
        <f t="shared" si="31"/>
        <v>87.19806763285024</v>
      </c>
      <c r="J220" s="91">
        <f t="shared" si="31"/>
        <v>100</v>
      </c>
      <c r="K220" s="80">
        <f t="shared" si="31"/>
        <v>100.48309178743962</v>
      </c>
      <c r="L220" s="80"/>
      <c r="M220" s="80">
        <f t="shared" si="31"/>
        <v>96.618357487922708</v>
      </c>
      <c r="N220" s="80"/>
    </row>
    <row r="221" spans="1:14" x14ac:dyDescent="0.25">
      <c r="A221" s="46" t="s">
        <v>22</v>
      </c>
      <c r="B221">
        <v>13</v>
      </c>
      <c r="C221" s="24">
        <f t="shared" si="31"/>
        <v>93.646864686468646</v>
      </c>
      <c r="D221" s="24">
        <f t="shared" si="31"/>
        <v>104.95049504950495</v>
      </c>
      <c r="E221" s="24"/>
      <c r="F221" s="24">
        <f t="shared" si="31"/>
        <v>81.683168316831683</v>
      </c>
      <c r="G221" s="24">
        <f t="shared" si="31"/>
        <v>84.900990099009903</v>
      </c>
      <c r="H221" s="24">
        <f t="shared" si="31"/>
        <v>84.405940594059402</v>
      </c>
      <c r="I221" s="24">
        <f t="shared" si="31"/>
        <v>76.485148514851488</v>
      </c>
      <c r="J221" s="90">
        <f t="shared" si="31"/>
        <v>100</v>
      </c>
      <c r="K221" s="24">
        <f t="shared" si="31"/>
        <v>99.257425742574256</v>
      </c>
      <c r="L221" s="24">
        <f t="shared" si="31"/>
        <v>78.465346534653463</v>
      </c>
      <c r="M221" s="24">
        <f t="shared" si="31"/>
        <v>99.009900990099013</v>
      </c>
      <c r="N221" s="24">
        <f t="shared" si="31"/>
        <v>76.237623762376245</v>
      </c>
    </row>
    <row r="222" spans="1:14" x14ac:dyDescent="0.25">
      <c r="A222" s="46" t="s">
        <v>22</v>
      </c>
      <c r="B222">
        <v>14</v>
      </c>
      <c r="C222" s="24">
        <f t="shared" si="31"/>
        <v>95.689655172413794</v>
      </c>
      <c r="D222" s="24">
        <f t="shared" si="31"/>
        <v>105.41871921182266</v>
      </c>
      <c r="E222" s="24"/>
      <c r="F222" s="24">
        <f t="shared" si="31"/>
        <v>86.699507389162562</v>
      </c>
      <c r="G222" s="24"/>
      <c r="H222" s="24"/>
      <c r="I222" s="24">
        <f t="shared" si="31"/>
        <v>80.541871921182263</v>
      </c>
      <c r="J222" s="90">
        <f t="shared" si="31"/>
        <v>100</v>
      </c>
      <c r="K222" s="24">
        <f t="shared" si="31"/>
        <v>99.01477832512316</v>
      </c>
      <c r="L222" s="24"/>
      <c r="M222" s="24">
        <f t="shared" si="31"/>
        <v>98.522167487684726</v>
      </c>
      <c r="N222" s="24"/>
    </row>
    <row r="223" spans="1:14" x14ac:dyDescent="0.25">
      <c r="A223" s="46" t="s">
        <v>22</v>
      </c>
      <c r="B223">
        <v>15</v>
      </c>
      <c r="C223" s="24">
        <f t="shared" si="31"/>
        <v>92.738095238095241</v>
      </c>
      <c r="D223" s="24">
        <f t="shared" si="31"/>
        <v>105.35714285714286</v>
      </c>
      <c r="E223" s="24"/>
      <c r="F223" s="24">
        <f t="shared" si="31"/>
        <v>87.38095238095238</v>
      </c>
      <c r="G223" s="24"/>
      <c r="H223" s="24"/>
      <c r="I223" s="24">
        <f t="shared" si="31"/>
        <v>79.523809523809518</v>
      </c>
      <c r="J223" s="90">
        <f t="shared" si="31"/>
        <v>100</v>
      </c>
      <c r="K223" s="24">
        <f t="shared" si="31"/>
        <v>96.19047619047619</v>
      </c>
      <c r="L223" s="24">
        <f t="shared" si="31"/>
        <v>82.38095238095238</v>
      </c>
      <c r="M223" s="24">
        <f t="shared" si="31"/>
        <v>95.238095238095227</v>
      </c>
      <c r="N223" s="24">
        <f t="shared" si="31"/>
        <v>75.714285714285708</v>
      </c>
    </row>
    <row r="224" spans="1:14" x14ac:dyDescent="0.25">
      <c r="A224" s="46" t="s">
        <v>22</v>
      </c>
      <c r="B224">
        <v>16</v>
      </c>
      <c r="C224" s="24">
        <f t="shared" si="31"/>
        <v>93.187347931873475</v>
      </c>
      <c r="D224" s="24">
        <f t="shared" si="31"/>
        <v>104.86618004866179</v>
      </c>
      <c r="E224" s="24"/>
      <c r="F224" s="24">
        <f t="shared" si="31"/>
        <v>84.428223844282229</v>
      </c>
      <c r="G224" s="24"/>
      <c r="H224" s="24"/>
      <c r="I224" s="24">
        <f t="shared" si="31"/>
        <v>79.56204379562044</v>
      </c>
      <c r="J224" s="90">
        <f t="shared" si="31"/>
        <v>100</v>
      </c>
      <c r="K224" s="24">
        <f t="shared" si="31"/>
        <v>97.566909975669105</v>
      </c>
      <c r="L224" s="24">
        <f t="shared" si="31"/>
        <v>74.93917274939173</v>
      </c>
      <c r="M224" s="24">
        <f t="shared" si="31"/>
        <v>97.323600973236012</v>
      </c>
      <c r="N224" s="24">
        <f t="shared" si="31"/>
        <v>76.15571776155717</v>
      </c>
    </row>
    <row r="225" spans="1:14" x14ac:dyDescent="0.25">
      <c r="A225" s="46" t="s">
        <v>22</v>
      </c>
      <c r="B225">
        <v>17</v>
      </c>
      <c r="C225" s="24">
        <f t="shared" si="31"/>
        <v>90.85510688836105</v>
      </c>
      <c r="D225" s="24">
        <f t="shared" si="31"/>
        <v>106.65083135391924</v>
      </c>
      <c r="E225" s="24"/>
      <c r="F225" s="24">
        <f t="shared" si="31"/>
        <v>86.935866983372918</v>
      </c>
      <c r="G225" s="24"/>
      <c r="H225" s="24"/>
      <c r="I225" s="24">
        <f t="shared" si="31"/>
        <v>83.135391923990497</v>
      </c>
      <c r="J225" s="90">
        <f t="shared" si="31"/>
        <v>100</v>
      </c>
      <c r="K225" s="24">
        <f t="shared" si="31"/>
        <v>96.437054631828971</v>
      </c>
      <c r="L225" s="24"/>
      <c r="M225" s="24">
        <f t="shared" si="31"/>
        <v>95.01187648456056</v>
      </c>
      <c r="N225" s="24"/>
    </row>
    <row r="226" spans="1:14" x14ac:dyDescent="0.25">
      <c r="A226" s="46" t="s">
        <v>22</v>
      </c>
      <c r="B226">
        <v>18</v>
      </c>
      <c r="C226" s="24">
        <f t="shared" ref="C226:N241" si="32">C111/$J111*100</f>
        <v>87.699316628701595</v>
      </c>
      <c r="D226" s="24">
        <f t="shared" si="32"/>
        <v>104.1002277904328</v>
      </c>
      <c r="E226" s="24"/>
      <c r="F226" s="24">
        <f t="shared" si="32"/>
        <v>82.915717539863323</v>
      </c>
      <c r="G226" s="24">
        <f t="shared" si="32"/>
        <v>86.560364464692483</v>
      </c>
      <c r="H226" s="24">
        <f t="shared" si="32"/>
        <v>80.637813211845099</v>
      </c>
      <c r="I226" s="24">
        <f t="shared" si="32"/>
        <v>84.73804100227791</v>
      </c>
      <c r="J226" s="90">
        <f t="shared" si="32"/>
        <v>100</v>
      </c>
      <c r="K226" s="24">
        <f t="shared" si="32"/>
        <v>94.305239179954441</v>
      </c>
      <c r="L226" s="24">
        <f t="shared" si="32"/>
        <v>74.715261958997729</v>
      </c>
      <c r="M226" s="24">
        <f t="shared" si="32"/>
        <v>91.116173120728931</v>
      </c>
      <c r="N226" s="24">
        <f t="shared" si="32"/>
        <v>72.665148063781331</v>
      </c>
    </row>
    <row r="227" spans="1:14" x14ac:dyDescent="0.25">
      <c r="A227" s="46" t="s">
        <v>22</v>
      </c>
      <c r="B227">
        <v>19</v>
      </c>
      <c r="C227" s="24">
        <f t="shared" si="32"/>
        <v>86.981566820276498</v>
      </c>
      <c r="D227" s="24">
        <f t="shared" si="32"/>
        <v>103.91705069124424</v>
      </c>
      <c r="E227" s="24"/>
      <c r="F227" s="24">
        <f t="shared" si="32"/>
        <v>77.188940092165907</v>
      </c>
      <c r="G227" s="24"/>
      <c r="H227" s="24"/>
      <c r="I227" s="24">
        <f t="shared" si="32"/>
        <v>79.032258064516128</v>
      </c>
      <c r="J227" s="90">
        <f t="shared" si="32"/>
        <v>100</v>
      </c>
      <c r="K227" s="24">
        <f t="shared" si="32"/>
        <v>93.31797235023042</v>
      </c>
      <c r="L227" s="24"/>
      <c r="M227" s="24">
        <f t="shared" si="32"/>
        <v>92.165898617511516</v>
      </c>
      <c r="N227" s="24"/>
    </row>
    <row r="228" spans="1:14" x14ac:dyDescent="0.25">
      <c r="A228" s="46" t="s">
        <v>22</v>
      </c>
      <c r="B228">
        <v>20</v>
      </c>
      <c r="C228" s="24">
        <f t="shared" si="32"/>
        <v>85.034802784222734</v>
      </c>
      <c r="D228" s="24">
        <f t="shared" si="32"/>
        <v>105.22041763341068</v>
      </c>
      <c r="E228" s="24"/>
      <c r="F228" s="24">
        <f t="shared" si="32"/>
        <v>82.366589327146173</v>
      </c>
      <c r="G228" s="24"/>
      <c r="H228" s="24"/>
      <c r="I228" s="24">
        <f t="shared" si="32"/>
        <v>74.941995359628763</v>
      </c>
      <c r="J228" s="90">
        <f t="shared" si="32"/>
        <v>100</v>
      </c>
      <c r="K228" s="24">
        <f t="shared" si="32"/>
        <v>91.647331786542921</v>
      </c>
      <c r="L228" s="24">
        <f t="shared" si="32"/>
        <v>75.870069605568446</v>
      </c>
      <c r="M228" s="24">
        <f t="shared" si="32"/>
        <v>92.807424593967511</v>
      </c>
      <c r="N228" s="24">
        <f t="shared" si="32"/>
        <v>71.925754060324834</v>
      </c>
    </row>
    <row r="229" spans="1:14" x14ac:dyDescent="0.25">
      <c r="A229" s="46" t="s">
        <v>22</v>
      </c>
      <c r="B229">
        <v>21</v>
      </c>
      <c r="C229" s="24">
        <f t="shared" si="32"/>
        <v>87.5</v>
      </c>
      <c r="D229" s="24">
        <f t="shared" si="32"/>
        <v>103.89150943396226</v>
      </c>
      <c r="E229" s="24"/>
      <c r="F229" s="24">
        <f t="shared" si="32"/>
        <v>78.066037735849065</v>
      </c>
      <c r="G229" s="24"/>
      <c r="H229" s="24"/>
      <c r="I229" s="24">
        <f t="shared" si="32"/>
        <v>72.405660377358487</v>
      </c>
      <c r="J229" s="90">
        <f t="shared" si="32"/>
        <v>100</v>
      </c>
      <c r="K229" s="24">
        <f t="shared" si="32"/>
        <v>94.103773584905653</v>
      </c>
      <c r="L229" s="24">
        <f t="shared" si="32"/>
        <v>70.518867924528308</v>
      </c>
      <c r="M229" s="24">
        <f t="shared" si="32"/>
        <v>94.339622641509436</v>
      </c>
      <c r="N229" s="24">
        <f t="shared" si="32"/>
        <v>72.169811320754718</v>
      </c>
    </row>
    <row r="230" spans="1:14" x14ac:dyDescent="0.25">
      <c r="A230" s="46" t="s">
        <v>22</v>
      </c>
      <c r="B230">
        <v>22</v>
      </c>
      <c r="C230" s="24">
        <f t="shared" si="32"/>
        <v>89.682539682539684</v>
      </c>
      <c r="D230" s="24">
        <f t="shared" si="32"/>
        <v>102.04081632653062</v>
      </c>
      <c r="E230" s="24"/>
      <c r="F230" s="24">
        <f t="shared" si="32"/>
        <v>85.034013605442169</v>
      </c>
      <c r="G230" s="24"/>
      <c r="H230" s="24"/>
      <c r="I230" s="24">
        <f t="shared" si="32"/>
        <v>78.231292517006807</v>
      </c>
      <c r="J230" s="90">
        <f t="shared" si="32"/>
        <v>100</v>
      </c>
      <c r="K230" s="24">
        <f t="shared" si="32"/>
        <v>91.83673469387756</v>
      </c>
      <c r="L230" s="24"/>
      <c r="M230" s="24">
        <f t="shared" si="32"/>
        <v>90.702947845804999</v>
      </c>
      <c r="N230" s="24"/>
    </row>
    <row r="231" spans="1:14" x14ac:dyDescent="0.25">
      <c r="A231" s="46" t="s">
        <v>22</v>
      </c>
      <c r="B231">
        <v>23</v>
      </c>
      <c r="C231" s="24">
        <f t="shared" si="32"/>
        <v>85.045662100456624</v>
      </c>
      <c r="D231" s="24">
        <f t="shared" si="32"/>
        <v>100.57077625570776</v>
      </c>
      <c r="E231" s="24"/>
      <c r="F231" s="24">
        <f t="shared" si="32"/>
        <v>79.452054794520549</v>
      </c>
      <c r="G231" s="24"/>
      <c r="H231" s="24"/>
      <c r="I231" s="24">
        <f t="shared" si="32"/>
        <v>75.114155251141554</v>
      </c>
      <c r="J231" s="90">
        <f t="shared" si="32"/>
        <v>100</v>
      </c>
      <c r="K231" s="24">
        <f t="shared" si="32"/>
        <v>91.095890410958901</v>
      </c>
      <c r="L231" s="24"/>
      <c r="M231" s="24">
        <f t="shared" si="32"/>
        <v>91.324200913242009</v>
      </c>
      <c r="N231" s="24"/>
    </row>
    <row r="232" spans="1:14" x14ac:dyDescent="0.25">
      <c r="A232" s="82" t="s">
        <v>22</v>
      </c>
      <c r="B232" s="19">
        <v>24</v>
      </c>
      <c r="C232" s="27">
        <f t="shared" si="32"/>
        <v>85.920852359208524</v>
      </c>
      <c r="D232" s="27">
        <f t="shared" si="32"/>
        <v>101.14155251141553</v>
      </c>
      <c r="E232" s="27"/>
      <c r="F232" s="27">
        <f t="shared" si="32"/>
        <v>81.735159817351601</v>
      </c>
      <c r="G232" s="27">
        <f t="shared" si="32"/>
        <v>80.365296803652967</v>
      </c>
      <c r="H232" s="27">
        <f t="shared" si="32"/>
        <v>78.538812785388117</v>
      </c>
      <c r="I232" s="27">
        <f t="shared" si="32"/>
        <v>76.940639269406404</v>
      </c>
      <c r="J232" s="91">
        <f t="shared" si="32"/>
        <v>100</v>
      </c>
      <c r="K232" s="27">
        <f t="shared" si="32"/>
        <v>92.465753424657535</v>
      </c>
      <c r="L232" s="27">
        <f t="shared" si="32"/>
        <v>69.634703196347033</v>
      </c>
      <c r="M232" s="27">
        <f t="shared" si="32"/>
        <v>91.324200913242009</v>
      </c>
      <c r="N232" s="27">
        <f t="shared" si="32"/>
        <v>67.808219178082197</v>
      </c>
    </row>
    <row r="233" spans="1:14" x14ac:dyDescent="0.25">
      <c r="A233" s="50" t="s">
        <v>24</v>
      </c>
      <c r="B233">
        <v>25</v>
      </c>
      <c r="C233" s="31">
        <f t="shared" si="32"/>
        <v>93.391680394396104</v>
      </c>
      <c r="D233" s="31">
        <f t="shared" si="32"/>
        <v>104.6332191673131</v>
      </c>
      <c r="E233" s="31"/>
      <c r="F233" s="31"/>
      <c r="G233" s="31"/>
      <c r="H233" s="31">
        <f t="shared" si="32"/>
        <v>87.986603125834023</v>
      </c>
      <c r="I233" s="31">
        <f t="shared" si="32"/>
        <v>72.004212462396708</v>
      </c>
      <c r="J233" s="90">
        <f t="shared" si="32"/>
        <v>100</v>
      </c>
      <c r="K233" s="31">
        <f t="shared" si="32"/>
        <v>98.668306071138446</v>
      </c>
      <c r="L233" s="31"/>
      <c r="M233" s="31">
        <f t="shared" si="32"/>
        <v>92.310345788067565</v>
      </c>
      <c r="N233" s="31"/>
    </row>
    <row r="234" spans="1:14" x14ac:dyDescent="0.25">
      <c r="A234" s="50" t="s">
        <v>24</v>
      </c>
      <c r="B234">
        <v>26</v>
      </c>
      <c r="C234" s="31">
        <f t="shared" si="32"/>
        <v>86.439692540490356</v>
      </c>
      <c r="D234" s="31">
        <f t="shared" si="32"/>
        <v>98.592738435030824</v>
      </c>
      <c r="E234" s="31"/>
      <c r="F234" s="31"/>
      <c r="G234" s="31"/>
      <c r="H234" s="31">
        <f t="shared" si="32"/>
        <v>83.461876870601046</v>
      </c>
      <c r="I234" s="31">
        <f t="shared" si="32"/>
        <v>70.061404549155327</v>
      </c>
      <c r="J234" s="90">
        <f t="shared" si="32"/>
        <v>100</v>
      </c>
      <c r="K234" s="31">
        <f t="shared" si="32"/>
        <v>93.149223177822918</v>
      </c>
      <c r="L234" s="31"/>
      <c r="M234" s="31">
        <f t="shared" si="32"/>
        <v>84.166893075386426</v>
      </c>
      <c r="N234" s="31"/>
    </row>
    <row r="235" spans="1:14" x14ac:dyDescent="0.25">
      <c r="A235" s="50" t="s">
        <v>24</v>
      </c>
      <c r="B235">
        <v>27</v>
      </c>
      <c r="C235" s="31">
        <f t="shared" si="32"/>
        <v>87.075130896632032</v>
      </c>
      <c r="D235" s="31">
        <f t="shared" si="32"/>
        <v>99.079492290848933</v>
      </c>
      <c r="E235" s="31"/>
      <c r="F235" s="31"/>
      <c r="G235" s="31"/>
      <c r="H235" s="31">
        <f t="shared" si="32"/>
        <v>82.690807768264875</v>
      </c>
      <c r="I235" s="31">
        <f t="shared" si="32"/>
        <v>69.726440601419654</v>
      </c>
      <c r="J235" s="90">
        <f t="shared" si="32"/>
        <v>100</v>
      </c>
      <c r="K235" s="31">
        <f t="shared" si="32"/>
        <v>90.094238355969239</v>
      </c>
      <c r="L235" s="31"/>
      <c r="M235" s="31">
        <f t="shared" si="32"/>
        <v>86.809309177793537</v>
      </c>
      <c r="N235" s="31"/>
    </row>
    <row r="236" spans="1:14" x14ac:dyDescent="0.25">
      <c r="A236" s="50" t="s">
        <v>24</v>
      </c>
      <c r="B236">
        <v>28</v>
      </c>
      <c r="C236" s="31">
        <f t="shared" si="32"/>
        <v>88.543532449452641</v>
      </c>
      <c r="D236" s="31">
        <f t="shared" si="32"/>
        <v>105.38984527968506</v>
      </c>
      <c r="E236" s="31"/>
      <c r="F236" s="31"/>
      <c r="G236" s="31"/>
      <c r="H236" s="31">
        <f t="shared" si="32"/>
        <v>81.379877988213792</v>
      </c>
      <c r="I236" s="31">
        <f t="shared" si="32"/>
        <v>74.987747339009999</v>
      </c>
      <c r="J236" s="90">
        <f t="shared" si="32"/>
        <v>100</v>
      </c>
      <c r="K236" s="31">
        <f t="shared" si="32"/>
        <v>93.003130105821114</v>
      </c>
      <c r="L236" s="31">
        <f t="shared" si="32"/>
        <v>65.541597778107942</v>
      </c>
      <c r="M236" s="31">
        <f t="shared" si="32"/>
        <v>83.230306418203611</v>
      </c>
      <c r="N236" s="31">
        <f t="shared" si="32"/>
        <v>65.710654575543586</v>
      </c>
    </row>
    <row r="237" spans="1:14" x14ac:dyDescent="0.25">
      <c r="A237" s="50" t="s">
        <v>24</v>
      </c>
      <c r="B237">
        <v>29</v>
      </c>
      <c r="C237" s="31">
        <f t="shared" si="32"/>
        <v>86.346948702184861</v>
      </c>
      <c r="D237" s="31">
        <f t="shared" si="32"/>
        <v>102.06659553335489</v>
      </c>
      <c r="E237" s="31"/>
      <c r="F237" s="31"/>
      <c r="G237" s="31"/>
      <c r="H237" s="31">
        <f t="shared" si="32"/>
        <v>86.086825427575619</v>
      </c>
      <c r="I237" s="31">
        <f t="shared" si="32"/>
        <v>75.903540479792525</v>
      </c>
      <c r="J237" s="90">
        <f t="shared" si="32"/>
        <v>100</v>
      </c>
      <c r="K237" s="31">
        <f t="shared" si="32"/>
        <v>84.907411504695816</v>
      </c>
      <c r="L237" s="31">
        <f t="shared" si="32"/>
        <v>73.5819713741123</v>
      </c>
      <c r="M237" s="31">
        <f t="shared" si="32"/>
        <v>86.213744896882105</v>
      </c>
      <c r="N237" s="31">
        <f t="shared" si="32"/>
        <v>77.472684638902905</v>
      </c>
    </row>
    <row r="238" spans="1:14" x14ac:dyDescent="0.25">
      <c r="A238" s="50" t="s">
        <v>24</v>
      </c>
      <c r="B238">
        <v>30</v>
      </c>
      <c r="C238" s="31">
        <f t="shared" si="32"/>
        <v>82.495357422753528</v>
      </c>
      <c r="D238" s="31">
        <f t="shared" si="32"/>
        <v>104.00178369386957</v>
      </c>
      <c r="E238" s="31"/>
      <c r="F238" s="31"/>
      <c r="G238" s="31"/>
      <c r="H238" s="31">
        <f t="shared" si="32"/>
        <v>85.918585150711763</v>
      </c>
      <c r="I238" s="31">
        <f t="shared" si="32"/>
        <v>72.80393007578428</v>
      </c>
      <c r="J238" s="90">
        <f t="shared" si="32"/>
        <v>100</v>
      </c>
      <c r="K238" s="31">
        <f t="shared" si="32"/>
        <v>91.845743329215708</v>
      </c>
      <c r="L238" s="31">
        <f t="shared" si="32"/>
        <v>72.219494140183741</v>
      </c>
      <c r="M238" s="31">
        <f t="shared" si="32"/>
        <v>83.847621443777143</v>
      </c>
      <c r="N238" s="31">
        <f t="shared" si="32"/>
        <v>68.852972669319826</v>
      </c>
    </row>
    <row r="239" spans="1:14" x14ac:dyDescent="0.25">
      <c r="A239" s="50" t="s">
        <v>24</v>
      </c>
      <c r="B239">
        <v>31</v>
      </c>
      <c r="C239" s="31">
        <f t="shared" si="32"/>
        <v>79.460458355965699</v>
      </c>
      <c r="D239" s="31">
        <f t="shared" si="32"/>
        <v>98.67813491479734</v>
      </c>
      <c r="E239" s="31"/>
      <c r="F239" s="31"/>
      <c r="G239" s="31"/>
      <c r="H239" s="31">
        <f t="shared" si="32"/>
        <v>85.027763306068408</v>
      </c>
      <c r="I239" s="31">
        <f t="shared" si="32"/>
        <v>69.465798918984831</v>
      </c>
      <c r="J239" s="90">
        <f t="shared" si="32"/>
        <v>100</v>
      </c>
      <c r="K239" s="31">
        <f t="shared" si="32"/>
        <v>83.689860905870077</v>
      </c>
      <c r="L239" s="31">
        <f t="shared" si="32"/>
        <v>67.218240495754259</v>
      </c>
      <c r="M239" s="31">
        <f t="shared" si="32"/>
        <v>83.596856278073076</v>
      </c>
      <c r="N239" s="31">
        <f t="shared" si="32"/>
        <v>65.585066858446893</v>
      </c>
    </row>
    <row r="240" spans="1:14" x14ac:dyDescent="0.25">
      <c r="A240" s="50" t="s">
        <v>24</v>
      </c>
      <c r="B240">
        <v>32</v>
      </c>
      <c r="C240" s="31">
        <f t="shared" si="32"/>
        <v>76.281352207183303</v>
      </c>
      <c r="D240" s="31">
        <f t="shared" si="32"/>
        <v>96.007841450204594</v>
      </c>
      <c r="E240" s="31"/>
      <c r="F240" s="31"/>
      <c r="G240" s="31"/>
      <c r="H240" s="31">
        <f t="shared" si="32"/>
        <v>80.463371094721637</v>
      </c>
      <c r="I240" s="31">
        <f t="shared" si="32"/>
        <v>73.596566721311447</v>
      </c>
      <c r="J240" s="90">
        <f t="shared" si="32"/>
        <v>100</v>
      </c>
      <c r="K240" s="31">
        <f t="shared" si="32"/>
        <v>83.792952256451244</v>
      </c>
      <c r="L240" s="31">
        <f t="shared" si="32"/>
        <v>64.179963615780153</v>
      </c>
      <c r="M240" s="31">
        <f t="shared" si="32"/>
        <v>79.446128253655189</v>
      </c>
      <c r="N240" s="31">
        <f t="shared" si="32"/>
        <v>66.072603724991907</v>
      </c>
    </row>
    <row r="241" spans="1:20" x14ac:dyDescent="0.25">
      <c r="A241" s="50" t="s">
        <v>24</v>
      </c>
      <c r="B241">
        <v>33</v>
      </c>
      <c r="C241" s="31">
        <f t="shared" si="32"/>
        <v>84.568142449435342</v>
      </c>
      <c r="D241" s="31">
        <f t="shared" si="32"/>
        <v>99.554259709213611</v>
      </c>
      <c r="E241" s="31"/>
      <c r="F241" s="31"/>
      <c r="G241" s="31"/>
      <c r="H241" s="31">
        <f t="shared" si="32"/>
        <v>83.172592400422175</v>
      </c>
      <c r="I241" s="31">
        <f t="shared" si="32"/>
        <v>73.42551465072367</v>
      </c>
      <c r="J241" s="90">
        <f t="shared" si="32"/>
        <v>100</v>
      </c>
      <c r="K241" s="31">
        <f t="shared" si="32"/>
        <v>92.418122017688347</v>
      </c>
      <c r="L241" s="31">
        <f t="shared" si="32"/>
        <v>61.124987609031166</v>
      </c>
      <c r="M241" s="31">
        <f t="shared" si="32"/>
        <v>87.273703039060408</v>
      </c>
      <c r="N241" s="31">
        <f t="shared" si="32"/>
        <v>66.912829752707466</v>
      </c>
    </row>
    <row r="242" spans="1:20" x14ac:dyDescent="0.25">
      <c r="A242" s="50" t="s">
        <v>24</v>
      </c>
      <c r="B242">
        <v>34</v>
      </c>
      <c r="C242" s="31">
        <f t="shared" ref="C242:N244" si="33">C127/$J127*100</f>
        <v>83.251763565209799</v>
      </c>
      <c r="D242" s="31">
        <f t="shared" si="33"/>
        <v>105.63846428597003</v>
      </c>
      <c r="E242" s="31"/>
      <c r="F242" s="31"/>
      <c r="G242" s="31"/>
      <c r="H242" s="31">
        <f t="shared" si="33"/>
        <v>82.994747331546691</v>
      </c>
      <c r="I242" s="31">
        <f t="shared" si="33"/>
        <v>73.999710576402279</v>
      </c>
      <c r="J242" s="90">
        <f t="shared" si="33"/>
        <v>100</v>
      </c>
      <c r="K242" s="31">
        <f t="shared" si="33"/>
        <v>92.756819573030157</v>
      </c>
      <c r="L242" s="31">
        <f t="shared" si="33"/>
        <v>64.132426011076319</v>
      </c>
      <c r="M242" s="31">
        <f t="shared" si="33"/>
        <v>82.512952256831255</v>
      </c>
      <c r="N242" s="31">
        <f t="shared" si="33"/>
        <v>66.423965281129227</v>
      </c>
    </row>
    <row r="243" spans="1:20" x14ac:dyDescent="0.25">
      <c r="A243" s="50" t="s">
        <v>24</v>
      </c>
      <c r="B243">
        <v>35</v>
      </c>
      <c r="C243" s="31">
        <f t="shared" si="33"/>
        <v>76.888479978988073</v>
      </c>
      <c r="D243" s="31">
        <f t="shared" si="33"/>
        <v>109.93592901761315</v>
      </c>
      <c r="E243" s="31"/>
      <c r="F243" s="31"/>
      <c r="G243" s="31"/>
      <c r="H243" s="31">
        <f t="shared" si="33"/>
        <v>83.626076303274303</v>
      </c>
      <c r="I243" s="31">
        <f t="shared" si="33"/>
        <v>74.038349537874396</v>
      </c>
      <c r="J243" s="90">
        <f t="shared" si="33"/>
        <v>100</v>
      </c>
      <c r="K243" s="31">
        <f t="shared" si="33"/>
        <v>84.925787228640473</v>
      </c>
      <c r="L243" s="31">
        <f t="shared" si="33"/>
        <v>69.22049048473049</v>
      </c>
      <c r="M243" s="31">
        <f t="shared" si="33"/>
        <v>87.117526942164631</v>
      </c>
      <c r="N243" s="31">
        <f t="shared" si="33"/>
        <v>66.864066130412752</v>
      </c>
    </row>
    <row r="244" spans="1:20" x14ac:dyDescent="0.25">
      <c r="A244" s="83" t="s">
        <v>24</v>
      </c>
      <c r="B244" s="19">
        <v>36</v>
      </c>
      <c r="C244" s="34">
        <f t="shared" si="33"/>
        <v>76.119733359102597</v>
      </c>
      <c r="D244" s="34">
        <f t="shared" si="33"/>
        <v>104.43948684605972</v>
      </c>
      <c r="E244" s="34"/>
      <c r="F244" s="34"/>
      <c r="G244" s="34"/>
      <c r="H244" s="34">
        <f t="shared" si="33"/>
        <v>82.283511335080732</v>
      </c>
      <c r="I244" s="34">
        <f t="shared" si="33"/>
        <v>72.030112412689036</v>
      </c>
      <c r="J244" s="91">
        <f t="shared" si="33"/>
        <v>100</v>
      </c>
      <c r="K244" s="34">
        <f t="shared" si="33"/>
        <v>87.770061844901022</v>
      </c>
      <c r="L244" s="34">
        <f t="shared" si="33"/>
        <v>67.43519106559593</v>
      </c>
      <c r="M244" s="34">
        <f t="shared" si="33"/>
        <v>86.046906435412112</v>
      </c>
      <c r="N244" s="34">
        <f t="shared" si="33"/>
        <v>64.923696327526542</v>
      </c>
      <c r="P244" s="19" t="s">
        <v>29</v>
      </c>
      <c r="Q244" s="19"/>
      <c r="R244" s="19"/>
      <c r="S244" s="19" t="s">
        <v>30</v>
      </c>
      <c r="T244" s="19"/>
    </row>
    <row r="245" spans="1:20" x14ac:dyDescent="0.25">
      <c r="A245" s="36" t="s">
        <v>19</v>
      </c>
      <c r="B245" s="37" t="s">
        <v>16</v>
      </c>
      <c r="C245" s="38">
        <f>AVERAGE(C209:C220)</f>
        <v>91.471529376074884</v>
      </c>
      <c r="D245" s="38">
        <f t="shared" ref="D245:N245" si="34">AVERAGE(D209:D220)</f>
        <v>103.14871648347328</v>
      </c>
      <c r="E245" s="13">
        <f t="shared" si="34"/>
        <v>102.44157829127126</v>
      </c>
      <c r="F245" s="38">
        <f t="shared" si="34"/>
        <v>82.765148643878618</v>
      </c>
      <c r="G245" s="13">
        <f t="shared" si="34"/>
        <v>82.100124006345041</v>
      </c>
      <c r="H245" s="13">
        <f t="shared" si="34"/>
        <v>84.271355960246524</v>
      </c>
      <c r="I245" s="38">
        <f t="shared" si="34"/>
        <v>85.703719478196504</v>
      </c>
      <c r="J245" s="90">
        <f t="shared" si="34"/>
        <v>100</v>
      </c>
      <c r="K245" s="38">
        <f t="shared" si="34"/>
        <v>99.148817613870662</v>
      </c>
      <c r="L245" s="13">
        <f t="shared" si="34"/>
        <v>76.612980820221551</v>
      </c>
      <c r="M245" s="38">
        <f t="shared" si="34"/>
        <v>92.870214552645621</v>
      </c>
      <c r="N245" s="14">
        <f t="shared" si="34"/>
        <v>70.123838224415891</v>
      </c>
      <c r="P245" s="40" t="s">
        <v>31</v>
      </c>
      <c r="Q245" s="41">
        <f>SLOPE(C246:N246,C245:N245)</f>
        <v>0.94432609377275711</v>
      </c>
      <c r="R245" s="41"/>
      <c r="S245" s="41">
        <f>ABS(Q245-1)</f>
        <v>5.5673906227242886E-2</v>
      </c>
      <c r="T245" s="40"/>
    </row>
    <row r="246" spans="1:20" x14ac:dyDescent="0.25">
      <c r="A246" s="43" t="s">
        <v>21</v>
      </c>
      <c r="B246" s="44" t="s">
        <v>17</v>
      </c>
      <c r="C246" s="45">
        <f>AVERAGE(C221:C232)</f>
        <v>89.498484191051489</v>
      </c>
      <c r="D246" s="45">
        <f t="shared" ref="D246" si="35">AVERAGE(D221:D232)</f>
        <v>104.01047659697961</v>
      </c>
      <c r="E246" s="24"/>
      <c r="F246" s="45">
        <f t="shared" ref="F246:N246" si="36">AVERAGE(F221:F232)</f>
        <v>82.823852652245037</v>
      </c>
      <c r="G246" s="24">
        <f t="shared" si="36"/>
        <v>83.942217122451794</v>
      </c>
      <c r="H246" s="24">
        <f t="shared" si="36"/>
        <v>81.194188863764211</v>
      </c>
      <c r="I246" s="45">
        <f t="shared" si="36"/>
        <v>78.387692293399198</v>
      </c>
      <c r="J246" s="90">
        <f t="shared" si="36"/>
        <v>100</v>
      </c>
      <c r="K246" s="45">
        <f t="shared" si="36"/>
        <v>94.769945024733275</v>
      </c>
      <c r="L246" s="24">
        <f t="shared" si="36"/>
        <v>75.217767764348437</v>
      </c>
      <c r="M246" s="45">
        <f t="shared" si="36"/>
        <v>94.073842484973511</v>
      </c>
      <c r="N246" s="25">
        <f t="shared" si="36"/>
        <v>73.239508551594596</v>
      </c>
      <c r="P246" s="40" t="s">
        <v>32</v>
      </c>
      <c r="Q246" s="41">
        <f>SLOPE(C247:N247,C245:N245)</f>
        <v>1.0667522384352055</v>
      </c>
      <c r="R246" s="41"/>
      <c r="S246" s="41">
        <f t="shared" ref="S246:S247" si="37">ABS(Q246-1)</f>
        <v>6.6752238435205502E-2</v>
      </c>
      <c r="T246" s="40"/>
    </row>
    <row r="247" spans="1:20" x14ac:dyDescent="0.25">
      <c r="A247" s="47" t="s">
        <v>23</v>
      </c>
      <c r="B247" s="48" t="s">
        <v>18</v>
      </c>
      <c r="C247" s="49">
        <f>AVERAGE(C233:C244)</f>
        <v>83.405189360149521</v>
      </c>
      <c r="D247" s="49">
        <f t="shared" ref="D247" si="38">AVERAGE(D233:D244)</f>
        <v>102.33481588533006</v>
      </c>
      <c r="E247" s="31"/>
      <c r="F247" s="31"/>
      <c r="G247" s="31"/>
      <c r="H247" s="49">
        <f t="shared" ref="H247:N247" si="39">AVERAGE(H233:H244)</f>
        <v>83.757719841859583</v>
      </c>
      <c r="I247" s="49">
        <f t="shared" si="39"/>
        <v>72.670277360462023</v>
      </c>
      <c r="J247" s="90">
        <f t="shared" si="39"/>
        <v>100</v>
      </c>
      <c r="K247" s="49">
        <f t="shared" si="39"/>
        <v>89.751804697603731</v>
      </c>
      <c r="L247" s="31">
        <f t="shared" si="39"/>
        <v>67.183818063819146</v>
      </c>
      <c r="M247" s="49">
        <f t="shared" si="39"/>
        <v>85.21435783377558</v>
      </c>
      <c r="N247" s="32">
        <f t="shared" si="39"/>
        <v>67.646504439886783</v>
      </c>
      <c r="P247" s="40" t="s">
        <v>33</v>
      </c>
      <c r="Q247" s="41">
        <f>SLOPE(C247:N247,C246:N246)</f>
        <v>1.0916917927509084</v>
      </c>
      <c r="R247" s="41"/>
      <c r="S247" s="41">
        <f t="shared" si="37"/>
        <v>9.1691792750908441E-2</v>
      </c>
      <c r="T247" s="40"/>
    </row>
    <row r="248" spans="1:20" x14ac:dyDescent="0.25">
      <c r="A248" s="51" t="s">
        <v>25</v>
      </c>
      <c r="B248" s="10" t="s">
        <v>15</v>
      </c>
      <c r="C248" s="28">
        <f>AVERAGE(C209:C244)</f>
        <v>88.125067642425279</v>
      </c>
      <c r="D248" s="28">
        <f t="shared" ref="D248:N248" si="40">AVERAGE(D209:D244)</f>
        <v>103.16466965526099</v>
      </c>
      <c r="E248" s="52">
        <f t="shared" si="40"/>
        <v>102.44157829127126</v>
      </c>
      <c r="F248" s="52">
        <f t="shared" si="40"/>
        <v>82.794500648061828</v>
      </c>
      <c r="G248" s="52">
        <f t="shared" si="40"/>
        <v>83.021170564398417</v>
      </c>
      <c r="H248" s="52">
        <f t="shared" si="40"/>
        <v>83.416070698574856</v>
      </c>
      <c r="I248" s="28">
        <f t="shared" si="40"/>
        <v>78.920563044019218</v>
      </c>
      <c r="J248" s="91">
        <f t="shared" si="40"/>
        <v>100</v>
      </c>
      <c r="K248" s="28">
        <f t="shared" si="40"/>
        <v>94.556855778735866</v>
      </c>
      <c r="L248" s="52">
        <f t="shared" si="40"/>
        <v>72.498678376798381</v>
      </c>
      <c r="M248" s="28">
        <f t="shared" si="40"/>
        <v>90.719471623798213</v>
      </c>
      <c r="N248" s="53">
        <f t="shared" si="40"/>
        <v>70.102694234393681</v>
      </c>
      <c r="P248" s="54"/>
      <c r="Q248" s="54"/>
      <c r="R248" s="54" t="s">
        <v>34</v>
      </c>
      <c r="S248" s="55">
        <f>AVERAGE(S245:S247)</f>
        <v>7.1372645804452281E-2</v>
      </c>
      <c r="T248" s="54"/>
    </row>
    <row r="249" spans="1:20" x14ac:dyDescent="0.25">
      <c r="A249" s="36" t="s">
        <v>35</v>
      </c>
      <c r="B249" s="37"/>
      <c r="C249" s="56">
        <f>_xlfn.STDEV.P(C209:C220)</f>
        <v>3.0197543727994538</v>
      </c>
      <c r="D249" s="56">
        <f t="shared" ref="D249:N249" si="41">_xlfn.STDEV.P(D209:D220)</f>
        <v>2.2373184348679809</v>
      </c>
      <c r="E249" s="57">
        <f t="shared" si="41"/>
        <v>3.5616455426962004</v>
      </c>
      <c r="F249" s="56">
        <f t="shared" si="41"/>
        <v>2.4665132138929402</v>
      </c>
      <c r="G249" s="57">
        <f t="shared" si="41"/>
        <v>2.332460061774642</v>
      </c>
      <c r="H249" s="57">
        <f t="shared" si="41"/>
        <v>0.85346822540279665</v>
      </c>
      <c r="I249" s="56">
        <f t="shared" si="41"/>
        <v>3.0185959266072881</v>
      </c>
      <c r="J249" s="92">
        <f t="shared" si="41"/>
        <v>0</v>
      </c>
      <c r="K249" s="56">
        <f t="shared" si="41"/>
        <v>4.3659253667266968</v>
      </c>
      <c r="L249" s="57">
        <f t="shared" si="41"/>
        <v>2.6306989635649658</v>
      </c>
      <c r="M249" s="56">
        <f t="shared" si="41"/>
        <v>3.2616551470050217</v>
      </c>
      <c r="N249" s="59">
        <f t="shared" si="41"/>
        <v>3.5337507629846567</v>
      </c>
      <c r="O249" s="3">
        <f>AVERAGE(N249,M249,L249,K249,J249,I249,F249,D249,C249)</f>
        <v>2.7260235764943341</v>
      </c>
    </row>
    <row r="250" spans="1:20" x14ac:dyDescent="0.25">
      <c r="A250" s="43" t="s">
        <v>36</v>
      </c>
      <c r="B250" s="44"/>
      <c r="C250" s="60">
        <f>_xlfn.STDEV.P(C221:C232)</f>
        <v>3.5075406588695897</v>
      </c>
      <c r="D250" s="60">
        <f t="shared" ref="D250" si="42">_xlfn.STDEV.P(D221:D232)</f>
        <v>1.7753101421744695</v>
      </c>
      <c r="E250" s="61"/>
      <c r="F250" s="60">
        <f t="shared" ref="F250:N250" si="43">_xlfn.STDEV.P(F221:F232)</f>
        <v>3.2738527593276756</v>
      </c>
      <c r="G250" s="61">
        <f t="shared" si="43"/>
        <v>2.6184155573740888</v>
      </c>
      <c r="H250" s="61">
        <f t="shared" si="43"/>
        <v>2.4273390891203319</v>
      </c>
      <c r="I250" s="60">
        <f t="shared" si="43"/>
        <v>3.3504362074870242</v>
      </c>
      <c r="J250" s="92">
        <f t="shared" si="43"/>
        <v>0</v>
      </c>
      <c r="K250" s="60">
        <f t="shared" si="43"/>
        <v>2.7493429849224573</v>
      </c>
      <c r="L250" s="61">
        <f t="shared" si="43"/>
        <v>4.068412753938226</v>
      </c>
      <c r="M250" s="60">
        <f t="shared" si="43"/>
        <v>2.8503668014769428</v>
      </c>
      <c r="N250" s="62">
        <f t="shared" si="43"/>
        <v>2.836408449232839</v>
      </c>
      <c r="O250" s="3">
        <f>AVERAGE(N250,M250,L250,K250,J250,I250,F250,D250,C250)</f>
        <v>2.7124078619365806</v>
      </c>
    </row>
    <row r="251" spans="1:20" ht="15.75" thickBot="1" x14ac:dyDescent="0.3">
      <c r="A251" s="47" t="s">
        <v>37</v>
      </c>
      <c r="B251" s="48"/>
      <c r="C251" s="63">
        <f>_xlfn.STDEV.P(C233:C244)</f>
        <v>5.1762464170109483</v>
      </c>
      <c r="D251" s="63">
        <f t="shared" ref="D251" si="44">_xlfn.STDEV.P(D233:D244)</f>
        <v>3.8331984986108596</v>
      </c>
      <c r="E251" s="64"/>
      <c r="F251" s="64"/>
      <c r="G251" s="64"/>
      <c r="H251" s="63">
        <f t="shared" ref="H251:N251" si="45">_xlfn.STDEV.P(H233:H244)</f>
        <v>2.0501696646241934</v>
      </c>
      <c r="I251" s="63">
        <f t="shared" si="45"/>
        <v>1.9896494237183906</v>
      </c>
      <c r="J251" s="92">
        <f t="shared" si="45"/>
        <v>0</v>
      </c>
      <c r="K251" s="63">
        <f t="shared" si="45"/>
        <v>4.5203221487558611</v>
      </c>
      <c r="L251" s="64">
        <f t="shared" si="45"/>
        <v>3.7748768356544184</v>
      </c>
      <c r="M251" s="63">
        <f t="shared" si="45"/>
        <v>3.0624033114690246</v>
      </c>
      <c r="N251" s="65">
        <f t="shared" si="45"/>
        <v>3.6292386746493532</v>
      </c>
      <c r="O251" s="3">
        <f>AVERAGE(N251,M251,L251,K251,J251,I251,F251,D251,C251)</f>
        <v>3.2482419137336067</v>
      </c>
    </row>
    <row r="252" spans="1:20" ht="15.75" thickBot="1" x14ac:dyDescent="0.3">
      <c r="A252" s="66" t="s">
        <v>38</v>
      </c>
      <c r="B252" s="67" t="s">
        <v>15</v>
      </c>
      <c r="C252" s="68">
        <f>_xlfn.STDEV.P(C209:C244)</f>
        <v>5.2781819807456172</v>
      </c>
      <c r="D252" s="68">
        <f t="shared" ref="D252:N252" si="46">_xlfn.STDEV.P(D209:D244)</f>
        <v>2.8434153041414971</v>
      </c>
      <c r="E252" s="69">
        <f t="shared" si="46"/>
        <v>3.5616455426962004</v>
      </c>
      <c r="F252" s="69">
        <f t="shared" si="46"/>
        <v>2.8985791695557546</v>
      </c>
      <c r="G252" s="69">
        <f t="shared" si="46"/>
        <v>2.6451014626169216</v>
      </c>
      <c r="H252" s="69">
        <f t="shared" si="46"/>
        <v>2.2199224459219256</v>
      </c>
      <c r="I252" s="68">
        <f t="shared" si="46"/>
        <v>6.0458603620256914</v>
      </c>
      <c r="J252" s="93">
        <f t="shared" si="46"/>
        <v>0</v>
      </c>
      <c r="K252" s="68">
        <f t="shared" si="46"/>
        <v>5.5158420299922293</v>
      </c>
      <c r="L252" s="69">
        <f t="shared" si="46"/>
        <v>5.5834824527539464</v>
      </c>
      <c r="M252" s="68">
        <f t="shared" si="46"/>
        <v>4.9774516942048708</v>
      </c>
      <c r="N252" s="69">
        <f t="shared" si="46"/>
        <v>4.0937215146074992</v>
      </c>
      <c r="O252" s="86" t="s">
        <v>43</v>
      </c>
    </row>
    <row r="253" spans="1:20" ht="60" x14ac:dyDescent="0.25">
      <c r="A253" s="71" t="s">
        <v>39</v>
      </c>
      <c r="C253" s="73">
        <f>_xlfn.STDEV.P(C245:C247)</f>
        <v>3.4332846347834218</v>
      </c>
      <c r="D253" s="74">
        <f>_xlfn.STDEV.P(D245:D247)</f>
        <v>0.68417862331852097</v>
      </c>
      <c r="E253" s="73"/>
      <c r="F253" s="73">
        <f>_xlfn.STDEV.P(F209:F232,H233:H244)</f>
        <v>2.6848491909836865</v>
      </c>
      <c r="G253" s="73"/>
      <c r="H253" s="73"/>
      <c r="I253" s="73">
        <f t="shared" ref="I253:N253" si="47">_xlfn.STDEV.P(I245:I247)</f>
        <v>5.3342051445823699</v>
      </c>
      <c r="J253" s="74">
        <f t="shared" si="47"/>
        <v>0</v>
      </c>
      <c r="K253" s="73">
        <f t="shared" si="47"/>
        <v>3.8392723448757566</v>
      </c>
      <c r="L253" s="73">
        <f t="shared" si="47"/>
        <v>4.1553189147383369</v>
      </c>
      <c r="M253" s="73">
        <f t="shared" si="47"/>
        <v>3.9235943071536838</v>
      </c>
      <c r="N253" s="74">
        <f t="shared" si="47"/>
        <v>2.2882860947105681</v>
      </c>
      <c r="O253" s="87">
        <f>AVERAGE(C253:N253)</f>
        <v>2.9269988061273717</v>
      </c>
    </row>
    <row r="254" spans="1:20" ht="45.75" thickBot="1" x14ac:dyDescent="0.3">
      <c r="A254" s="71" t="s">
        <v>40</v>
      </c>
      <c r="B254" s="75" t="s">
        <v>41</v>
      </c>
      <c r="C254" s="73">
        <f>C252/C248*100</f>
        <v>5.9894217638076324</v>
      </c>
      <c r="D254" s="73">
        <f>D252/D248*100</f>
        <v>2.756190965030143</v>
      </c>
      <c r="E254" s="73"/>
      <c r="F254" s="73">
        <f>F253/AVERAGE(F209:F232,H233:H244)*100</f>
        <v>3.230260071674993</v>
      </c>
      <c r="G254" s="73"/>
      <c r="H254" s="73"/>
      <c r="I254" s="73">
        <f t="shared" ref="I254:N254" si="48">I252/I248*100</f>
        <v>7.6606908628534685</v>
      </c>
      <c r="J254" s="73">
        <f t="shared" si="48"/>
        <v>0</v>
      </c>
      <c r="K254" s="73">
        <f t="shared" si="48"/>
        <v>5.8333602408474361</v>
      </c>
      <c r="L254" s="73">
        <f t="shared" si="48"/>
        <v>7.7014955000073746</v>
      </c>
      <c r="M254" s="73">
        <f t="shared" si="48"/>
        <v>5.4866409659501905</v>
      </c>
      <c r="N254" s="73">
        <f t="shared" si="48"/>
        <v>5.8396065362621163</v>
      </c>
      <c r="O254" s="88">
        <f>AVERAGE(C254:N254)</f>
        <v>4.9441852118259284</v>
      </c>
    </row>
    <row r="255" spans="1:20" ht="15.75" thickBot="1" x14ac:dyDescent="0.3">
      <c r="C255" s="73"/>
      <c r="D255" s="73"/>
      <c r="E255" s="73"/>
      <c r="F255" s="73"/>
      <c r="G255" s="73"/>
      <c r="H255" s="73"/>
      <c r="I255" s="73"/>
      <c r="J255" s="73"/>
      <c r="K255" s="73"/>
      <c r="L255" s="73"/>
      <c r="M255" s="73"/>
      <c r="N255" s="73"/>
    </row>
    <row r="256" spans="1:20" ht="21.75" thickBot="1" x14ac:dyDescent="0.4">
      <c r="A256" s="295" t="s">
        <v>67</v>
      </c>
      <c r="B256" s="295"/>
      <c r="C256" s="295"/>
      <c r="D256" s="295"/>
      <c r="E256" s="295"/>
      <c r="F256" s="295"/>
      <c r="G256" s="295"/>
      <c r="H256" s="295"/>
      <c r="I256" s="295"/>
      <c r="J256" s="295"/>
      <c r="K256" s="295"/>
      <c r="L256" s="295"/>
      <c r="M256" s="295"/>
      <c r="N256" s="295"/>
      <c r="Q256" s="128" t="s">
        <v>12</v>
      </c>
      <c r="R256" s="128" t="s">
        <v>14</v>
      </c>
      <c r="T256" t="s">
        <v>112</v>
      </c>
    </row>
    <row r="257" spans="1:21" s="161" customFormat="1" ht="15.75" thickBot="1" x14ac:dyDescent="0.3">
      <c r="A257" s="126" t="s">
        <v>28</v>
      </c>
      <c r="B257" s="9" t="s">
        <v>2</v>
      </c>
      <c r="C257" s="127" t="s">
        <v>59</v>
      </c>
      <c r="D257" s="163" t="s">
        <v>4</v>
      </c>
      <c r="E257" s="128" t="s">
        <v>5</v>
      </c>
      <c r="F257" s="128" t="s">
        <v>6</v>
      </c>
      <c r="G257" s="128" t="s">
        <v>7</v>
      </c>
      <c r="H257" s="128" t="s">
        <v>8</v>
      </c>
      <c r="I257" s="128" t="s">
        <v>9</v>
      </c>
      <c r="J257" s="128" t="s">
        <v>10</v>
      </c>
      <c r="K257" s="128" t="s">
        <v>11</v>
      </c>
      <c r="L257" s="128" t="s">
        <v>12</v>
      </c>
      <c r="M257" s="128" t="s">
        <v>13</v>
      </c>
      <c r="N257" s="128" t="s">
        <v>14</v>
      </c>
      <c r="Q257" s="273">
        <f>AVERAGE(L258:L293)</f>
        <v>70.152792941066579</v>
      </c>
      <c r="R257" s="273">
        <f>AVERAGE(N258:N293)</f>
        <v>67.864739905812797</v>
      </c>
      <c r="T257" s="273">
        <f>AVERAGE(C258:C293)</f>
        <v>85.450453846869038</v>
      </c>
      <c r="U257" s="161">
        <v>100</v>
      </c>
    </row>
    <row r="258" spans="1:21" x14ac:dyDescent="0.25">
      <c r="A258" s="39" t="s">
        <v>20</v>
      </c>
      <c r="B258">
        <v>1</v>
      </c>
      <c r="C258" s="13">
        <f>C94/$D94*100</f>
        <v>83.8959212376934</v>
      </c>
      <c r="D258" s="95">
        <f t="shared" ref="D258:N258" si="49">D94/$D94*100</f>
        <v>100</v>
      </c>
      <c r="E258" s="13">
        <f t="shared" si="49"/>
        <v>103.58649789029535</v>
      </c>
      <c r="F258" s="13">
        <f t="shared" si="49"/>
        <v>74.050632911392398</v>
      </c>
      <c r="G258" s="13">
        <f t="shared" si="49"/>
        <v>75.316455696202539</v>
      </c>
      <c r="H258" s="13">
        <f t="shared" si="49"/>
        <v>79.74683544303798</v>
      </c>
      <c r="I258" s="13">
        <f t="shared" si="49"/>
        <v>77.637130801687761</v>
      </c>
      <c r="J258" s="13">
        <f t="shared" si="49"/>
        <v>95.569620253164558</v>
      </c>
      <c r="K258" s="13">
        <f t="shared" si="49"/>
        <v>91.139240506329116</v>
      </c>
      <c r="L258" s="13">
        <f t="shared" si="49"/>
        <v>73.206751054852333</v>
      </c>
      <c r="M258" s="13">
        <f t="shared" si="49"/>
        <v>84.388185654008439</v>
      </c>
      <c r="N258" s="13">
        <f t="shared" si="49"/>
        <v>63.924050632911388</v>
      </c>
      <c r="Q258">
        <f>Q257/T257</f>
        <v>0.82097624743788322</v>
      </c>
      <c r="R258">
        <f>R257/T257</f>
        <v>0.79419987666103431</v>
      </c>
      <c r="U258">
        <f>U257/T257</f>
        <v>1.1702687990306568</v>
      </c>
    </row>
    <row r="259" spans="1:21" x14ac:dyDescent="0.25">
      <c r="A259" s="39" t="s">
        <v>20</v>
      </c>
      <c r="B259">
        <v>2</v>
      </c>
      <c r="C259" s="13">
        <f t="shared" ref="C259:N274" si="50">C95/$D95*100</f>
        <v>89.010989010989007</v>
      </c>
      <c r="D259" s="95">
        <f t="shared" si="50"/>
        <v>100</v>
      </c>
      <c r="E259" s="13">
        <f t="shared" si="50"/>
        <v>101.09890109890109</v>
      </c>
      <c r="F259" s="13">
        <f t="shared" si="50"/>
        <v>74.72527472527473</v>
      </c>
      <c r="G259" s="13">
        <f t="shared" si="50"/>
        <v>78.021978021978029</v>
      </c>
      <c r="H259" s="13">
        <f t="shared" si="50"/>
        <v>78.021978021978029</v>
      </c>
      <c r="I259" s="13">
        <f t="shared" si="50"/>
        <v>80.879120879120876</v>
      </c>
      <c r="J259" s="13">
        <f t="shared" si="50"/>
        <v>92.967032967032964</v>
      </c>
      <c r="K259" s="13">
        <f t="shared" si="50"/>
        <v>96.703296703296701</v>
      </c>
      <c r="L259" s="13">
        <f t="shared" si="50"/>
        <v>69.450549450549445</v>
      </c>
      <c r="M259" s="13">
        <f t="shared" si="50"/>
        <v>87.912087912087912</v>
      </c>
      <c r="N259" s="13">
        <f t="shared" si="50"/>
        <v>60.219780219780219</v>
      </c>
    </row>
    <row r="260" spans="1:21" x14ac:dyDescent="0.25">
      <c r="A260" s="39" t="s">
        <v>20</v>
      </c>
      <c r="B260">
        <v>3</v>
      </c>
      <c r="C260" s="13">
        <f t="shared" si="50"/>
        <v>84.603886397608363</v>
      </c>
      <c r="D260" s="95">
        <f t="shared" si="50"/>
        <v>100</v>
      </c>
      <c r="E260" s="13">
        <f t="shared" si="50"/>
        <v>94.170403587443957</v>
      </c>
      <c r="F260" s="13">
        <f t="shared" si="50"/>
        <v>79.372197309417032</v>
      </c>
      <c r="G260" s="13">
        <f t="shared" si="50"/>
        <v>79.820627802690581</v>
      </c>
      <c r="H260" s="13">
        <f t="shared" si="50"/>
        <v>81.61434977578476</v>
      </c>
      <c r="I260" s="13">
        <f t="shared" si="50"/>
        <v>80.717488789237663</v>
      </c>
      <c r="J260" s="13">
        <f t="shared" si="50"/>
        <v>95.515695067264573</v>
      </c>
      <c r="K260" s="13">
        <f t="shared" si="50"/>
        <v>93.946188340807183</v>
      </c>
      <c r="L260" s="13">
        <f t="shared" si="50"/>
        <v>70.627802690582968</v>
      </c>
      <c r="M260" s="13">
        <f t="shared" si="50"/>
        <v>89.68609865470853</v>
      </c>
      <c r="N260" s="13">
        <f t="shared" si="50"/>
        <v>63.901345291479814</v>
      </c>
    </row>
    <row r="261" spans="1:21" x14ac:dyDescent="0.25">
      <c r="A261" s="39" t="s">
        <v>20</v>
      </c>
      <c r="B261">
        <v>4</v>
      </c>
      <c r="C261" s="13">
        <f t="shared" si="50"/>
        <v>84.345047923322682</v>
      </c>
      <c r="D261" s="95">
        <f t="shared" si="50"/>
        <v>100</v>
      </c>
      <c r="E261" s="13">
        <f t="shared" si="50"/>
        <v>99.893503727369534</v>
      </c>
      <c r="F261" s="13">
        <f t="shared" si="50"/>
        <v>78.381256656017044</v>
      </c>
      <c r="G261" s="13"/>
      <c r="H261" s="13"/>
      <c r="I261" s="13">
        <f t="shared" si="50"/>
        <v>80.085197018104367</v>
      </c>
      <c r="J261" s="13">
        <f t="shared" si="50"/>
        <v>97.337593184238543</v>
      </c>
      <c r="K261" s="13">
        <f t="shared" si="50"/>
        <v>91.799787007454739</v>
      </c>
      <c r="L261" s="13"/>
      <c r="M261" s="13">
        <f t="shared" si="50"/>
        <v>85.19701810436635</v>
      </c>
      <c r="N261" s="13"/>
    </row>
    <row r="262" spans="1:21" x14ac:dyDescent="0.25">
      <c r="A262" s="39" t="s">
        <v>20</v>
      </c>
      <c r="B262">
        <v>5</v>
      </c>
      <c r="C262" s="13">
        <f t="shared" si="50"/>
        <v>89.351851851851848</v>
      </c>
      <c r="D262" s="95">
        <f t="shared" si="50"/>
        <v>100</v>
      </c>
      <c r="E262" s="13">
        <f t="shared" si="50"/>
        <v>99.074074074074076</v>
      </c>
      <c r="F262" s="13">
        <f t="shared" si="50"/>
        <v>83.56481481481481</v>
      </c>
      <c r="G262" s="13"/>
      <c r="H262" s="13"/>
      <c r="I262" s="13">
        <f t="shared" si="50"/>
        <v>81.944444444444443</v>
      </c>
      <c r="J262" s="13">
        <f t="shared" si="50"/>
        <v>99.537037037037038</v>
      </c>
      <c r="K262" s="13">
        <f t="shared" si="50"/>
        <v>95.833333333333343</v>
      </c>
      <c r="L262" s="13">
        <f>L98/$D98*100</f>
        <v>79.166666666666657</v>
      </c>
      <c r="M262" s="13">
        <f t="shared" si="50"/>
        <v>92.592592592592595</v>
      </c>
      <c r="N262" s="13">
        <f>N98/$D98*100</f>
        <v>73.148148148148152</v>
      </c>
    </row>
    <row r="263" spans="1:21" x14ac:dyDescent="0.25">
      <c r="A263" s="39" t="s">
        <v>20</v>
      </c>
      <c r="B263">
        <v>6</v>
      </c>
      <c r="C263" s="13">
        <f t="shared" si="50"/>
        <v>87.974683544303801</v>
      </c>
      <c r="D263" s="95">
        <f t="shared" si="50"/>
        <v>100</v>
      </c>
      <c r="E263" s="13">
        <f t="shared" si="50"/>
        <v>101.47679324894514</v>
      </c>
      <c r="F263" s="13">
        <f t="shared" si="50"/>
        <v>80.379746835443029</v>
      </c>
      <c r="G263" s="13"/>
      <c r="H263" s="13"/>
      <c r="I263" s="13">
        <f t="shared" si="50"/>
        <v>80.801687763713076</v>
      </c>
      <c r="J263" s="13">
        <f t="shared" si="50"/>
        <v>96.202531645569621</v>
      </c>
      <c r="K263" s="13">
        <f t="shared" si="50"/>
        <v>89.87341772151899</v>
      </c>
      <c r="L263" s="13"/>
      <c r="M263" s="13">
        <f t="shared" si="50"/>
        <v>84.388185654008439</v>
      </c>
      <c r="N263" s="13"/>
    </row>
    <row r="264" spans="1:21" x14ac:dyDescent="0.25">
      <c r="A264" s="39" t="s">
        <v>20</v>
      </c>
      <c r="B264">
        <v>7</v>
      </c>
      <c r="C264" s="13">
        <f t="shared" si="50"/>
        <v>88.340807174887885</v>
      </c>
      <c r="D264" s="95">
        <f t="shared" si="50"/>
        <v>100</v>
      </c>
      <c r="E264" s="13">
        <f t="shared" si="50"/>
        <v>99.327354260089677</v>
      </c>
      <c r="F264" s="13">
        <f t="shared" si="50"/>
        <v>81.61434977578476</v>
      </c>
      <c r="G264" s="13"/>
      <c r="H264" s="13"/>
      <c r="I264" s="13">
        <f t="shared" si="50"/>
        <v>83.408071748878925</v>
      </c>
      <c r="J264" s="13">
        <f t="shared" si="50"/>
        <v>97.085201793721978</v>
      </c>
      <c r="K264" s="13">
        <f t="shared" si="50"/>
        <v>94.618834080717491</v>
      </c>
      <c r="L264" s="13">
        <f>L100/$D100*100</f>
        <v>74.88789237668162</v>
      </c>
      <c r="M264" s="13">
        <f t="shared" si="50"/>
        <v>89.68609865470853</v>
      </c>
      <c r="N264" s="13">
        <f>N100/$D100*100</f>
        <v>71.973094170403584</v>
      </c>
    </row>
    <row r="265" spans="1:21" x14ac:dyDescent="0.25">
      <c r="A265" s="39" t="s">
        <v>20</v>
      </c>
      <c r="B265">
        <v>8</v>
      </c>
      <c r="C265" s="13">
        <f t="shared" si="50"/>
        <v>90.545050055617352</v>
      </c>
      <c r="D265" s="95">
        <f t="shared" si="50"/>
        <v>100</v>
      </c>
      <c r="E265" s="13">
        <f t="shared" si="50"/>
        <v>94.994438264738605</v>
      </c>
      <c r="F265" s="13">
        <f t="shared" si="50"/>
        <v>82.758620689655174</v>
      </c>
      <c r="G265" s="13"/>
      <c r="H265" s="13"/>
      <c r="I265" s="13">
        <f t="shared" si="50"/>
        <v>85.205784204671858</v>
      </c>
      <c r="J265" s="13">
        <f t="shared" si="50"/>
        <v>96.106785317018904</v>
      </c>
      <c r="K265" s="13">
        <f t="shared" si="50"/>
        <v>100.11123470522803</v>
      </c>
      <c r="L265" s="13"/>
      <c r="M265" s="13">
        <f t="shared" si="50"/>
        <v>88.987764182424911</v>
      </c>
      <c r="N265" s="13"/>
    </row>
    <row r="266" spans="1:21" x14ac:dyDescent="0.25">
      <c r="A266" s="39" t="s">
        <v>20</v>
      </c>
      <c r="B266">
        <v>9</v>
      </c>
      <c r="C266" s="13">
        <f t="shared" si="50"/>
        <v>89.356725146198841</v>
      </c>
      <c r="D266" s="95">
        <f t="shared" si="50"/>
        <v>100</v>
      </c>
      <c r="E266" s="13">
        <f t="shared" si="50"/>
        <v>97.309941520467831</v>
      </c>
      <c r="F266" s="13">
        <f t="shared" si="50"/>
        <v>79.532163742690059</v>
      </c>
      <c r="G266" s="13"/>
      <c r="H266" s="13"/>
      <c r="I266" s="13">
        <f t="shared" si="50"/>
        <v>85.847953216374279</v>
      </c>
      <c r="J266" s="13">
        <f t="shared" si="50"/>
        <v>96.84210526315789</v>
      </c>
      <c r="K266" s="13">
        <f t="shared" si="50"/>
        <v>97.543859649122808</v>
      </c>
      <c r="L266" s="13">
        <f>L102/$D102*100</f>
        <v>71.111111111111114</v>
      </c>
      <c r="M266" s="13">
        <f t="shared" si="50"/>
        <v>93.567251461988292</v>
      </c>
      <c r="N266" s="13">
        <f>N102/$D102*100</f>
        <v>69.473684210526315</v>
      </c>
    </row>
    <row r="267" spans="1:21" x14ac:dyDescent="0.25">
      <c r="A267" s="39" t="s">
        <v>20</v>
      </c>
      <c r="B267">
        <v>10</v>
      </c>
      <c r="C267" s="13">
        <f t="shared" si="50"/>
        <v>92.43306169965075</v>
      </c>
      <c r="D267" s="95">
        <f t="shared" si="50"/>
        <v>100</v>
      </c>
      <c r="E267" s="13">
        <f t="shared" si="50"/>
        <v>93.830034924330619</v>
      </c>
      <c r="F267" s="13">
        <f t="shared" si="50"/>
        <v>82.654249126891727</v>
      </c>
      <c r="G267" s="13"/>
      <c r="H267" s="13"/>
      <c r="I267" s="13">
        <f t="shared" si="50"/>
        <v>88.242142025611187</v>
      </c>
      <c r="J267" s="13">
        <f t="shared" si="50"/>
        <v>95.925494761350407</v>
      </c>
      <c r="K267" s="13">
        <f t="shared" si="50"/>
        <v>104.07450523864958</v>
      </c>
      <c r="L267" s="13"/>
      <c r="M267" s="13">
        <f t="shared" si="50"/>
        <v>93.131548311990684</v>
      </c>
      <c r="N267" s="13"/>
    </row>
    <row r="268" spans="1:21" x14ac:dyDescent="0.25">
      <c r="A268" s="39" t="s">
        <v>20</v>
      </c>
      <c r="B268">
        <v>11</v>
      </c>
      <c r="C268" s="13">
        <f t="shared" si="50"/>
        <v>90.498812351543947</v>
      </c>
      <c r="D268" s="95">
        <f t="shared" si="50"/>
        <v>100</v>
      </c>
      <c r="E268" s="13">
        <f t="shared" si="50"/>
        <v>102.61282660332543</v>
      </c>
      <c r="F268" s="13">
        <f t="shared" si="50"/>
        <v>81.710213776722085</v>
      </c>
      <c r="G268" s="13"/>
      <c r="H268" s="13"/>
      <c r="I268" s="13">
        <f t="shared" si="50"/>
        <v>85.510688836104507</v>
      </c>
      <c r="J268" s="13">
        <f t="shared" si="50"/>
        <v>100.95011876484561</v>
      </c>
      <c r="K268" s="13">
        <f t="shared" si="50"/>
        <v>97.62470308788599</v>
      </c>
      <c r="L268" s="13">
        <f>L104/$D104*100</f>
        <v>81.710213776722085</v>
      </c>
      <c r="M268" s="13">
        <f t="shared" si="50"/>
        <v>95.01187648456056</v>
      </c>
      <c r="N268" s="13">
        <f>N104/$D104*100</f>
        <v>73.634204275534444</v>
      </c>
    </row>
    <row r="269" spans="1:21" x14ac:dyDescent="0.25">
      <c r="A269" s="79" t="s">
        <v>20</v>
      </c>
      <c r="B269" s="19">
        <v>12</v>
      </c>
      <c r="C269" s="80">
        <f t="shared" si="50"/>
        <v>94.089264173703256</v>
      </c>
      <c r="D269" s="96">
        <f t="shared" si="50"/>
        <v>100</v>
      </c>
      <c r="E269" s="80">
        <f t="shared" si="50"/>
        <v>104.70446320868515</v>
      </c>
      <c r="F269" s="80">
        <f t="shared" si="50"/>
        <v>84.680337756332932</v>
      </c>
      <c r="G269" s="80"/>
      <c r="H269" s="80"/>
      <c r="I269" s="80">
        <f t="shared" si="50"/>
        <v>87.092882991556081</v>
      </c>
      <c r="J269" s="80">
        <f t="shared" si="50"/>
        <v>99.879372738238843</v>
      </c>
      <c r="K269" s="80">
        <f t="shared" si="50"/>
        <v>100.36188178528347</v>
      </c>
      <c r="L269" s="80"/>
      <c r="M269" s="80">
        <f t="shared" si="50"/>
        <v>96.50180940892642</v>
      </c>
      <c r="N269" s="80"/>
    </row>
    <row r="270" spans="1:21" x14ac:dyDescent="0.25">
      <c r="A270" s="46" t="s">
        <v>22</v>
      </c>
      <c r="B270">
        <v>13</v>
      </c>
      <c r="C270" s="24">
        <f t="shared" si="50"/>
        <v>89.229559748427661</v>
      </c>
      <c r="D270" s="95">
        <f t="shared" si="50"/>
        <v>100</v>
      </c>
      <c r="E270" s="24"/>
      <c r="F270" s="24">
        <f>F106/$D106*100</f>
        <v>77.830188679245282</v>
      </c>
      <c r="G270" s="24">
        <f>G106/$D106*100</f>
        <v>80.896226415094347</v>
      </c>
      <c r="H270" s="24">
        <f>H106/$D106*100</f>
        <v>80.424528301886795</v>
      </c>
      <c r="I270" s="24">
        <f t="shared" si="50"/>
        <v>72.877358490566039</v>
      </c>
      <c r="J270" s="24">
        <f t="shared" si="50"/>
        <v>95.283018867924525</v>
      </c>
      <c r="K270" s="24">
        <f t="shared" si="50"/>
        <v>94.575471698113205</v>
      </c>
      <c r="L270" s="24">
        <f>L106/$D106*100</f>
        <v>74.764150943396217</v>
      </c>
      <c r="M270" s="24">
        <f t="shared" si="50"/>
        <v>94.339622641509436</v>
      </c>
      <c r="N270" s="24">
        <f>N106/$D106*100</f>
        <v>72.641509433962256</v>
      </c>
      <c r="O270" s="24"/>
    </row>
    <row r="271" spans="1:21" x14ac:dyDescent="0.25">
      <c r="A271" s="46" t="s">
        <v>22</v>
      </c>
      <c r="B271">
        <v>14</v>
      </c>
      <c r="C271" s="24">
        <f t="shared" si="50"/>
        <v>90.771028037383175</v>
      </c>
      <c r="D271" s="95">
        <f t="shared" si="50"/>
        <v>100</v>
      </c>
      <c r="E271" s="24"/>
      <c r="F271" s="24">
        <f t="shared" ref="F271:F281" si="51">F107/$D107*100</f>
        <v>82.242990654205599</v>
      </c>
      <c r="G271" s="24"/>
      <c r="H271" s="24"/>
      <c r="I271" s="24">
        <f t="shared" si="50"/>
        <v>76.401869158878498</v>
      </c>
      <c r="J271" s="24">
        <f t="shared" si="50"/>
        <v>94.859813084112147</v>
      </c>
      <c r="K271" s="24">
        <f t="shared" si="50"/>
        <v>93.925233644859816</v>
      </c>
      <c r="L271" s="24"/>
      <c r="M271" s="24">
        <f t="shared" si="50"/>
        <v>93.45794392523365</v>
      </c>
      <c r="N271" s="24"/>
    </row>
    <row r="272" spans="1:21" x14ac:dyDescent="0.25">
      <c r="A272" s="46" t="s">
        <v>22</v>
      </c>
      <c r="B272">
        <v>15</v>
      </c>
      <c r="C272" s="24">
        <f t="shared" si="50"/>
        <v>88.022598870056498</v>
      </c>
      <c r="D272" s="95">
        <f t="shared" si="50"/>
        <v>100</v>
      </c>
      <c r="E272" s="24"/>
      <c r="F272" s="24">
        <f t="shared" si="51"/>
        <v>82.937853107344623</v>
      </c>
      <c r="G272" s="24"/>
      <c r="H272" s="24"/>
      <c r="I272" s="24">
        <f t="shared" si="50"/>
        <v>75.480225988700568</v>
      </c>
      <c r="J272" s="24">
        <f t="shared" si="50"/>
        <v>94.915254237288138</v>
      </c>
      <c r="K272" s="24">
        <f t="shared" si="50"/>
        <v>91.299435028248581</v>
      </c>
      <c r="L272" s="24">
        <f>L108/$D108*100</f>
        <v>78.192090395480236</v>
      </c>
      <c r="M272" s="24">
        <f t="shared" si="50"/>
        <v>90.395480225988706</v>
      </c>
      <c r="N272" s="24">
        <f>N108/$D108*100</f>
        <v>71.86440677966101</v>
      </c>
    </row>
    <row r="273" spans="1:14" x14ac:dyDescent="0.25">
      <c r="A273" s="46" t="s">
        <v>22</v>
      </c>
      <c r="B273">
        <v>16</v>
      </c>
      <c r="C273" s="24">
        <f t="shared" si="50"/>
        <v>88.863109048723899</v>
      </c>
      <c r="D273" s="95">
        <f t="shared" si="50"/>
        <v>100</v>
      </c>
      <c r="E273" s="24"/>
      <c r="F273" s="24">
        <f t="shared" si="51"/>
        <v>80.51044083526682</v>
      </c>
      <c r="G273" s="24"/>
      <c r="H273" s="24"/>
      <c r="I273" s="24">
        <f t="shared" si="50"/>
        <v>75.870069605568446</v>
      </c>
      <c r="J273" s="24">
        <f t="shared" si="50"/>
        <v>95.359628770301612</v>
      </c>
      <c r="K273" s="24">
        <f t="shared" si="50"/>
        <v>93.039443155452446</v>
      </c>
      <c r="L273" s="24">
        <f>L109/$D109*100</f>
        <v>71.461716937354993</v>
      </c>
      <c r="M273" s="24">
        <f t="shared" si="50"/>
        <v>92.807424593967511</v>
      </c>
      <c r="N273" s="24">
        <f>N109/$D109*100</f>
        <v>72.621809744779583</v>
      </c>
    </row>
    <row r="274" spans="1:14" x14ac:dyDescent="0.25">
      <c r="A274" s="46" t="s">
        <v>22</v>
      </c>
      <c r="B274">
        <v>17</v>
      </c>
      <c r="C274" s="24">
        <f t="shared" si="50"/>
        <v>85.189309576837417</v>
      </c>
      <c r="D274" s="95">
        <f t="shared" si="50"/>
        <v>100</v>
      </c>
      <c r="E274" s="24"/>
      <c r="F274" s="24">
        <f t="shared" si="51"/>
        <v>81.514476614699333</v>
      </c>
      <c r="G274" s="24"/>
      <c r="H274" s="24"/>
      <c r="I274" s="24">
        <f t="shared" si="50"/>
        <v>77.9510022271715</v>
      </c>
      <c r="J274" s="24">
        <f t="shared" si="50"/>
        <v>93.763919821826278</v>
      </c>
      <c r="K274" s="24">
        <f t="shared" si="50"/>
        <v>90.423162583518931</v>
      </c>
      <c r="L274" s="24"/>
      <c r="M274" s="24">
        <f t="shared" si="50"/>
        <v>89.086859688196</v>
      </c>
      <c r="N274" s="24"/>
    </row>
    <row r="275" spans="1:14" x14ac:dyDescent="0.25">
      <c r="A275" s="46" t="s">
        <v>22</v>
      </c>
      <c r="B275">
        <v>18</v>
      </c>
      <c r="C275" s="24">
        <f t="shared" ref="C275:D290" si="52">C111/$D111*100</f>
        <v>84.245076586433271</v>
      </c>
      <c r="D275" s="95">
        <f t="shared" si="52"/>
        <v>100</v>
      </c>
      <c r="E275" s="24"/>
      <c r="F275" s="24">
        <f t="shared" si="51"/>
        <v>79.649890590809619</v>
      </c>
      <c r="G275" s="24">
        <f>G111/$D111*100</f>
        <v>83.150984682713343</v>
      </c>
      <c r="H275" s="24">
        <f>H111/$D111*100</f>
        <v>77.461706783369806</v>
      </c>
      <c r="I275" s="24">
        <f t="shared" ref="I275:L290" si="53">I111/$D111*100</f>
        <v>81.400437636761495</v>
      </c>
      <c r="J275" s="24">
        <f t="shared" si="53"/>
        <v>96.061269146608325</v>
      </c>
      <c r="K275" s="24">
        <f t="shared" si="53"/>
        <v>90.590809628008756</v>
      </c>
      <c r="L275" s="24">
        <f>L111/$D111*100</f>
        <v>71.772428884026269</v>
      </c>
      <c r="M275" s="24">
        <f t="shared" ref="M275:N290" si="54">M111/$D111*100</f>
        <v>87.527352297592998</v>
      </c>
      <c r="N275" s="24">
        <f>N111/$D111*100</f>
        <v>69.80306345733041</v>
      </c>
    </row>
    <row r="276" spans="1:14" x14ac:dyDescent="0.25">
      <c r="A276" s="46" t="s">
        <v>22</v>
      </c>
      <c r="B276">
        <v>19</v>
      </c>
      <c r="C276" s="24">
        <f t="shared" si="52"/>
        <v>83.702882483370288</v>
      </c>
      <c r="D276" s="95">
        <f t="shared" si="52"/>
        <v>100</v>
      </c>
      <c r="E276" s="24"/>
      <c r="F276" s="24">
        <f t="shared" si="51"/>
        <v>74.27937915742794</v>
      </c>
      <c r="G276" s="24"/>
      <c r="H276" s="24"/>
      <c r="I276" s="24">
        <f t="shared" si="53"/>
        <v>76.053215077605316</v>
      </c>
      <c r="J276" s="24">
        <f t="shared" si="53"/>
        <v>96.230598669623063</v>
      </c>
      <c r="K276" s="24">
        <f t="shared" si="53"/>
        <v>89.800443458980041</v>
      </c>
      <c r="L276" s="24"/>
      <c r="M276" s="24">
        <f t="shared" si="54"/>
        <v>88.69179600886919</v>
      </c>
      <c r="N276" s="24"/>
    </row>
    <row r="277" spans="1:14" x14ac:dyDescent="0.25">
      <c r="A277" s="46" t="s">
        <v>22</v>
      </c>
      <c r="B277">
        <v>20</v>
      </c>
      <c r="C277" s="24">
        <f t="shared" si="52"/>
        <v>80.815876515986773</v>
      </c>
      <c r="D277" s="95">
        <f t="shared" si="52"/>
        <v>100</v>
      </c>
      <c r="E277" s="24"/>
      <c r="F277" s="24">
        <f t="shared" si="51"/>
        <v>78.280044101433305</v>
      </c>
      <c r="G277" s="24"/>
      <c r="H277" s="24"/>
      <c r="I277" s="24">
        <f t="shared" si="53"/>
        <v>71.223814773980152</v>
      </c>
      <c r="J277" s="24">
        <f t="shared" si="53"/>
        <v>95.038588754134508</v>
      </c>
      <c r="K277" s="24">
        <f t="shared" si="53"/>
        <v>87.100330760749728</v>
      </c>
      <c r="L277" s="24">
        <f>L113/$D113*100</f>
        <v>72.105843439911794</v>
      </c>
      <c r="M277" s="24">
        <f t="shared" si="54"/>
        <v>88.202866593164273</v>
      </c>
      <c r="N277" s="24">
        <f>N113/$D113*100</f>
        <v>68.357221609702307</v>
      </c>
    </row>
    <row r="278" spans="1:14" x14ac:dyDescent="0.25">
      <c r="A278" s="46" t="s">
        <v>22</v>
      </c>
      <c r="B278">
        <v>21</v>
      </c>
      <c r="C278" s="24">
        <f t="shared" si="52"/>
        <v>84.222474460839962</v>
      </c>
      <c r="D278" s="95">
        <f t="shared" si="52"/>
        <v>100</v>
      </c>
      <c r="E278" s="24"/>
      <c r="F278" s="24">
        <f t="shared" si="51"/>
        <v>75.141884222474459</v>
      </c>
      <c r="G278" s="24"/>
      <c r="H278" s="24"/>
      <c r="I278" s="24">
        <f t="shared" si="53"/>
        <v>69.693530079455172</v>
      </c>
      <c r="J278" s="24">
        <f t="shared" si="53"/>
        <v>96.254256526674226</v>
      </c>
      <c r="K278" s="24">
        <f t="shared" si="53"/>
        <v>90.578887627695806</v>
      </c>
      <c r="L278" s="24">
        <f>L114/$D114*100</f>
        <v>67.877412031782072</v>
      </c>
      <c r="M278" s="24">
        <f t="shared" si="54"/>
        <v>90.805902383654939</v>
      </c>
      <c r="N278" s="24">
        <f>N114/$D114*100</f>
        <v>69.466515323496026</v>
      </c>
    </row>
    <row r="279" spans="1:14" x14ac:dyDescent="0.25">
      <c r="A279" s="46" t="s">
        <v>22</v>
      </c>
      <c r="B279">
        <v>22</v>
      </c>
      <c r="C279" s="24">
        <f t="shared" si="52"/>
        <v>87.8888888888889</v>
      </c>
      <c r="D279" s="95">
        <f t="shared" si="52"/>
        <v>100</v>
      </c>
      <c r="E279" s="24"/>
      <c r="F279" s="24">
        <f t="shared" si="51"/>
        <v>83.333333333333343</v>
      </c>
      <c r="G279" s="24"/>
      <c r="H279" s="24"/>
      <c r="I279" s="24">
        <f t="shared" si="53"/>
        <v>76.666666666666671</v>
      </c>
      <c r="J279" s="24">
        <f t="shared" si="53"/>
        <v>98</v>
      </c>
      <c r="K279" s="24">
        <f t="shared" si="53"/>
        <v>90</v>
      </c>
      <c r="L279" s="24"/>
      <c r="M279" s="24">
        <f t="shared" si="54"/>
        <v>88.888888888888886</v>
      </c>
      <c r="N279" s="24"/>
    </row>
    <row r="280" spans="1:14" x14ac:dyDescent="0.25">
      <c r="A280" s="46" t="s">
        <v>22</v>
      </c>
      <c r="B280">
        <v>23</v>
      </c>
      <c r="C280" s="24">
        <f t="shared" si="52"/>
        <v>84.562996594778667</v>
      </c>
      <c r="D280" s="95">
        <f t="shared" si="52"/>
        <v>100</v>
      </c>
      <c r="E280" s="24"/>
      <c r="F280" s="24">
        <f t="shared" si="51"/>
        <v>79.001135073779793</v>
      </c>
      <c r="G280" s="24"/>
      <c r="H280" s="24"/>
      <c r="I280" s="24">
        <f t="shared" si="53"/>
        <v>74.687854710556195</v>
      </c>
      <c r="J280" s="24">
        <f t="shared" si="53"/>
        <v>99.432463110102148</v>
      </c>
      <c r="K280" s="24">
        <f t="shared" si="53"/>
        <v>90.578887627695806</v>
      </c>
      <c r="L280" s="24"/>
      <c r="M280" s="24">
        <f t="shared" si="54"/>
        <v>90.805902383654939</v>
      </c>
      <c r="N280" s="24"/>
    </row>
    <row r="281" spans="1:14" x14ac:dyDescent="0.25">
      <c r="A281" s="82" t="s">
        <v>22</v>
      </c>
      <c r="B281" s="19">
        <v>24</v>
      </c>
      <c r="C281" s="27">
        <f t="shared" si="52"/>
        <v>84.951091045899162</v>
      </c>
      <c r="D281" s="96">
        <f t="shared" si="52"/>
        <v>100</v>
      </c>
      <c r="E281" s="27"/>
      <c r="F281" s="27">
        <f t="shared" si="51"/>
        <v>80.812641083521441</v>
      </c>
      <c r="G281" s="27">
        <f>G117/$D117*100</f>
        <v>79.458239277652368</v>
      </c>
      <c r="H281" s="27">
        <f>H117/$D117*100</f>
        <v>77.652370203160274</v>
      </c>
      <c r="I281" s="27">
        <f t="shared" si="53"/>
        <v>76.07223476297969</v>
      </c>
      <c r="J281" s="27">
        <f t="shared" si="53"/>
        <v>98.871331828442436</v>
      </c>
      <c r="K281" s="27">
        <f t="shared" si="53"/>
        <v>91.422121896162537</v>
      </c>
      <c r="L281" s="27">
        <f>L117/$D117*100</f>
        <v>68.848758465011286</v>
      </c>
      <c r="M281" s="27">
        <f t="shared" si="54"/>
        <v>90.293453724604973</v>
      </c>
      <c r="N281" s="27">
        <f>N117/$D117*100</f>
        <v>67.042889390519193</v>
      </c>
    </row>
    <row r="282" spans="1:14" x14ac:dyDescent="0.25">
      <c r="A282" s="50" t="s">
        <v>24</v>
      </c>
      <c r="B282">
        <v>25</v>
      </c>
      <c r="C282" s="31">
        <f t="shared" si="52"/>
        <v>89.256243034115883</v>
      </c>
      <c r="D282" s="95">
        <f t="shared" si="52"/>
        <v>100</v>
      </c>
      <c r="E282" s="31"/>
      <c r="F282" s="31"/>
      <c r="G282" s="31"/>
      <c r="H282" s="31">
        <f t="shared" ref="H282:N293" si="55">H118/$D118*100</f>
        <v>84.090505697946256</v>
      </c>
      <c r="I282" s="31">
        <f t="shared" si="53"/>
        <v>68.81582449189375</v>
      </c>
      <c r="J282" s="31">
        <f t="shared" si="53"/>
        <v>95.571942444106227</v>
      </c>
      <c r="K282" s="31">
        <f t="shared" si="53"/>
        <v>94.299216688883007</v>
      </c>
      <c r="L282" s="31"/>
      <c r="M282" s="31">
        <f t="shared" si="54"/>
        <v>88.222790546527378</v>
      </c>
      <c r="N282" s="31"/>
    </row>
    <row r="283" spans="1:14" x14ac:dyDescent="0.25">
      <c r="A283" s="50" t="s">
        <v>24</v>
      </c>
      <c r="B283">
        <v>26</v>
      </c>
      <c r="C283" s="31">
        <f t="shared" si="52"/>
        <v>87.673487837495344</v>
      </c>
      <c r="D283" s="95">
        <f t="shared" si="52"/>
        <v>100</v>
      </c>
      <c r="E283" s="31"/>
      <c r="F283" s="31"/>
      <c r="G283" s="31"/>
      <c r="H283" s="31">
        <f t="shared" si="55"/>
        <v>84.653168372637822</v>
      </c>
      <c r="I283" s="31">
        <f t="shared" si="53"/>
        <v>71.061424665999468</v>
      </c>
      <c r="J283" s="31">
        <f t="shared" si="53"/>
        <v>101.42734808598152</v>
      </c>
      <c r="K283" s="31">
        <f t="shared" si="53"/>
        <v>94.478786831958232</v>
      </c>
      <c r="L283" s="31"/>
      <c r="M283" s="31">
        <f t="shared" si="54"/>
        <v>85.368247612728069</v>
      </c>
      <c r="N283" s="31"/>
    </row>
    <row r="284" spans="1:14" x14ac:dyDescent="0.25">
      <c r="A284" s="50" t="s">
        <v>24</v>
      </c>
      <c r="B284">
        <v>27</v>
      </c>
      <c r="C284" s="31">
        <f t="shared" si="52"/>
        <v>87.884110912702326</v>
      </c>
      <c r="D284" s="95">
        <f t="shared" si="52"/>
        <v>100</v>
      </c>
      <c r="E284" s="31"/>
      <c r="F284" s="31"/>
      <c r="G284" s="31"/>
      <c r="H284" s="31">
        <f t="shared" si="55"/>
        <v>83.459054801699111</v>
      </c>
      <c r="I284" s="31">
        <f t="shared" si="53"/>
        <v>70.374240914292258</v>
      </c>
      <c r="J284" s="31">
        <f t="shared" si="53"/>
        <v>100.92905977601188</v>
      </c>
      <c r="K284" s="31">
        <f t="shared" si="53"/>
        <v>90.931267685038804</v>
      </c>
      <c r="L284" s="31"/>
      <c r="M284" s="31">
        <f t="shared" si="54"/>
        <v>87.6158195511982</v>
      </c>
      <c r="N284" s="31"/>
    </row>
    <row r="285" spans="1:14" x14ac:dyDescent="0.25">
      <c r="A285" s="50" t="s">
        <v>24</v>
      </c>
      <c r="B285">
        <v>28</v>
      </c>
      <c r="C285" s="31">
        <f t="shared" si="52"/>
        <v>84.015240950847357</v>
      </c>
      <c r="D285" s="95">
        <f t="shared" si="52"/>
        <v>100</v>
      </c>
      <c r="E285" s="31"/>
      <c r="F285" s="31"/>
      <c r="G285" s="31"/>
      <c r="H285" s="31">
        <f t="shared" si="55"/>
        <v>77.217949957367054</v>
      </c>
      <c r="I285" s="31">
        <f t="shared" si="53"/>
        <v>71.152725521141477</v>
      </c>
      <c r="J285" s="31">
        <f t="shared" si="53"/>
        <v>94.885802075729941</v>
      </c>
      <c r="K285" s="31">
        <f t="shared" si="53"/>
        <v>88.246765956443028</v>
      </c>
      <c r="L285" s="31">
        <f t="shared" si="53"/>
        <v>62.189670745006524</v>
      </c>
      <c r="M285" s="31">
        <f t="shared" si="54"/>
        <v>78.973743815000248</v>
      </c>
      <c r="N285" s="31">
        <f t="shared" si="54"/>
        <v>62.350081643216868</v>
      </c>
    </row>
    <row r="286" spans="1:14" x14ac:dyDescent="0.25">
      <c r="A286" s="50" t="s">
        <v>24</v>
      </c>
      <c r="B286">
        <v>29</v>
      </c>
      <c r="C286" s="31">
        <f t="shared" si="52"/>
        <v>84.598637047678409</v>
      </c>
      <c r="D286" s="95">
        <f t="shared" si="52"/>
        <v>100</v>
      </c>
      <c r="E286" s="31"/>
      <c r="F286" s="31"/>
      <c r="G286" s="31"/>
      <c r="H286" s="31">
        <f t="shared" si="55"/>
        <v>84.343780624526516</v>
      </c>
      <c r="I286" s="31">
        <f t="shared" si="53"/>
        <v>74.366681952262823</v>
      </c>
      <c r="J286" s="31">
        <f t="shared" si="53"/>
        <v>97.975247903042344</v>
      </c>
      <c r="K286" s="31">
        <f t="shared" si="53"/>
        <v>83.188246909782023</v>
      </c>
      <c r="L286" s="31">
        <f t="shared" si="53"/>
        <v>72.092118865732175</v>
      </c>
      <c r="M286" s="31">
        <f t="shared" si="54"/>
        <v>84.468130289216774</v>
      </c>
      <c r="N286" s="31">
        <f t="shared" si="54"/>
        <v>75.90405483210732</v>
      </c>
    </row>
    <row r="287" spans="1:14" x14ac:dyDescent="0.25">
      <c r="A287" s="50" t="s">
        <v>24</v>
      </c>
      <c r="B287">
        <v>30</v>
      </c>
      <c r="C287" s="31">
        <f t="shared" si="52"/>
        <v>79.321098631903808</v>
      </c>
      <c r="D287" s="95">
        <f t="shared" si="52"/>
        <v>100</v>
      </c>
      <c r="E287" s="31"/>
      <c r="F287" s="31"/>
      <c r="G287" s="31"/>
      <c r="H287" s="31">
        <f t="shared" si="55"/>
        <v>82.612607302595961</v>
      </c>
      <c r="I287" s="31">
        <f t="shared" si="53"/>
        <v>70.002578311621534</v>
      </c>
      <c r="J287" s="31">
        <f t="shared" si="53"/>
        <v>96.152197056880425</v>
      </c>
      <c r="K287" s="31">
        <f t="shared" si="53"/>
        <v>88.311700114264085</v>
      </c>
      <c r="L287" s="31">
        <f t="shared" si="53"/>
        <v>69.44063031915168</v>
      </c>
      <c r="M287" s="31">
        <f t="shared" si="54"/>
        <v>80.621330198127723</v>
      </c>
      <c r="N287" s="31">
        <f t="shared" si="54"/>
        <v>66.203645960524412</v>
      </c>
    </row>
    <row r="288" spans="1:14" x14ac:dyDescent="0.25">
      <c r="A288" s="50" t="s">
        <v>24</v>
      </c>
      <c r="B288">
        <v>31</v>
      </c>
      <c r="C288" s="31">
        <f t="shared" si="52"/>
        <v>80.524888745186601</v>
      </c>
      <c r="D288" s="95">
        <f t="shared" si="52"/>
        <v>100</v>
      </c>
      <c r="E288" s="31"/>
      <c r="F288" s="31"/>
      <c r="G288" s="31"/>
      <c r="H288" s="31">
        <f t="shared" si="55"/>
        <v>86.166771777237983</v>
      </c>
      <c r="I288" s="31">
        <f t="shared" si="53"/>
        <v>70.396343606376817</v>
      </c>
      <c r="J288" s="31">
        <f t="shared" si="53"/>
        <v>101.33957242538483</v>
      </c>
      <c r="K288" s="31">
        <f t="shared" si="53"/>
        <v>84.810947205408027</v>
      </c>
      <c r="L288" s="31">
        <f t="shared" si="53"/>
        <v>68.118677510264234</v>
      </c>
      <c r="M288" s="31">
        <f t="shared" si="54"/>
        <v>84.716696713262735</v>
      </c>
      <c r="N288" s="31">
        <f t="shared" si="54"/>
        <v>66.463626329252847</v>
      </c>
    </row>
    <row r="289" spans="1:20" x14ac:dyDescent="0.25">
      <c r="A289" s="50" t="s">
        <v>24</v>
      </c>
      <c r="B289">
        <v>32</v>
      </c>
      <c r="C289" s="31">
        <f t="shared" si="52"/>
        <v>79.453251999991451</v>
      </c>
      <c r="D289" s="95">
        <f t="shared" si="52"/>
        <v>100</v>
      </c>
      <c r="E289" s="31"/>
      <c r="F289" s="31"/>
      <c r="G289" s="31"/>
      <c r="H289" s="31">
        <f t="shared" si="55"/>
        <v>83.809165875742281</v>
      </c>
      <c r="I289" s="31">
        <f t="shared" si="53"/>
        <v>76.656828869007555</v>
      </c>
      <c r="J289" s="31">
        <f t="shared" si="53"/>
        <v>104.15815884358359</v>
      </c>
      <c r="K289" s="31">
        <f t="shared" si="53"/>
        <v>87.277196311002641</v>
      </c>
      <c r="L289" s="31">
        <f t="shared" si="53"/>
        <v>66.848668448678453</v>
      </c>
      <c r="M289" s="31">
        <f t="shared" si="54"/>
        <v>82.749624461519318</v>
      </c>
      <c r="N289" s="31">
        <f t="shared" si="54"/>
        <v>68.820007539968614</v>
      </c>
    </row>
    <row r="290" spans="1:20" x14ac:dyDescent="0.25">
      <c r="A290" s="50" t="s">
        <v>24</v>
      </c>
      <c r="B290">
        <v>33</v>
      </c>
      <c r="C290" s="31">
        <f t="shared" si="52"/>
        <v>84.946784493651023</v>
      </c>
      <c r="D290" s="95">
        <f t="shared" si="52"/>
        <v>100</v>
      </c>
      <c r="E290" s="31"/>
      <c r="F290" s="31"/>
      <c r="G290" s="31"/>
      <c r="H290" s="31">
        <f t="shared" si="55"/>
        <v>83.54498606424238</v>
      </c>
      <c r="I290" s="31">
        <f t="shared" si="53"/>
        <v>73.754267135520905</v>
      </c>
      <c r="J290" s="31">
        <f t="shared" si="53"/>
        <v>100.44773603067145</v>
      </c>
      <c r="K290" s="31">
        <f t="shared" si="53"/>
        <v>92.83191124883146</v>
      </c>
      <c r="L290" s="31">
        <f t="shared" si="53"/>
        <v>61.398666202300255</v>
      </c>
      <c r="M290" s="31">
        <f t="shared" si="54"/>
        <v>87.664458852867497</v>
      </c>
      <c r="N290" s="31">
        <f t="shared" si="54"/>
        <v>67.212422600652204</v>
      </c>
    </row>
    <row r="291" spans="1:20" x14ac:dyDescent="0.25">
      <c r="A291" s="50" t="s">
        <v>24</v>
      </c>
      <c r="B291">
        <v>34</v>
      </c>
      <c r="C291" s="31">
        <f t="shared" ref="C291:D293" si="56">C127/$D127*100</f>
        <v>78.808191815286136</v>
      </c>
      <c r="D291" s="95">
        <f t="shared" si="56"/>
        <v>100</v>
      </c>
      <c r="E291" s="31"/>
      <c r="F291" s="31"/>
      <c r="G291" s="31"/>
      <c r="H291" s="31">
        <f t="shared" si="55"/>
        <v>78.564893850477262</v>
      </c>
      <c r="I291" s="31">
        <f t="shared" si="55"/>
        <v>70.049968140468579</v>
      </c>
      <c r="J291" s="31">
        <f t="shared" si="55"/>
        <v>94.66248934601478</v>
      </c>
      <c r="K291" s="31">
        <f t="shared" si="55"/>
        <v>87.805914446021816</v>
      </c>
      <c r="L291" s="31">
        <f t="shared" si="55"/>
        <v>60.709350940075922</v>
      </c>
      <c r="M291" s="31">
        <f t="shared" si="55"/>
        <v>78.10881463920515</v>
      </c>
      <c r="N291" s="31">
        <f t="shared" si="55"/>
        <v>62.8785790574495</v>
      </c>
    </row>
    <row r="292" spans="1:20" x14ac:dyDescent="0.25">
      <c r="A292" s="50" t="s">
        <v>24</v>
      </c>
      <c r="B292">
        <v>35</v>
      </c>
      <c r="C292" s="31">
        <f t="shared" si="56"/>
        <v>69.939355282720655</v>
      </c>
      <c r="D292" s="95">
        <f t="shared" si="56"/>
        <v>100</v>
      </c>
      <c r="E292" s="31"/>
      <c r="F292" s="31"/>
      <c r="G292" s="31"/>
      <c r="H292" s="31">
        <f t="shared" si="55"/>
        <v>76.068012569281436</v>
      </c>
      <c r="I292" s="31">
        <f t="shared" si="55"/>
        <v>67.346817550441116</v>
      </c>
      <c r="J292" s="31">
        <f t="shared" si="55"/>
        <v>90.962072994333539</v>
      </c>
      <c r="K292" s="31">
        <f t="shared" si="55"/>
        <v>77.250256569928339</v>
      </c>
      <c r="L292" s="31">
        <f t="shared" si="55"/>
        <v>62.964393081756256</v>
      </c>
      <c r="M292" s="31">
        <f t="shared" si="55"/>
        <v>79.24390844798998</v>
      </c>
      <c r="N292" s="31">
        <f t="shared" si="55"/>
        <v>60.8209406405255</v>
      </c>
    </row>
    <row r="293" spans="1:20" x14ac:dyDescent="0.25">
      <c r="A293" s="83" t="s">
        <v>24</v>
      </c>
      <c r="B293" s="19">
        <v>36</v>
      </c>
      <c r="C293" s="34">
        <f t="shared" si="56"/>
        <v>72.884055310708774</v>
      </c>
      <c r="D293" s="96">
        <f t="shared" si="56"/>
        <v>100</v>
      </c>
      <c r="E293" s="34"/>
      <c r="F293" s="34"/>
      <c r="G293" s="34"/>
      <c r="H293" s="34">
        <f t="shared" si="55"/>
        <v>78.785824997746147</v>
      </c>
      <c r="I293" s="34">
        <f t="shared" si="55"/>
        <v>68.968274919675721</v>
      </c>
      <c r="J293" s="34">
        <f t="shared" si="55"/>
        <v>95.749225719000918</v>
      </c>
      <c r="K293" s="34">
        <f t="shared" si="55"/>
        <v>84.039154629580992</v>
      </c>
      <c r="L293" s="34">
        <f t="shared" si="55"/>
        <v>64.568673307436981</v>
      </c>
      <c r="M293" s="34">
        <f t="shared" si="55"/>
        <v>82.389246667060263</v>
      </c>
      <c r="N293" s="34">
        <f t="shared" si="55"/>
        <v>62.163936541762098</v>
      </c>
      <c r="P293" s="19" t="s">
        <v>29</v>
      </c>
      <c r="Q293" s="19"/>
      <c r="R293" s="19"/>
      <c r="S293" s="19" t="s">
        <v>30</v>
      </c>
      <c r="T293" s="19"/>
    </row>
    <row r="294" spans="1:20" x14ac:dyDescent="0.25">
      <c r="A294" s="36" t="s">
        <v>19</v>
      </c>
      <c r="B294" s="37" t="s">
        <v>16</v>
      </c>
      <c r="C294" s="38">
        <f>AVERAGE(C258:C269)</f>
        <v>88.703841713947611</v>
      </c>
      <c r="D294" s="97">
        <f t="shared" ref="D294:N294" si="57">AVERAGE(D258:D269)</f>
        <v>100</v>
      </c>
      <c r="E294" s="13">
        <f t="shared" si="57"/>
        <v>99.33993603405554</v>
      </c>
      <c r="F294" s="38">
        <f t="shared" si="57"/>
        <v>80.285321510036297</v>
      </c>
      <c r="G294" s="13">
        <f t="shared" si="57"/>
        <v>77.719687173623711</v>
      </c>
      <c r="H294" s="13">
        <f t="shared" si="57"/>
        <v>79.794387746933594</v>
      </c>
      <c r="I294" s="38">
        <f t="shared" si="57"/>
        <v>83.114382726625422</v>
      </c>
      <c r="J294" s="38">
        <f t="shared" si="57"/>
        <v>96.99321573272006</v>
      </c>
      <c r="K294" s="38">
        <f t="shared" si="57"/>
        <v>96.135856846635633</v>
      </c>
      <c r="L294" s="13">
        <f t="shared" si="57"/>
        <v>74.308712446738028</v>
      </c>
      <c r="M294" s="38">
        <f t="shared" si="57"/>
        <v>90.087543089697647</v>
      </c>
      <c r="N294" s="14">
        <f t="shared" si="57"/>
        <v>68.039186706969133</v>
      </c>
      <c r="P294" s="40" t="s">
        <v>31</v>
      </c>
      <c r="Q294" s="41">
        <f>SLOPE(C295:N295,C294:N294)</f>
        <v>0.91459894004022591</v>
      </c>
      <c r="R294" s="41"/>
      <c r="S294" s="41">
        <f>ABS(Q294-1)</f>
        <v>8.5401059959774095E-2</v>
      </c>
      <c r="T294" s="40"/>
    </row>
    <row r="295" spans="1:20" x14ac:dyDescent="0.25">
      <c r="A295" s="43" t="s">
        <v>21</v>
      </c>
      <c r="B295" s="44" t="s">
        <v>17</v>
      </c>
      <c r="C295" s="45">
        <f>AVERAGE(C270:C281)</f>
        <v>86.038740988135487</v>
      </c>
      <c r="D295" s="97">
        <f t="shared" ref="D295" si="58">AVERAGE(D270:D281)</f>
        <v>100</v>
      </c>
      <c r="E295" s="24"/>
      <c r="F295" s="45">
        <f t="shared" ref="F295:N295" si="59">AVERAGE(F270:F281)</f>
        <v>79.62785478779513</v>
      </c>
      <c r="G295" s="24">
        <f t="shared" si="59"/>
        <v>81.168483458486676</v>
      </c>
      <c r="H295" s="24">
        <f t="shared" si="59"/>
        <v>78.512868429472292</v>
      </c>
      <c r="I295" s="45">
        <f t="shared" si="59"/>
        <v>75.364856598240806</v>
      </c>
      <c r="J295" s="45">
        <f t="shared" si="59"/>
        <v>96.172511901419782</v>
      </c>
      <c r="K295" s="45">
        <f t="shared" si="59"/>
        <v>91.111185592457147</v>
      </c>
      <c r="L295" s="24">
        <f t="shared" si="59"/>
        <v>72.146057299566124</v>
      </c>
      <c r="M295" s="45">
        <f t="shared" si="59"/>
        <v>90.441957779610462</v>
      </c>
      <c r="N295" s="25">
        <f t="shared" si="59"/>
        <v>70.256773677064388</v>
      </c>
      <c r="P295" s="40" t="s">
        <v>32</v>
      </c>
      <c r="Q295" s="41">
        <f>SLOPE(C296:N296,C294:N294)</f>
        <v>1.0610967593915237</v>
      </c>
      <c r="R295" s="41"/>
      <c r="S295" s="41">
        <f t="shared" ref="S295:S296" si="60">ABS(Q295-1)</f>
        <v>6.1096759391523703E-2</v>
      </c>
      <c r="T295" s="40"/>
    </row>
    <row r="296" spans="1:20" x14ac:dyDescent="0.25">
      <c r="A296" s="47" t="s">
        <v>23</v>
      </c>
      <c r="B296" s="48" t="s">
        <v>18</v>
      </c>
      <c r="C296" s="49">
        <f>AVERAGE(C282:C293)</f>
        <v>81.608778838523975</v>
      </c>
      <c r="D296" s="97">
        <f t="shared" ref="D296" si="61">AVERAGE(D282:D293)</f>
        <v>100</v>
      </c>
      <c r="E296" s="31"/>
      <c r="F296" s="31"/>
      <c r="G296" s="31"/>
      <c r="H296" s="49">
        <f t="shared" ref="H296:N296" si="62">AVERAGE(H282:H293)</f>
        <v>81.943060157624998</v>
      </c>
      <c r="I296" s="49">
        <f t="shared" si="62"/>
        <v>71.078831339891835</v>
      </c>
      <c r="J296" s="49">
        <f t="shared" si="62"/>
        <v>97.855071058395126</v>
      </c>
      <c r="K296" s="49">
        <f t="shared" si="62"/>
        <v>87.789280383095203</v>
      </c>
      <c r="L296" s="31">
        <f t="shared" si="62"/>
        <v>65.370094380044705</v>
      </c>
      <c r="M296" s="49">
        <f t="shared" si="62"/>
        <v>83.345234316225273</v>
      </c>
      <c r="N296" s="32">
        <f t="shared" si="62"/>
        <v>65.868588349495496</v>
      </c>
      <c r="P296" s="40" t="s">
        <v>33</v>
      </c>
      <c r="Q296" s="41">
        <f>SLOPE(C296:N296,C295:N295)</f>
        <v>1.1203544912189873</v>
      </c>
      <c r="R296" s="41"/>
      <c r="S296" s="41">
        <f t="shared" si="60"/>
        <v>0.12035449121898734</v>
      </c>
      <c r="T296" s="40"/>
    </row>
    <row r="297" spans="1:20" x14ac:dyDescent="0.25">
      <c r="A297" s="138" t="s">
        <v>25</v>
      </c>
      <c r="B297" s="10" t="s">
        <v>15</v>
      </c>
      <c r="C297" s="6">
        <f>AVERAGE(C258:C293)</f>
        <v>85.450453846869038</v>
      </c>
      <c r="D297" s="97">
        <f t="shared" ref="D297:N297" si="63">AVERAGE(D258:D293)</f>
        <v>100</v>
      </c>
      <c r="E297" s="139">
        <f t="shared" si="63"/>
        <v>99.33993603405554</v>
      </c>
      <c r="F297" s="139">
        <f t="shared" si="63"/>
        <v>79.956588148915714</v>
      </c>
      <c r="G297" s="139">
        <f t="shared" si="63"/>
        <v>79.444085316055194</v>
      </c>
      <c r="H297" s="139">
        <f t="shared" si="63"/>
        <v>81.013249467817673</v>
      </c>
      <c r="I297" s="6">
        <f t="shared" si="63"/>
        <v>76.519356888252702</v>
      </c>
      <c r="J297" s="6">
        <f t="shared" si="63"/>
        <v>97.00693289751166</v>
      </c>
      <c r="K297" s="6">
        <f t="shared" si="63"/>
        <v>91.678774274062633</v>
      </c>
      <c r="L297" s="139">
        <f t="shared" si="63"/>
        <v>70.152792941066579</v>
      </c>
      <c r="M297" s="6">
        <f t="shared" si="63"/>
        <v>87.95824506184448</v>
      </c>
      <c r="N297" s="141">
        <f t="shared" si="63"/>
        <v>67.864739905812797</v>
      </c>
      <c r="P297" s="54"/>
      <c r="Q297" s="54"/>
      <c r="R297" s="54" t="s">
        <v>34</v>
      </c>
      <c r="S297" s="55">
        <f>AVERAGE(S294:S296)</f>
        <v>8.8950770190095049E-2</v>
      </c>
      <c r="T297" s="54"/>
    </row>
    <row r="298" spans="1:20" x14ac:dyDescent="0.25">
      <c r="A298" s="142" t="s">
        <v>35</v>
      </c>
      <c r="B298" s="37"/>
      <c r="C298" s="143">
        <f>_xlfn.STDEV.P(C258:C269)</f>
        <v>3.0283469063191362</v>
      </c>
      <c r="D298" s="164">
        <f t="shared" ref="D298:N298" si="64">_xlfn.STDEV.P(D258:D269)</f>
        <v>0</v>
      </c>
      <c r="E298" s="144">
        <f t="shared" si="64"/>
        <v>3.4838670032801908</v>
      </c>
      <c r="F298" s="143">
        <f t="shared" si="64"/>
        <v>3.1677777284107136</v>
      </c>
      <c r="G298" s="144">
        <f t="shared" si="64"/>
        <v>1.8512025657151101</v>
      </c>
      <c r="H298" s="144">
        <f t="shared" si="64"/>
        <v>1.4669650349369718</v>
      </c>
      <c r="I298" s="143">
        <f t="shared" si="64"/>
        <v>3.1149150352087962</v>
      </c>
      <c r="J298" s="143">
        <f t="shared" si="64"/>
        <v>2.1130292173839957</v>
      </c>
      <c r="K298" s="143">
        <f t="shared" si="64"/>
        <v>3.9935314803818063</v>
      </c>
      <c r="L298" s="144">
        <f t="shared" si="64"/>
        <v>4.2645918926037396</v>
      </c>
      <c r="M298" s="143">
        <f t="shared" si="64"/>
        <v>3.96009787436209</v>
      </c>
      <c r="N298" s="144">
        <f t="shared" si="64"/>
        <v>4.9300581555281537</v>
      </c>
      <c r="O298" s="3">
        <f>AVERAGE(N298,M298,L298,K298,J298,I298,F298,D298,C298)</f>
        <v>3.1747053655776032</v>
      </c>
    </row>
    <row r="299" spans="1:20" x14ac:dyDescent="0.25">
      <c r="A299" s="146" t="s">
        <v>36</v>
      </c>
      <c r="B299" s="44"/>
      <c r="C299" s="147">
        <f>_xlfn.STDEV.P(C270:C281)</f>
        <v>2.7574837765645439</v>
      </c>
      <c r="D299" s="164">
        <f t="shared" ref="D299" si="65">_xlfn.STDEV.P(D270:D281)</f>
        <v>0</v>
      </c>
      <c r="E299" s="148"/>
      <c r="F299" s="147">
        <f t="shared" ref="F299:N299" si="66">_xlfn.STDEV.P(F270:F281)</f>
        <v>2.7604226440338779</v>
      </c>
      <c r="G299" s="149">
        <f t="shared" si="66"/>
        <v>1.5197993463847543</v>
      </c>
      <c r="H299" s="149">
        <f t="shared" si="66"/>
        <v>1.3539868871254319</v>
      </c>
      <c r="I299" s="147">
        <f t="shared" si="66"/>
        <v>2.9309755770537231</v>
      </c>
      <c r="J299" s="147">
        <f t="shared" si="66"/>
        <v>1.6612245535832508</v>
      </c>
      <c r="K299" s="147">
        <f t="shared" si="66"/>
        <v>1.9174858761220062</v>
      </c>
      <c r="L299" s="149">
        <f t="shared" si="66"/>
        <v>3.2318057674584204</v>
      </c>
      <c r="M299" s="147">
        <f t="shared" si="66"/>
        <v>2.0613983223478245</v>
      </c>
      <c r="N299" s="149">
        <f t="shared" si="66"/>
        <v>2.0224651124373212</v>
      </c>
      <c r="O299" s="3">
        <f>AVERAGE(N299,M299,L299,K299,J299,I299,F299,D299,C299)</f>
        <v>2.149251292177885</v>
      </c>
    </row>
    <row r="300" spans="1:20" ht="15.75" thickBot="1" x14ac:dyDescent="0.3">
      <c r="A300" s="150" t="s">
        <v>37</v>
      </c>
      <c r="B300" s="48"/>
      <c r="C300" s="151">
        <f>_xlfn.STDEV.P(C282:C293)</f>
        <v>5.7133682353971418</v>
      </c>
      <c r="D300" s="164">
        <f t="shared" ref="D300" si="67">_xlfn.STDEV.P(D282:D293)</f>
        <v>0</v>
      </c>
      <c r="E300" s="148"/>
      <c r="F300" s="148"/>
      <c r="G300" s="148"/>
      <c r="H300" s="151">
        <f t="shared" ref="H300:N300" si="68">_xlfn.STDEV.P(H282:H293)</f>
        <v>3.1960581166058804</v>
      </c>
      <c r="I300" s="151">
        <f t="shared" si="68"/>
        <v>2.5128077039244827</v>
      </c>
      <c r="J300" s="151">
        <f t="shared" si="68"/>
        <v>3.6501962122526965</v>
      </c>
      <c r="K300" s="151">
        <f t="shared" si="68"/>
        <v>4.8161892209526904</v>
      </c>
      <c r="L300" s="152">
        <f t="shared" si="68"/>
        <v>3.7347513181025338</v>
      </c>
      <c r="M300" s="151">
        <f t="shared" si="68"/>
        <v>3.4151348453116639</v>
      </c>
      <c r="N300" s="152">
        <f t="shared" si="68"/>
        <v>4.3743815369238686</v>
      </c>
      <c r="O300" s="3">
        <f>AVERAGE(N300,M300,L300,K300,J300,I300,F300,D300,C300)</f>
        <v>3.5271036341081348</v>
      </c>
      <c r="P300" s="3">
        <f>AVERAGE(O298:O300)</f>
        <v>2.9503534306212078</v>
      </c>
    </row>
    <row r="301" spans="1:20" ht="15.75" thickBot="1" x14ac:dyDescent="0.3">
      <c r="A301" s="153" t="s">
        <v>60</v>
      </c>
      <c r="B301" s="154"/>
      <c r="C301" s="145">
        <f>_xlfn.STDEV.P(C258:C293)</f>
        <v>5.0035407329960107</v>
      </c>
      <c r="D301" s="164">
        <f t="shared" ref="D301:N301" si="69">_xlfn.STDEV.P(D258:D293)</f>
        <v>0</v>
      </c>
      <c r="E301" s="155">
        <f t="shared" si="69"/>
        <v>3.4838670032801908</v>
      </c>
      <c r="F301" s="155">
        <f t="shared" si="69"/>
        <v>2.989220647237103</v>
      </c>
      <c r="G301" s="155">
        <f t="shared" si="69"/>
        <v>2.4170062991047461</v>
      </c>
      <c r="H301" s="155">
        <f t="shared" si="69"/>
        <v>3.0561451140883955</v>
      </c>
      <c r="I301" s="145">
        <f t="shared" si="69"/>
        <v>5.7455510625632789</v>
      </c>
      <c r="J301" s="145">
        <f t="shared" si="69"/>
        <v>2.7058132959836607</v>
      </c>
      <c r="K301" s="145">
        <f t="shared" si="69"/>
        <v>5.1034834208294182</v>
      </c>
      <c r="L301" s="155">
        <f t="shared" si="69"/>
        <v>5.4395321581503486</v>
      </c>
      <c r="M301" s="145">
        <f t="shared" si="69"/>
        <v>4.6035309392022672</v>
      </c>
      <c r="N301" s="155">
        <f t="shared" si="69"/>
        <v>4.4090577933505468</v>
      </c>
      <c r="O301" s="86" t="s">
        <v>43</v>
      </c>
    </row>
    <row r="302" spans="1:20" ht="60" x14ac:dyDescent="0.25">
      <c r="A302" s="71" t="s">
        <v>39</v>
      </c>
      <c r="C302" s="73">
        <f>_xlfn.STDEV.P(C294:C296)</f>
        <v>2.9262650394872849</v>
      </c>
      <c r="D302" s="74">
        <f>_xlfn.STDEV.P(D294:D296)</f>
        <v>0</v>
      </c>
      <c r="E302" s="73"/>
      <c r="F302" s="73">
        <f>_xlfn.STDEV.P(F258:F281,H282:H293)</f>
        <v>3.1998115396613542</v>
      </c>
      <c r="G302" s="73"/>
      <c r="H302" s="73"/>
      <c r="I302" s="73">
        <f t="shared" ref="I302:N302" si="70">_xlfn.STDEV.P(I294:I296)</f>
        <v>4.9808484876510972</v>
      </c>
      <c r="J302" s="74">
        <f t="shared" si="70"/>
        <v>0.68697037764270208</v>
      </c>
      <c r="K302" s="73">
        <f t="shared" si="70"/>
        <v>3.4310301999104951</v>
      </c>
      <c r="L302" s="73">
        <f t="shared" si="70"/>
        <v>3.8077354558339471</v>
      </c>
      <c r="M302" s="73">
        <f t="shared" si="70"/>
        <v>3.265098625106146</v>
      </c>
      <c r="N302" s="74">
        <f t="shared" si="70"/>
        <v>1.7915033931339592</v>
      </c>
      <c r="O302" s="87">
        <f>AVERAGE(C302:N302)</f>
        <v>2.6765847909363312</v>
      </c>
    </row>
    <row r="303" spans="1:20" ht="45.75" thickBot="1" x14ac:dyDescent="0.3">
      <c r="A303" s="71" t="s">
        <v>40</v>
      </c>
      <c r="B303" s="75" t="s">
        <v>41</v>
      </c>
      <c r="C303" s="73">
        <f>C301/C297*100</f>
        <v>5.8554876045042139</v>
      </c>
      <c r="D303" s="73">
        <f>D301/D297*100</f>
        <v>0</v>
      </c>
      <c r="E303" s="73"/>
      <c r="F303" s="73">
        <f>F302/AVERAGE(F294:F295,H296)*100</f>
        <v>3.9690664006309495</v>
      </c>
      <c r="G303" s="73"/>
      <c r="H303" s="73"/>
      <c r="I303" s="73">
        <f t="shared" ref="I303:N303" si="71">I301/I297*100</f>
        <v>7.5086243484167854</v>
      </c>
      <c r="J303" s="73">
        <f t="shared" si="71"/>
        <v>2.7892988832482382</v>
      </c>
      <c r="K303" s="73">
        <f t="shared" si="71"/>
        <v>5.5667011925499468</v>
      </c>
      <c r="L303" s="73">
        <f t="shared" si="71"/>
        <v>7.7538354926509472</v>
      </c>
      <c r="M303" s="73">
        <f t="shared" si="71"/>
        <v>5.2337685181934566</v>
      </c>
      <c r="N303" s="73">
        <f t="shared" si="71"/>
        <v>6.4968314908002753</v>
      </c>
      <c r="O303" s="88">
        <f>AVERAGE(C303:N303)</f>
        <v>5.0192904367772009</v>
      </c>
    </row>
    <row r="305" spans="1:14" ht="21.75" thickBot="1" x14ac:dyDescent="0.4">
      <c r="A305" s="296" t="s">
        <v>47</v>
      </c>
      <c r="B305" s="296"/>
      <c r="C305" s="296"/>
      <c r="D305" s="296"/>
      <c r="E305" s="296"/>
      <c r="F305" s="296"/>
      <c r="G305" s="296"/>
      <c r="H305" s="296"/>
      <c r="I305" s="296"/>
      <c r="J305" s="296"/>
      <c r="K305" s="296"/>
      <c r="L305" s="296"/>
      <c r="M305" s="296"/>
      <c r="N305" s="296"/>
    </row>
    <row r="306" spans="1:14" s="161" customFormat="1" ht="15.75" thickBot="1" x14ac:dyDescent="0.3">
      <c r="A306" s="126" t="s">
        <v>28</v>
      </c>
      <c r="B306" s="9" t="s">
        <v>2</v>
      </c>
      <c r="C306" s="127" t="s">
        <v>59</v>
      </c>
      <c r="D306" s="128" t="s">
        <v>4</v>
      </c>
      <c r="E306" s="128" t="s">
        <v>5</v>
      </c>
      <c r="F306" s="165" t="s">
        <v>6</v>
      </c>
      <c r="G306" s="128" t="s">
        <v>7</v>
      </c>
      <c r="H306" s="165" t="s">
        <v>8</v>
      </c>
      <c r="I306" s="128" t="s">
        <v>9</v>
      </c>
      <c r="J306" s="128" t="s">
        <v>10</v>
      </c>
      <c r="K306" s="128" t="s">
        <v>11</v>
      </c>
      <c r="L306" s="128" t="s">
        <v>12</v>
      </c>
      <c r="M306" s="128" t="s">
        <v>13</v>
      </c>
      <c r="N306" s="128" t="s">
        <v>14</v>
      </c>
    </row>
    <row r="307" spans="1:14" x14ac:dyDescent="0.25">
      <c r="A307" s="39" t="s">
        <v>20</v>
      </c>
      <c r="B307">
        <v>1</v>
      </c>
      <c r="C307" s="13">
        <f>C94/AVERAGE($F94:$H94)*100</f>
        <v>109.85267034990794</v>
      </c>
      <c r="D307" s="13">
        <f t="shared" ref="D307:N307" si="72">D94/AVERAGE($F94:$H94)*100</f>
        <v>130.93922651933701</v>
      </c>
      <c r="E307" s="13">
        <f t="shared" si="72"/>
        <v>135.6353591160221</v>
      </c>
      <c r="F307" s="102">
        <v>100</v>
      </c>
      <c r="G307" s="13"/>
      <c r="H307" s="13"/>
      <c r="I307" s="13">
        <f t="shared" si="72"/>
        <v>101.65745856353593</v>
      </c>
      <c r="J307" s="13">
        <f t="shared" si="72"/>
        <v>125.13812154696133</v>
      </c>
      <c r="K307" s="13">
        <f t="shared" si="72"/>
        <v>119.33701657458565</v>
      </c>
      <c r="L307" s="13">
        <f t="shared" si="72"/>
        <v>95.856353591160229</v>
      </c>
      <c r="M307" s="13">
        <f t="shared" si="72"/>
        <v>110.49723756906079</v>
      </c>
      <c r="N307" s="13">
        <f t="shared" si="72"/>
        <v>83.701657458563545</v>
      </c>
    </row>
    <row r="308" spans="1:14" x14ac:dyDescent="0.25">
      <c r="A308" s="39" t="s">
        <v>20</v>
      </c>
      <c r="B308">
        <v>2</v>
      </c>
      <c r="C308" s="13">
        <f t="shared" ref="C308:N323" si="73">C95/AVERAGE($F95:$H95)*100</f>
        <v>115.71428571428572</v>
      </c>
      <c r="D308" s="13">
        <f t="shared" si="73"/>
        <v>130</v>
      </c>
      <c r="E308" s="13">
        <f t="shared" si="73"/>
        <v>131.42857142857142</v>
      </c>
      <c r="F308" s="102">
        <v>100</v>
      </c>
      <c r="G308" s="13"/>
      <c r="H308" s="13"/>
      <c r="I308" s="13">
        <f t="shared" si="73"/>
        <v>105.14285714285714</v>
      </c>
      <c r="J308" s="13">
        <f t="shared" si="73"/>
        <v>120.85714285714286</v>
      </c>
      <c r="K308" s="13">
        <f t="shared" si="73"/>
        <v>125.71428571428571</v>
      </c>
      <c r="L308" s="13">
        <f t="shared" si="73"/>
        <v>90.285714285714278</v>
      </c>
      <c r="M308" s="13">
        <f t="shared" si="73"/>
        <v>114.28571428571428</v>
      </c>
      <c r="N308" s="13">
        <f t="shared" si="73"/>
        <v>78.285714285714278</v>
      </c>
    </row>
    <row r="309" spans="1:14" x14ac:dyDescent="0.25">
      <c r="A309" s="39" t="s">
        <v>20</v>
      </c>
      <c r="B309">
        <v>3</v>
      </c>
      <c r="C309" s="13">
        <f t="shared" si="73"/>
        <v>105.40037243947857</v>
      </c>
      <c r="D309" s="13">
        <f t="shared" si="73"/>
        <v>124.58100558659217</v>
      </c>
      <c r="E309" s="13">
        <f t="shared" si="73"/>
        <v>117.31843575418995</v>
      </c>
      <c r="F309" s="102">
        <v>100</v>
      </c>
      <c r="G309" s="13"/>
      <c r="H309" s="13"/>
      <c r="I309" s="13">
        <f t="shared" si="73"/>
        <v>100.55865921787711</v>
      </c>
      <c r="J309" s="13">
        <f t="shared" si="73"/>
        <v>118.99441340782121</v>
      </c>
      <c r="K309" s="13">
        <f t="shared" si="73"/>
        <v>117.0391061452514</v>
      </c>
      <c r="L309" s="13">
        <f t="shared" si="73"/>
        <v>87.988826815642469</v>
      </c>
      <c r="M309" s="13">
        <f t="shared" si="73"/>
        <v>111.73184357541899</v>
      </c>
      <c r="N309" s="13">
        <f t="shared" si="73"/>
        <v>79.608938547486034</v>
      </c>
    </row>
    <row r="310" spans="1:14" x14ac:dyDescent="0.25">
      <c r="A310" s="39" t="s">
        <v>20</v>
      </c>
      <c r="B310">
        <v>4</v>
      </c>
      <c r="C310" s="13">
        <f t="shared" si="73"/>
        <v>107.60869565217391</v>
      </c>
      <c r="D310" s="13">
        <f t="shared" si="73"/>
        <v>127.58152173913044</v>
      </c>
      <c r="E310" s="13">
        <f t="shared" si="73"/>
        <v>127.44565217391303</v>
      </c>
      <c r="F310" s="102">
        <f t="shared" si="73"/>
        <v>100</v>
      </c>
      <c r="G310" s="13"/>
      <c r="H310" s="13"/>
      <c r="I310" s="13">
        <f t="shared" si="73"/>
        <v>102.17391304347827</v>
      </c>
      <c r="J310" s="13">
        <f t="shared" si="73"/>
        <v>124.18478260869566</v>
      </c>
      <c r="K310" s="13">
        <f t="shared" si="73"/>
        <v>117.11956521739131</v>
      </c>
      <c r="L310" s="13"/>
      <c r="M310" s="13">
        <f t="shared" si="73"/>
        <v>108.69565217391303</v>
      </c>
      <c r="N310" s="13"/>
    </row>
    <row r="311" spans="1:14" x14ac:dyDescent="0.25">
      <c r="A311" s="39" t="s">
        <v>20</v>
      </c>
      <c r="B311">
        <v>5</v>
      </c>
      <c r="C311" s="13">
        <f t="shared" si="73"/>
        <v>106.92520775623268</v>
      </c>
      <c r="D311" s="13">
        <f t="shared" si="73"/>
        <v>119.66759002770083</v>
      </c>
      <c r="E311" s="13">
        <f t="shared" si="73"/>
        <v>118.5595567867036</v>
      </c>
      <c r="F311" s="102">
        <f t="shared" si="73"/>
        <v>100</v>
      </c>
      <c r="G311" s="13"/>
      <c r="H311" s="13"/>
      <c r="I311" s="13">
        <f t="shared" si="73"/>
        <v>98.06094182825484</v>
      </c>
      <c r="J311" s="13">
        <f t="shared" si="73"/>
        <v>119.11357340720221</v>
      </c>
      <c r="K311" s="13">
        <f t="shared" si="73"/>
        <v>114.68144044321329</v>
      </c>
      <c r="L311" s="13">
        <f t="shared" si="73"/>
        <v>94.73684210526315</v>
      </c>
      <c r="M311" s="13">
        <f t="shared" si="73"/>
        <v>110.803324099723</v>
      </c>
      <c r="N311" s="13">
        <f t="shared" si="73"/>
        <v>87.534626038781155</v>
      </c>
    </row>
    <row r="312" spans="1:14" x14ac:dyDescent="0.25">
      <c r="A312" s="39" t="s">
        <v>20</v>
      </c>
      <c r="B312">
        <v>6</v>
      </c>
      <c r="C312" s="13">
        <f t="shared" si="73"/>
        <v>109.44881889763781</v>
      </c>
      <c r="D312" s="13">
        <f t="shared" si="73"/>
        <v>124.40944881889764</v>
      </c>
      <c r="E312" s="13">
        <f t="shared" si="73"/>
        <v>126.24671916010499</v>
      </c>
      <c r="F312" s="102">
        <f t="shared" si="73"/>
        <v>100</v>
      </c>
      <c r="G312" s="13"/>
      <c r="H312" s="13"/>
      <c r="I312" s="13">
        <f t="shared" si="73"/>
        <v>100.52493438320209</v>
      </c>
      <c r="J312" s="13">
        <f t="shared" si="73"/>
        <v>119.68503937007875</v>
      </c>
      <c r="K312" s="13">
        <f t="shared" si="73"/>
        <v>111.81102362204724</v>
      </c>
      <c r="L312" s="13"/>
      <c r="M312" s="13">
        <f t="shared" si="73"/>
        <v>104.98687664041995</v>
      </c>
      <c r="N312" s="13"/>
    </row>
    <row r="313" spans="1:14" x14ac:dyDescent="0.25">
      <c r="A313" s="39" t="s">
        <v>20</v>
      </c>
      <c r="B313">
        <v>7</v>
      </c>
      <c r="C313" s="13">
        <f t="shared" si="73"/>
        <v>108.24175824175823</v>
      </c>
      <c r="D313" s="13">
        <f t="shared" si="73"/>
        <v>122.52747252747254</v>
      </c>
      <c r="E313" s="13">
        <f t="shared" si="73"/>
        <v>121.70329670329669</v>
      </c>
      <c r="F313" s="102">
        <f t="shared" si="73"/>
        <v>100</v>
      </c>
      <c r="G313" s="13"/>
      <c r="H313" s="13"/>
      <c r="I313" s="13">
        <f t="shared" si="73"/>
        <v>102.19780219780219</v>
      </c>
      <c r="J313" s="13">
        <f t="shared" si="73"/>
        <v>118.95604395604396</v>
      </c>
      <c r="K313" s="13">
        <f t="shared" si="73"/>
        <v>115.93406593406594</v>
      </c>
      <c r="L313" s="13">
        <f t="shared" si="73"/>
        <v>91.758241758241752</v>
      </c>
      <c r="M313" s="13">
        <f t="shared" si="73"/>
        <v>109.8901098901099</v>
      </c>
      <c r="N313" s="13">
        <f t="shared" si="73"/>
        <v>88.186813186813183</v>
      </c>
    </row>
    <row r="314" spans="1:14" x14ac:dyDescent="0.25">
      <c r="A314" s="39" t="s">
        <v>20</v>
      </c>
      <c r="B314">
        <v>8</v>
      </c>
      <c r="C314" s="13">
        <f t="shared" si="73"/>
        <v>109.40860215053763</v>
      </c>
      <c r="D314" s="13">
        <f t="shared" si="73"/>
        <v>120.83333333333333</v>
      </c>
      <c r="E314" s="13">
        <f t="shared" si="73"/>
        <v>114.78494623655915</v>
      </c>
      <c r="F314" s="102">
        <f t="shared" si="73"/>
        <v>100</v>
      </c>
      <c r="G314" s="13"/>
      <c r="H314" s="13"/>
      <c r="I314" s="13">
        <f t="shared" si="73"/>
        <v>102.95698924731182</v>
      </c>
      <c r="J314" s="13">
        <f t="shared" si="73"/>
        <v>116.12903225806453</v>
      </c>
      <c r="K314" s="13">
        <f t="shared" si="73"/>
        <v>120.96774193548387</v>
      </c>
      <c r="L314" s="13"/>
      <c r="M314" s="13">
        <f t="shared" si="73"/>
        <v>107.5268817204301</v>
      </c>
      <c r="N314" s="13"/>
    </row>
    <row r="315" spans="1:14" x14ac:dyDescent="0.25">
      <c r="A315" s="39" t="s">
        <v>20</v>
      </c>
      <c r="B315">
        <v>9</v>
      </c>
      <c r="C315" s="13">
        <f t="shared" si="73"/>
        <v>112.35294117647059</v>
      </c>
      <c r="D315" s="13">
        <f t="shared" si="73"/>
        <v>125.73529411764706</v>
      </c>
      <c r="E315" s="13">
        <f t="shared" si="73"/>
        <v>122.35294117647059</v>
      </c>
      <c r="F315" s="102">
        <f t="shared" si="73"/>
        <v>100</v>
      </c>
      <c r="G315" s="13"/>
      <c r="H315" s="13"/>
      <c r="I315" s="13">
        <f t="shared" si="73"/>
        <v>107.94117647058823</v>
      </c>
      <c r="J315" s="13">
        <f t="shared" si="73"/>
        <v>121.76470588235293</v>
      </c>
      <c r="K315" s="13">
        <f t="shared" si="73"/>
        <v>122.64705882352942</v>
      </c>
      <c r="L315" s="13">
        <f t="shared" si="73"/>
        <v>89.411764705882362</v>
      </c>
      <c r="M315" s="13">
        <f t="shared" si="73"/>
        <v>117.64705882352942</v>
      </c>
      <c r="N315" s="13">
        <f t="shared" si="73"/>
        <v>87.352941176470594</v>
      </c>
    </row>
    <row r="316" spans="1:14" x14ac:dyDescent="0.25">
      <c r="A316" s="39" t="s">
        <v>20</v>
      </c>
      <c r="B316">
        <v>10</v>
      </c>
      <c r="C316" s="13">
        <f t="shared" si="73"/>
        <v>111.83098591549296</v>
      </c>
      <c r="D316" s="13">
        <f t="shared" si="73"/>
        <v>120.98591549295774</v>
      </c>
      <c r="E316" s="13">
        <f t="shared" si="73"/>
        <v>113.52112676056339</v>
      </c>
      <c r="F316" s="102">
        <f t="shared" si="73"/>
        <v>100</v>
      </c>
      <c r="G316" s="13"/>
      <c r="H316" s="13"/>
      <c r="I316" s="13">
        <f t="shared" si="73"/>
        <v>106.76056338028168</v>
      </c>
      <c r="J316" s="13">
        <f t="shared" si="73"/>
        <v>116.05633802816901</v>
      </c>
      <c r="K316" s="13">
        <f t="shared" si="73"/>
        <v>125.91549295774649</v>
      </c>
      <c r="L316" s="13"/>
      <c r="M316" s="13">
        <f t="shared" si="73"/>
        <v>112.67605633802818</v>
      </c>
      <c r="N316" s="13"/>
    </row>
    <row r="317" spans="1:14" x14ac:dyDescent="0.25">
      <c r="A317" s="39" t="s">
        <v>20</v>
      </c>
      <c r="B317">
        <v>11</v>
      </c>
      <c r="C317" s="13">
        <f t="shared" si="73"/>
        <v>110.75581395348837</v>
      </c>
      <c r="D317" s="13">
        <f t="shared" si="73"/>
        <v>122.38372093023256</v>
      </c>
      <c r="E317" s="13">
        <f t="shared" si="73"/>
        <v>125.58139534883721</v>
      </c>
      <c r="F317" s="102">
        <f t="shared" si="73"/>
        <v>100</v>
      </c>
      <c r="G317" s="13"/>
      <c r="H317" s="13"/>
      <c r="I317" s="13">
        <f t="shared" si="73"/>
        <v>104.65116279069768</v>
      </c>
      <c r="J317" s="13">
        <f t="shared" si="73"/>
        <v>123.54651162790698</v>
      </c>
      <c r="K317" s="13">
        <f t="shared" si="73"/>
        <v>119.4767441860465</v>
      </c>
      <c r="L317" s="13">
        <f t="shared" si="73"/>
        <v>100</v>
      </c>
      <c r="M317" s="13">
        <f t="shared" si="73"/>
        <v>116.27906976744187</v>
      </c>
      <c r="N317" s="13">
        <f t="shared" si="73"/>
        <v>90.116279069767444</v>
      </c>
    </row>
    <row r="318" spans="1:14" x14ac:dyDescent="0.25">
      <c r="A318" s="79" t="s">
        <v>20</v>
      </c>
      <c r="B318" s="19">
        <v>12</v>
      </c>
      <c r="C318" s="80">
        <f t="shared" si="73"/>
        <v>111.11111111111111</v>
      </c>
      <c r="D318" s="80">
        <f t="shared" si="73"/>
        <v>118.09116809116809</v>
      </c>
      <c r="E318" s="80">
        <f t="shared" si="73"/>
        <v>123.64672364672364</v>
      </c>
      <c r="F318" s="103">
        <f t="shared" si="73"/>
        <v>100</v>
      </c>
      <c r="G318" s="80"/>
      <c r="H318" s="80"/>
      <c r="I318" s="80">
        <f t="shared" si="73"/>
        <v>102.84900284900284</v>
      </c>
      <c r="J318" s="80">
        <f t="shared" si="73"/>
        <v>117.94871794871796</v>
      </c>
      <c r="K318" s="80">
        <f t="shared" si="73"/>
        <v>118.5185185185185</v>
      </c>
      <c r="L318" s="80"/>
      <c r="M318" s="80">
        <f t="shared" si="73"/>
        <v>113.96011396011396</v>
      </c>
      <c r="N318" s="80"/>
    </row>
    <row r="319" spans="1:14" x14ac:dyDescent="0.25">
      <c r="A319" s="46" t="s">
        <v>22</v>
      </c>
      <c r="B319">
        <v>13</v>
      </c>
      <c r="C319" s="24">
        <f t="shared" si="73"/>
        <v>111.93293885601578</v>
      </c>
      <c r="D319" s="24">
        <f t="shared" si="73"/>
        <v>125.44378698224851</v>
      </c>
      <c r="E319" s="24"/>
      <c r="F319" s="102">
        <v>100</v>
      </c>
      <c r="G319" s="24"/>
      <c r="H319" s="24"/>
      <c r="I319" s="24">
        <f t="shared" si="73"/>
        <v>91.42011834319527</v>
      </c>
      <c r="J319" s="24">
        <f t="shared" si="73"/>
        <v>119.52662721893492</v>
      </c>
      <c r="K319" s="24">
        <f t="shared" si="73"/>
        <v>118.63905325443787</v>
      </c>
      <c r="L319" s="24">
        <f t="shared" si="73"/>
        <v>93.786982248520715</v>
      </c>
      <c r="M319" s="24">
        <f t="shared" si="73"/>
        <v>118.34319526627219</v>
      </c>
      <c r="N319" s="24">
        <f t="shared" si="73"/>
        <v>91.124260355029591</v>
      </c>
    </row>
    <row r="320" spans="1:14" x14ac:dyDescent="0.25">
      <c r="A320" s="46" t="s">
        <v>22</v>
      </c>
      <c r="B320">
        <v>14</v>
      </c>
      <c r="C320" s="24">
        <f t="shared" si="73"/>
        <v>110.36931818181819</v>
      </c>
      <c r="D320" s="24">
        <f t="shared" si="73"/>
        <v>121.59090909090908</v>
      </c>
      <c r="E320" s="24"/>
      <c r="F320" s="102">
        <f t="shared" si="73"/>
        <v>100</v>
      </c>
      <c r="G320" s="24"/>
      <c r="H320" s="24"/>
      <c r="I320" s="24">
        <f t="shared" si="73"/>
        <v>92.897727272727266</v>
      </c>
      <c r="J320" s="24">
        <f t="shared" si="73"/>
        <v>115.34090909090908</v>
      </c>
      <c r="K320" s="24">
        <f t="shared" si="73"/>
        <v>114.20454545454545</v>
      </c>
      <c r="L320" s="24"/>
      <c r="M320" s="24">
        <f t="shared" si="73"/>
        <v>113.63636363636364</v>
      </c>
      <c r="N320" s="24"/>
    </row>
    <row r="321" spans="1:14" x14ac:dyDescent="0.25">
      <c r="A321" s="46" t="s">
        <v>22</v>
      </c>
      <c r="B321">
        <v>15</v>
      </c>
      <c r="C321" s="24">
        <f t="shared" si="73"/>
        <v>106.13079019073569</v>
      </c>
      <c r="D321" s="24">
        <f t="shared" si="73"/>
        <v>120.57220708446867</v>
      </c>
      <c r="E321" s="24"/>
      <c r="F321" s="102">
        <f t="shared" si="73"/>
        <v>100</v>
      </c>
      <c r="G321" s="24"/>
      <c r="H321" s="24"/>
      <c r="I321" s="24">
        <f t="shared" si="73"/>
        <v>91.008174386920984</v>
      </c>
      <c r="J321" s="24">
        <f t="shared" si="73"/>
        <v>114.44141689373298</v>
      </c>
      <c r="K321" s="24">
        <f t="shared" si="73"/>
        <v>110.08174386920982</v>
      </c>
      <c r="L321" s="24">
        <f t="shared" si="73"/>
        <v>94.277929155313359</v>
      </c>
      <c r="M321" s="24">
        <f t="shared" si="73"/>
        <v>108.99182561307903</v>
      </c>
      <c r="N321" s="24">
        <f t="shared" si="73"/>
        <v>86.648501362397823</v>
      </c>
    </row>
    <row r="322" spans="1:14" x14ac:dyDescent="0.25">
      <c r="A322" s="46" t="s">
        <v>22</v>
      </c>
      <c r="B322">
        <v>16</v>
      </c>
      <c r="C322" s="24">
        <f t="shared" si="73"/>
        <v>110.37463976945246</v>
      </c>
      <c r="D322" s="24">
        <f t="shared" si="73"/>
        <v>124.20749279538906</v>
      </c>
      <c r="E322" s="24"/>
      <c r="F322" s="102">
        <f t="shared" si="73"/>
        <v>100</v>
      </c>
      <c r="G322" s="24"/>
      <c r="H322" s="24"/>
      <c r="I322" s="24">
        <f t="shared" si="73"/>
        <v>94.236311239193085</v>
      </c>
      <c r="J322" s="24">
        <f t="shared" si="73"/>
        <v>118.44380403458213</v>
      </c>
      <c r="K322" s="24">
        <f t="shared" si="73"/>
        <v>115.56195965417868</v>
      </c>
      <c r="L322" s="24">
        <f t="shared" si="73"/>
        <v>88.760806916426517</v>
      </c>
      <c r="M322" s="24">
        <f t="shared" si="73"/>
        <v>115.27377521613833</v>
      </c>
      <c r="N322" s="24">
        <f t="shared" si="73"/>
        <v>90.201729106628235</v>
      </c>
    </row>
    <row r="323" spans="1:14" x14ac:dyDescent="0.25">
      <c r="A323" s="46" t="s">
        <v>22</v>
      </c>
      <c r="B323">
        <v>17</v>
      </c>
      <c r="C323" s="24">
        <f t="shared" si="73"/>
        <v>104.50819672131149</v>
      </c>
      <c r="D323" s="24">
        <f t="shared" si="73"/>
        <v>122.67759562841529</v>
      </c>
      <c r="E323" s="24"/>
      <c r="F323" s="102">
        <f t="shared" si="73"/>
        <v>100</v>
      </c>
      <c r="G323" s="24"/>
      <c r="H323" s="24"/>
      <c r="I323" s="24">
        <f t="shared" si="73"/>
        <v>95.628415300546436</v>
      </c>
      <c r="J323" s="24">
        <f t="shared" si="73"/>
        <v>115.02732240437159</v>
      </c>
      <c r="K323" s="24">
        <f t="shared" si="73"/>
        <v>110.92896174863387</v>
      </c>
      <c r="L323" s="24"/>
      <c r="M323" s="24">
        <f t="shared" si="73"/>
        <v>109.28961748633881</v>
      </c>
      <c r="N323" s="24"/>
    </row>
    <row r="324" spans="1:14" x14ac:dyDescent="0.25">
      <c r="A324" s="46" t="s">
        <v>22</v>
      </c>
      <c r="B324">
        <v>18</v>
      </c>
      <c r="C324" s="24">
        <f t="shared" ref="C324:N339" si="74">C111/AVERAGE($F111:$H111)*100</f>
        <v>105.19125683060109</v>
      </c>
      <c r="D324" s="24">
        <f t="shared" si="74"/>
        <v>124.86338797814207</v>
      </c>
      <c r="E324" s="24"/>
      <c r="F324" s="102">
        <v>100</v>
      </c>
      <c r="G324" s="24"/>
      <c r="H324" s="24"/>
      <c r="I324" s="24">
        <f t="shared" si="74"/>
        <v>101.63934426229508</v>
      </c>
      <c r="J324" s="24">
        <f t="shared" si="74"/>
        <v>119.94535519125684</v>
      </c>
      <c r="K324" s="24">
        <f t="shared" si="74"/>
        <v>113.11475409836065</v>
      </c>
      <c r="L324" s="24">
        <f t="shared" si="74"/>
        <v>89.617486338797818</v>
      </c>
      <c r="M324" s="24">
        <f t="shared" si="74"/>
        <v>109.28961748633881</v>
      </c>
      <c r="N324" s="24">
        <f t="shared" si="74"/>
        <v>87.158469945355193</v>
      </c>
    </row>
    <row r="325" spans="1:14" x14ac:dyDescent="0.25">
      <c r="A325" s="46" t="s">
        <v>22</v>
      </c>
      <c r="B325">
        <v>19</v>
      </c>
      <c r="C325" s="24">
        <f t="shared" si="74"/>
        <v>112.68656716417911</v>
      </c>
      <c r="D325" s="24">
        <f t="shared" si="74"/>
        <v>134.62686567164178</v>
      </c>
      <c r="E325" s="24"/>
      <c r="F325" s="102">
        <f t="shared" si="74"/>
        <v>100</v>
      </c>
      <c r="G325" s="24"/>
      <c r="H325" s="24"/>
      <c r="I325" s="24">
        <f t="shared" si="74"/>
        <v>102.38805970149254</v>
      </c>
      <c r="J325" s="24">
        <f t="shared" si="74"/>
        <v>129.55223880597015</v>
      </c>
      <c r="K325" s="24">
        <f t="shared" si="74"/>
        <v>120.89552238805969</v>
      </c>
      <c r="L325" s="24"/>
      <c r="M325" s="24">
        <f t="shared" si="74"/>
        <v>119.40298507462686</v>
      </c>
      <c r="N325" s="24"/>
    </row>
    <row r="326" spans="1:14" x14ac:dyDescent="0.25">
      <c r="A326" s="46" t="s">
        <v>22</v>
      </c>
      <c r="B326">
        <v>20</v>
      </c>
      <c r="C326" s="24">
        <f t="shared" si="74"/>
        <v>103.2394366197183</v>
      </c>
      <c r="D326" s="24">
        <f t="shared" si="74"/>
        <v>127.74647887323944</v>
      </c>
      <c r="E326" s="24"/>
      <c r="F326" s="102">
        <f t="shared" si="74"/>
        <v>100</v>
      </c>
      <c r="G326" s="24"/>
      <c r="H326" s="24"/>
      <c r="I326" s="24">
        <f t="shared" si="74"/>
        <v>90.985915492957744</v>
      </c>
      <c r="J326" s="24">
        <f t="shared" si="74"/>
        <v>121.40845070422534</v>
      </c>
      <c r="K326" s="24">
        <f t="shared" si="74"/>
        <v>111.26760563380283</v>
      </c>
      <c r="L326" s="24">
        <f t="shared" si="74"/>
        <v>92.112676056338032</v>
      </c>
      <c r="M326" s="24">
        <f t="shared" si="74"/>
        <v>112.67605633802818</v>
      </c>
      <c r="N326" s="24">
        <f t="shared" si="74"/>
        <v>87.323943661971825</v>
      </c>
    </row>
    <row r="327" spans="1:14" x14ac:dyDescent="0.25">
      <c r="A327" s="46" t="s">
        <v>22</v>
      </c>
      <c r="B327">
        <v>21</v>
      </c>
      <c r="C327" s="24">
        <f t="shared" si="74"/>
        <v>112.08459214501512</v>
      </c>
      <c r="D327" s="24">
        <f t="shared" si="74"/>
        <v>133.08157099697885</v>
      </c>
      <c r="E327" s="24"/>
      <c r="F327" s="102">
        <f t="shared" si="74"/>
        <v>100</v>
      </c>
      <c r="G327" s="24"/>
      <c r="H327" s="24"/>
      <c r="I327" s="24">
        <f t="shared" si="74"/>
        <v>92.749244712990944</v>
      </c>
      <c r="J327" s="24">
        <f t="shared" si="74"/>
        <v>128.09667673716012</v>
      </c>
      <c r="K327" s="24">
        <f t="shared" si="74"/>
        <v>120.54380664652568</v>
      </c>
      <c r="L327" s="24">
        <f t="shared" si="74"/>
        <v>90.332326283987925</v>
      </c>
      <c r="M327" s="24">
        <f t="shared" si="74"/>
        <v>120.84592145015105</v>
      </c>
      <c r="N327" s="24">
        <f t="shared" si="74"/>
        <v>92.447129909365557</v>
      </c>
    </row>
    <row r="328" spans="1:14" x14ac:dyDescent="0.25">
      <c r="A328" s="46" t="s">
        <v>22</v>
      </c>
      <c r="B328">
        <v>22</v>
      </c>
      <c r="C328" s="24">
        <f t="shared" si="74"/>
        <v>105.46666666666667</v>
      </c>
      <c r="D328" s="24">
        <f t="shared" si="74"/>
        <v>120</v>
      </c>
      <c r="E328" s="24"/>
      <c r="F328" s="102">
        <f t="shared" si="74"/>
        <v>100</v>
      </c>
      <c r="G328" s="24"/>
      <c r="H328" s="24"/>
      <c r="I328" s="24">
        <f t="shared" si="74"/>
        <v>92</v>
      </c>
      <c r="J328" s="24">
        <f t="shared" si="74"/>
        <v>117.6</v>
      </c>
      <c r="K328" s="24">
        <f t="shared" si="74"/>
        <v>108</v>
      </c>
      <c r="L328" s="24"/>
      <c r="M328" s="24">
        <f t="shared" si="74"/>
        <v>106.66666666666667</v>
      </c>
      <c r="N328" s="24"/>
    </row>
    <row r="329" spans="1:14" x14ac:dyDescent="0.25">
      <c r="A329" s="46" t="s">
        <v>22</v>
      </c>
      <c r="B329">
        <v>23</v>
      </c>
      <c r="C329" s="24">
        <f t="shared" si="74"/>
        <v>107.04022988505749</v>
      </c>
      <c r="D329" s="24">
        <f t="shared" si="74"/>
        <v>126.58045977011494</v>
      </c>
      <c r="E329" s="24"/>
      <c r="F329" s="102">
        <f t="shared" si="74"/>
        <v>100</v>
      </c>
      <c r="G329" s="24"/>
      <c r="H329" s="24"/>
      <c r="I329" s="24">
        <f t="shared" si="74"/>
        <v>94.540229885057471</v>
      </c>
      <c r="J329" s="24">
        <f t="shared" si="74"/>
        <v>125.86206896551724</v>
      </c>
      <c r="K329" s="24">
        <f t="shared" si="74"/>
        <v>114.65517241379311</v>
      </c>
      <c r="L329" s="24"/>
      <c r="M329" s="24">
        <f t="shared" si="74"/>
        <v>114.94252873563218</v>
      </c>
      <c r="N329" s="24"/>
    </row>
    <row r="330" spans="1:14" x14ac:dyDescent="0.25">
      <c r="A330" s="82" t="s">
        <v>22</v>
      </c>
      <c r="B330" s="19">
        <v>24</v>
      </c>
      <c r="C330" s="27">
        <f t="shared" si="74"/>
        <v>107.11574952561669</v>
      </c>
      <c r="D330" s="27">
        <f t="shared" si="74"/>
        <v>126.0910815939279</v>
      </c>
      <c r="E330" s="27"/>
      <c r="F330" s="103">
        <v>100</v>
      </c>
      <c r="G330" s="27"/>
      <c r="H330" s="27"/>
      <c r="I330" s="27">
        <f t="shared" si="74"/>
        <v>95.920303605313094</v>
      </c>
      <c r="J330" s="27">
        <f t="shared" si="74"/>
        <v>124.66793168880457</v>
      </c>
      <c r="K330" s="27">
        <f t="shared" si="74"/>
        <v>115.27514231499052</v>
      </c>
      <c r="L330" s="27">
        <f t="shared" si="74"/>
        <v>86.812144212523719</v>
      </c>
      <c r="M330" s="27">
        <f t="shared" si="74"/>
        <v>113.85199240986719</v>
      </c>
      <c r="N330" s="27">
        <f t="shared" si="74"/>
        <v>84.535104364326386</v>
      </c>
    </row>
    <row r="331" spans="1:14" x14ac:dyDescent="0.25">
      <c r="A331" s="50" t="s">
        <v>24</v>
      </c>
      <c r="B331">
        <v>25</v>
      </c>
      <c r="C331" s="31">
        <f t="shared" si="74"/>
        <v>106.14306846331144</v>
      </c>
      <c r="D331" s="31">
        <f t="shared" si="74"/>
        <v>118.91948938825601</v>
      </c>
      <c r="E331" s="31"/>
      <c r="F331" s="31"/>
      <c r="G331" s="31"/>
      <c r="H331" s="102">
        <f t="shared" si="74"/>
        <v>100</v>
      </c>
      <c r="I331" s="31">
        <f t="shared" si="74"/>
        <v>81.835427104078462</v>
      </c>
      <c r="J331" s="31">
        <f t="shared" si="74"/>
        <v>113.65366595296904</v>
      </c>
      <c r="K331" s="31">
        <f t="shared" si="74"/>
        <v>112.14014698354475</v>
      </c>
      <c r="L331" s="31"/>
      <c r="M331" s="31">
        <f t="shared" si="74"/>
        <v>104.91409204200093</v>
      </c>
      <c r="N331" s="31"/>
    </row>
    <row r="332" spans="1:14" x14ac:dyDescent="0.25">
      <c r="A332" s="50" t="s">
        <v>24</v>
      </c>
      <c r="B332">
        <v>26</v>
      </c>
      <c r="C332" s="31">
        <f t="shared" si="74"/>
        <v>103.56787527616483</v>
      </c>
      <c r="D332" s="31">
        <f t="shared" si="74"/>
        <v>118.1290693808487</v>
      </c>
      <c r="E332" s="31"/>
      <c r="F332" s="31"/>
      <c r="G332" s="31"/>
      <c r="H332" s="102">
        <f t="shared" si="74"/>
        <v>100</v>
      </c>
      <c r="I332" s="31">
        <f t="shared" si="74"/>
        <v>83.944199646718047</v>
      </c>
      <c r="J332" s="31">
        <f t="shared" si="74"/>
        <v>119.81518239164404</v>
      </c>
      <c r="K332" s="31">
        <f t="shared" si="74"/>
        <v>111.60691164690807</v>
      </c>
      <c r="L332" s="31"/>
      <c r="M332" s="31">
        <f t="shared" si="74"/>
        <v>100.84471645165425</v>
      </c>
      <c r="N332" s="31"/>
    </row>
    <row r="333" spans="1:14" x14ac:dyDescent="0.25">
      <c r="A333" s="50" t="s">
        <v>24</v>
      </c>
      <c r="B333">
        <v>27</v>
      </c>
      <c r="C333" s="31">
        <f t="shared" si="74"/>
        <v>105.30206832741786</v>
      </c>
      <c r="D333" s="31">
        <f t="shared" si="74"/>
        <v>119.81923379985861</v>
      </c>
      <c r="E333" s="31"/>
      <c r="F333" s="31"/>
      <c r="G333" s="31"/>
      <c r="H333" s="102">
        <f t="shared" si="74"/>
        <v>100</v>
      </c>
      <c r="I333" s="31">
        <f t="shared" si="74"/>
        <v>84.321876255971588</v>
      </c>
      <c r="J333" s="31">
        <f t="shared" si="74"/>
        <v>120.93242610501873</v>
      </c>
      <c r="K333" s="31">
        <f t="shared" si="74"/>
        <v>108.95314822471194</v>
      </c>
      <c r="L333" s="31"/>
      <c r="M333" s="31">
        <f t="shared" si="74"/>
        <v>104.98060367371242</v>
      </c>
      <c r="N333" s="31"/>
    </row>
    <row r="334" spans="1:14" x14ac:dyDescent="0.25">
      <c r="A334" s="50" t="s">
        <v>24</v>
      </c>
      <c r="B334">
        <v>28</v>
      </c>
      <c r="C334" s="31">
        <f t="shared" si="74"/>
        <v>108.80273433474103</v>
      </c>
      <c r="D334" s="31">
        <f t="shared" si="74"/>
        <v>129.50356757102614</v>
      </c>
      <c r="E334" s="31"/>
      <c r="F334" s="31"/>
      <c r="G334" s="31"/>
      <c r="H334" s="102">
        <f t="shared" si="74"/>
        <v>100</v>
      </c>
      <c r="I334" s="31">
        <f t="shared" si="74"/>
        <v>92.145317973898216</v>
      </c>
      <c r="J334" s="31">
        <f t="shared" si="74"/>
        <v>122.88049880645306</v>
      </c>
      <c r="K334" s="31">
        <f t="shared" si="74"/>
        <v>114.28271017964748</v>
      </c>
      <c r="L334" s="31">
        <f t="shared" si="74"/>
        <v>80.537842275458189</v>
      </c>
      <c r="M334" s="31">
        <f t="shared" si="74"/>
        <v>102.27381568482792</v>
      </c>
      <c r="N334" s="31">
        <f t="shared" si="74"/>
        <v>80.745580111413318</v>
      </c>
    </row>
    <row r="335" spans="1:14" x14ac:dyDescent="0.25">
      <c r="A335" s="50" t="s">
        <v>24</v>
      </c>
      <c r="B335">
        <v>29</v>
      </c>
      <c r="C335" s="31">
        <f t="shared" si="74"/>
        <v>100.30216385993707</v>
      </c>
      <c r="D335" s="31">
        <f t="shared" si="74"/>
        <v>118.56238748079167</v>
      </c>
      <c r="E335" s="31"/>
      <c r="F335" s="31"/>
      <c r="G335" s="31"/>
      <c r="H335" s="102">
        <f t="shared" si="74"/>
        <v>100</v>
      </c>
      <c r="I335" s="31">
        <f t="shared" si="74"/>
        <v>88.170913612849816</v>
      </c>
      <c r="J335" s="31">
        <f t="shared" si="74"/>
        <v>116.16179305407128</v>
      </c>
      <c r="K335" s="31">
        <f t="shared" si="74"/>
        <v>98.629971639653462</v>
      </c>
      <c r="L335" s="31">
        <f t="shared" si="74"/>
        <v>85.474137312702297</v>
      </c>
      <c r="M335" s="31">
        <f t="shared" si="74"/>
        <v>100.14743193128113</v>
      </c>
      <c r="N335" s="31">
        <f t="shared" si="74"/>
        <v>89.993659603675653</v>
      </c>
    </row>
    <row r="336" spans="1:14" x14ac:dyDescent="0.25">
      <c r="A336" s="50" t="s">
        <v>24</v>
      </c>
      <c r="B336">
        <v>30</v>
      </c>
      <c r="C336" s="31">
        <f t="shared" si="74"/>
        <v>96.015730796831136</v>
      </c>
      <c r="D336" s="31">
        <f t="shared" si="74"/>
        <v>121.04689981968122</v>
      </c>
      <c r="E336" s="31"/>
      <c r="F336" s="31"/>
      <c r="G336" s="31"/>
      <c r="H336" s="102">
        <f t="shared" si="74"/>
        <v>100</v>
      </c>
      <c r="I336" s="31">
        <f t="shared" si="74"/>
        <v>84.735950840062429</v>
      </c>
      <c r="J336" s="31">
        <f t="shared" si="74"/>
        <v>116.38925364586453</v>
      </c>
      <c r="K336" s="31">
        <f t="shared" si="74"/>
        <v>106.89857516637056</v>
      </c>
      <c r="L336" s="31">
        <f t="shared" si="74"/>
        <v>84.055730216578723</v>
      </c>
      <c r="M336" s="31">
        <f t="shared" si="74"/>
        <v>97.589620798222072</v>
      </c>
      <c r="N336" s="31">
        <f t="shared" si="74"/>
        <v>80.137461002812429</v>
      </c>
    </row>
    <row r="337" spans="1:25" x14ac:dyDescent="0.25">
      <c r="A337" s="50" t="s">
        <v>24</v>
      </c>
      <c r="B337">
        <v>31</v>
      </c>
      <c r="C337" s="31">
        <f t="shared" si="74"/>
        <v>93.452368104683075</v>
      </c>
      <c r="D337" s="31">
        <f t="shared" si="74"/>
        <v>116.05401703863791</v>
      </c>
      <c r="E337" s="31"/>
      <c r="F337" s="31"/>
      <c r="G337" s="31"/>
      <c r="H337" s="102">
        <f t="shared" si="74"/>
        <v>100</v>
      </c>
      <c r="I337" s="31">
        <f t="shared" si="74"/>
        <v>81.697784603522649</v>
      </c>
      <c r="J337" s="31">
        <f t="shared" si="74"/>
        <v>117.6086446494389</v>
      </c>
      <c r="K337" s="31">
        <f t="shared" si="74"/>
        <v>98.426511120394437</v>
      </c>
      <c r="L337" s="31">
        <f t="shared" si="74"/>
        <v>79.054461604256858</v>
      </c>
      <c r="M337" s="31">
        <f t="shared" si="74"/>
        <v>98.317129638181129</v>
      </c>
      <c r="N337" s="31">
        <f t="shared" si="74"/>
        <v>77.133708224647719</v>
      </c>
    </row>
    <row r="338" spans="1:25" x14ac:dyDescent="0.25">
      <c r="A338" s="50" t="s">
        <v>24</v>
      </c>
      <c r="B338">
        <v>32</v>
      </c>
      <c r="C338" s="31">
        <f t="shared" si="74"/>
        <v>94.802580564745114</v>
      </c>
      <c r="D338" s="31">
        <f t="shared" si="74"/>
        <v>119.31869140454478</v>
      </c>
      <c r="E338" s="31"/>
      <c r="F338" s="31"/>
      <c r="G338" s="31"/>
      <c r="H338" s="102">
        <f t="shared" si="74"/>
        <v>100</v>
      </c>
      <c r="I338" s="31">
        <f t="shared" si="74"/>
        <v>91.465925078721128</v>
      </c>
      <c r="J338" s="31">
        <f t="shared" si="74"/>
        <v>124.28015212323109</v>
      </c>
      <c r="K338" s="31">
        <f t="shared" si="74"/>
        <v>104.13800853286399</v>
      </c>
      <c r="L338" s="31">
        <f t="shared" si="74"/>
        <v>79.762956414325942</v>
      </c>
      <c r="M338" s="31">
        <f t="shared" si="74"/>
        <v>98.735769049659936</v>
      </c>
      <c r="N338" s="31">
        <f t="shared" si="74"/>
        <v>82.115132421199604</v>
      </c>
    </row>
    <row r="339" spans="1:25" x14ac:dyDescent="0.25">
      <c r="A339" s="50" t="s">
        <v>24</v>
      </c>
      <c r="B339">
        <v>33</v>
      </c>
      <c r="C339" s="31">
        <f t="shared" si="74"/>
        <v>101.67789653867526</v>
      </c>
      <c r="D339" s="31">
        <f t="shared" si="74"/>
        <v>119.69599219647297</v>
      </c>
      <c r="E339" s="31"/>
      <c r="F339" s="31"/>
      <c r="G339" s="31"/>
      <c r="H339" s="102">
        <f t="shared" si="74"/>
        <v>100</v>
      </c>
      <c r="I339" s="31">
        <f t="shared" si="74"/>
        <v>88.280901835098931</v>
      </c>
      <c r="J339" s="31">
        <f t="shared" si="74"/>
        <v>120.23191428080628</v>
      </c>
      <c r="K339" s="31">
        <f t="shared" si="74"/>
        <v>111.11607724423803</v>
      </c>
      <c r="L339" s="31">
        <f t="shared" si="74"/>
        <v>73.491742706243812</v>
      </c>
      <c r="M339" s="31">
        <f t="shared" si="74"/>
        <v>104.93084382760856</v>
      </c>
      <c r="N339" s="31">
        <f t="shared" si="74"/>
        <v>80.450576111137096</v>
      </c>
    </row>
    <row r="340" spans="1:25" x14ac:dyDescent="0.25">
      <c r="A340" s="50" t="s">
        <v>24</v>
      </c>
      <c r="B340">
        <v>34</v>
      </c>
      <c r="C340" s="31">
        <f t="shared" ref="C340:N342" si="75">C127/AVERAGE($F127:$H127)*100</f>
        <v>100.30967771085125</v>
      </c>
      <c r="D340" s="31">
        <f t="shared" si="75"/>
        <v>127.28331332098213</v>
      </c>
      <c r="E340" s="31"/>
      <c r="F340" s="31"/>
      <c r="G340" s="31"/>
      <c r="H340" s="102">
        <f t="shared" si="75"/>
        <v>100</v>
      </c>
      <c r="I340" s="31">
        <f t="shared" si="75"/>
        <v>89.161920429480773</v>
      </c>
      <c r="J340" s="31">
        <f t="shared" si="75"/>
        <v>120.48955291172932</v>
      </c>
      <c r="K340" s="31">
        <f t="shared" si="75"/>
        <v>111.76227719868346</v>
      </c>
      <c r="L340" s="31">
        <f t="shared" si="75"/>
        <v>77.272873372191441</v>
      </c>
      <c r="M340" s="31">
        <f t="shared" si="75"/>
        <v>99.419487268524648</v>
      </c>
      <c r="N340" s="31">
        <f t="shared" si="75"/>
        <v>80.033938793474903</v>
      </c>
    </row>
    <row r="341" spans="1:25" x14ac:dyDescent="0.25">
      <c r="A341" s="50" t="s">
        <v>24</v>
      </c>
      <c r="B341">
        <v>35</v>
      </c>
      <c r="C341" s="31">
        <f t="shared" si="75"/>
        <v>91.943187314143501</v>
      </c>
      <c r="D341" s="31">
        <f t="shared" si="75"/>
        <v>131.46130235612731</v>
      </c>
      <c r="E341" s="31"/>
      <c r="F341" s="31"/>
      <c r="G341" s="31"/>
      <c r="H341" s="102">
        <f t="shared" si="75"/>
        <v>100</v>
      </c>
      <c r="I341" s="31">
        <f t="shared" si="75"/>
        <v>88.535003447214805</v>
      </c>
      <c r="J341" s="31">
        <f t="shared" si="75"/>
        <v>119.57992580848205</v>
      </c>
      <c r="K341" s="31">
        <f t="shared" si="75"/>
        <v>101.55419336027759</v>
      </c>
      <c r="L341" s="31">
        <f t="shared" si="75"/>
        <v>82.7738111659081</v>
      </c>
      <c r="M341" s="31">
        <f t="shared" si="75"/>
        <v>104.17507408362484</v>
      </c>
      <c r="N341" s="31">
        <f t="shared" si="75"/>
        <v>79.956000671281942</v>
      </c>
    </row>
    <row r="342" spans="1:25" x14ac:dyDescent="0.25">
      <c r="A342" s="83" t="s">
        <v>24</v>
      </c>
      <c r="B342" s="19">
        <v>36</v>
      </c>
      <c r="C342" s="34">
        <f t="shared" si="75"/>
        <v>92.5090970524124</v>
      </c>
      <c r="D342" s="34">
        <f t="shared" si="75"/>
        <v>126.92638555585441</v>
      </c>
      <c r="E342" s="34"/>
      <c r="F342" s="34"/>
      <c r="G342" s="34"/>
      <c r="H342" s="103">
        <f t="shared" si="75"/>
        <v>100</v>
      </c>
      <c r="I342" s="34">
        <f t="shared" si="75"/>
        <v>87.538938535769233</v>
      </c>
      <c r="J342" s="34">
        <f t="shared" si="75"/>
        <v>121.53103140284442</v>
      </c>
      <c r="K342" s="34">
        <f t="shared" si="75"/>
        <v>106.66786142302263</v>
      </c>
      <c r="L342" s="34">
        <f t="shared" si="75"/>
        <v>81.954683230497523</v>
      </c>
      <c r="M342" s="34">
        <f t="shared" si="75"/>
        <v>104.57369288119685</v>
      </c>
      <c r="N342" s="34">
        <f t="shared" si="75"/>
        <v>78.902437771693627</v>
      </c>
      <c r="P342" s="19" t="s">
        <v>29</v>
      </c>
      <c r="Q342" s="19"/>
      <c r="R342" s="19"/>
      <c r="S342" s="19" t="s">
        <v>30</v>
      </c>
      <c r="T342" s="19"/>
    </row>
    <row r="343" spans="1:25" ht="15" customHeight="1" x14ac:dyDescent="0.25">
      <c r="A343" s="36" t="s">
        <v>19</v>
      </c>
      <c r="B343" s="37" t="s">
        <v>16</v>
      </c>
      <c r="C343" s="38">
        <f>AVERAGE(C307:C318)</f>
        <v>109.8876052798813</v>
      </c>
      <c r="D343" s="38">
        <f>AVERAGE(D307:D318)</f>
        <v>123.97797476537245</v>
      </c>
      <c r="E343" s="13">
        <f t="shared" ref="E343:N343" si="76">AVERAGE(E307:E318)</f>
        <v>123.18539369099631</v>
      </c>
      <c r="F343" s="104">
        <f t="shared" si="76"/>
        <v>100</v>
      </c>
      <c r="G343" s="13"/>
      <c r="H343" s="13"/>
      <c r="I343" s="38">
        <f t="shared" si="76"/>
        <v>102.9562884262408</v>
      </c>
      <c r="J343" s="38">
        <f t="shared" si="76"/>
        <v>120.19786857492977</v>
      </c>
      <c r="K343" s="38">
        <f t="shared" si="76"/>
        <v>119.09683833934712</v>
      </c>
      <c r="L343" s="13">
        <f t="shared" si="76"/>
        <v>92.862534751700608</v>
      </c>
      <c r="M343" s="38">
        <f t="shared" si="76"/>
        <v>111.58166157032527</v>
      </c>
      <c r="N343" s="14">
        <f t="shared" si="76"/>
        <v>84.96956710908519</v>
      </c>
      <c r="P343" s="40" t="s">
        <v>31</v>
      </c>
      <c r="Q343" s="41">
        <f>SLOPE(C344:N344,C343:N343)</f>
        <v>0.97929953393679459</v>
      </c>
      <c r="R343" s="41"/>
      <c r="S343" s="41">
        <f>ABS(Q343-1)</f>
        <v>2.0700466063205414E-2</v>
      </c>
      <c r="T343" s="40"/>
      <c r="V343" s="288" t="s">
        <v>48</v>
      </c>
      <c r="W343" s="288"/>
      <c r="X343" s="288"/>
      <c r="Y343" s="288"/>
    </row>
    <row r="344" spans="1:25" x14ac:dyDescent="0.25">
      <c r="A344" s="43" t="s">
        <v>21</v>
      </c>
      <c r="B344" s="44" t="s">
        <v>17</v>
      </c>
      <c r="C344" s="45">
        <f>AVERAGE(C319:C330)</f>
        <v>108.011698546349</v>
      </c>
      <c r="D344" s="45">
        <f>AVERAGE(D319:D330)</f>
        <v>125.62348637212295</v>
      </c>
      <c r="E344" s="24"/>
      <c r="F344" s="104">
        <f t="shared" ref="F344:N344" si="77">AVERAGE(F319:F330)</f>
        <v>100</v>
      </c>
      <c r="G344" s="24"/>
      <c r="H344" s="24"/>
      <c r="I344" s="45">
        <f t="shared" si="77"/>
        <v>94.617820350224179</v>
      </c>
      <c r="J344" s="45">
        <f t="shared" si="77"/>
        <v>120.82606681128874</v>
      </c>
      <c r="K344" s="45">
        <f t="shared" si="77"/>
        <v>114.43068895637818</v>
      </c>
      <c r="L344" s="24">
        <f t="shared" si="77"/>
        <v>90.814335887415453</v>
      </c>
      <c r="M344" s="45">
        <f t="shared" si="77"/>
        <v>113.60087878162524</v>
      </c>
      <c r="N344" s="25">
        <f t="shared" si="77"/>
        <v>88.491305529296369</v>
      </c>
      <c r="P344" s="40" t="s">
        <v>32</v>
      </c>
      <c r="Q344" s="41">
        <f>SLOPE(C345:N345,C343:N343)</f>
        <v>1.0626142487570647</v>
      </c>
      <c r="R344" s="41"/>
      <c r="S344" s="41">
        <f t="shared" ref="S344:S345" si="78">ABS(Q344-1)</f>
        <v>6.2614248757064672E-2</v>
      </c>
      <c r="T344" s="40"/>
      <c r="V344" s="288"/>
      <c r="W344" s="288"/>
      <c r="X344" s="288"/>
      <c r="Y344" s="288"/>
    </row>
    <row r="345" spans="1:25" x14ac:dyDescent="0.25">
      <c r="A345" s="47" t="s">
        <v>23</v>
      </c>
      <c r="B345" s="48" t="s">
        <v>18</v>
      </c>
      <c r="C345" s="49">
        <f>AVERAGE(C331:C342)</f>
        <v>99.569037361992812</v>
      </c>
      <c r="D345" s="49">
        <f>AVERAGE(D331:D342)</f>
        <v>122.22669577609018</v>
      </c>
      <c r="E345" s="31"/>
      <c r="F345" s="104">
        <v>100</v>
      </c>
      <c r="G345" s="31"/>
      <c r="H345" s="102"/>
      <c r="I345" s="49">
        <f t="shared" ref="I345:N345" si="79">AVERAGE(I331:I342)</f>
        <v>86.81951328028218</v>
      </c>
      <c r="J345" s="49">
        <f t="shared" si="79"/>
        <v>119.46283676104609</v>
      </c>
      <c r="K345" s="49">
        <f t="shared" si="79"/>
        <v>107.18136606002638</v>
      </c>
      <c r="L345" s="31">
        <f t="shared" si="79"/>
        <v>80.4864709220181</v>
      </c>
      <c r="M345" s="49">
        <f t="shared" si="79"/>
        <v>101.74185644420788</v>
      </c>
      <c r="N345" s="32">
        <f t="shared" si="79"/>
        <v>81.052054967926239</v>
      </c>
      <c r="P345" s="40" t="s">
        <v>33</v>
      </c>
      <c r="Q345" s="41">
        <f>SLOPE(C345:N345,C344:N344)</f>
        <v>1.0946478538145046</v>
      </c>
      <c r="R345" s="41"/>
      <c r="S345" s="41">
        <f t="shared" si="78"/>
        <v>9.4647853814504579E-2</v>
      </c>
      <c r="T345" s="40"/>
      <c r="V345" s="288"/>
      <c r="W345" s="288"/>
      <c r="X345" s="288"/>
      <c r="Y345" s="288"/>
    </row>
    <row r="346" spans="1:25" x14ac:dyDescent="0.25">
      <c r="A346" s="138" t="s">
        <v>25</v>
      </c>
      <c r="B346" s="10" t="s">
        <v>15</v>
      </c>
      <c r="C346" s="6">
        <f>AVERAGE(C307:C342)</f>
        <v>105.82278039607439</v>
      </c>
      <c r="D346" s="6">
        <f>AVERAGE(D307:D342)</f>
        <v>123.94271897119516</v>
      </c>
      <c r="E346" s="139">
        <f t="shared" ref="E346:N346" si="80">AVERAGE(E307:E342)</f>
        <v>123.18539369099631</v>
      </c>
      <c r="F346" s="104">
        <f t="shared" si="80"/>
        <v>100</v>
      </c>
      <c r="G346" s="139"/>
      <c r="H346" s="139"/>
      <c r="I346" s="6">
        <f t="shared" si="80"/>
        <v>94.797874018915721</v>
      </c>
      <c r="J346" s="6">
        <f t="shared" si="80"/>
        <v>120.1622573824215</v>
      </c>
      <c r="K346" s="6">
        <f t="shared" si="80"/>
        <v>113.5696311185839</v>
      </c>
      <c r="L346" s="139">
        <f t="shared" si="80"/>
        <v>87.3963622944337</v>
      </c>
      <c r="M346" s="6">
        <f t="shared" si="80"/>
        <v>108.97479893205279</v>
      </c>
      <c r="N346" s="141">
        <f t="shared" si="80"/>
        <v>84.508461007826398</v>
      </c>
      <c r="P346" s="54"/>
      <c r="Q346" s="54"/>
      <c r="R346" s="54" t="s">
        <v>34</v>
      </c>
      <c r="S346" s="55">
        <f>AVERAGE(S343:S345)</f>
        <v>5.9320856211591555E-2</v>
      </c>
      <c r="T346" s="54"/>
      <c r="V346" s="288"/>
      <c r="W346" s="288"/>
      <c r="X346" s="288"/>
      <c r="Y346" s="288"/>
    </row>
    <row r="347" spans="1:25" x14ac:dyDescent="0.25">
      <c r="A347" s="142" t="s">
        <v>35</v>
      </c>
      <c r="B347" s="37"/>
      <c r="C347" s="143">
        <f>_xlfn.STDEV.P(C307:C318)</f>
        <v>2.6345787809327486</v>
      </c>
      <c r="D347" s="143">
        <f>_xlfn.STDEV.P(D307:D318)</f>
        <v>3.8521428225263099</v>
      </c>
      <c r="E347" s="144">
        <f t="shared" ref="E347:N347" si="81">_xlfn.STDEV.P(E307:E318)</f>
        <v>6.3186332082432699</v>
      </c>
      <c r="F347" s="166">
        <f t="shared" si="81"/>
        <v>0</v>
      </c>
      <c r="G347" s="148"/>
      <c r="H347" s="148"/>
      <c r="I347" s="143">
        <f t="shared" si="81"/>
        <v>2.6690464514345194</v>
      </c>
      <c r="J347" s="143">
        <f t="shared" si="81"/>
        <v>2.851901708709454</v>
      </c>
      <c r="K347" s="143">
        <f t="shared" si="81"/>
        <v>4.0584408840781983</v>
      </c>
      <c r="L347" s="144">
        <f t="shared" si="81"/>
        <v>3.9085930818106105</v>
      </c>
      <c r="M347" s="143">
        <f t="shared" si="81"/>
        <v>3.4874595441899841</v>
      </c>
      <c r="N347" s="144">
        <f t="shared" si="81"/>
        <v>4.2108217319966359</v>
      </c>
      <c r="O347" s="3">
        <f>AVERAGE(N347,M347,L347,K347,J347,I347,F347,D347,C347)</f>
        <v>3.0747761117420516</v>
      </c>
      <c r="V347" s="288"/>
      <c r="W347" s="288"/>
      <c r="X347" s="288"/>
      <c r="Y347" s="288"/>
    </row>
    <row r="348" spans="1:25" x14ac:dyDescent="0.25">
      <c r="A348" s="146" t="s">
        <v>36</v>
      </c>
      <c r="B348" s="44"/>
      <c r="C348" s="147">
        <f>_xlfn.STDEV.P(C319:C330)</f>
        <v>3.158668310121036</v>
      </c>
      <c r="D348" s="147">
        <f>_xlfn.STDEV.P(D319:D330)</f>
        <v>4.3495158551364446</v>
      </c>
      <c r="E348" s="148"/>
      <c r="F348" s="166">
        <f t="shared" ref="F348:N348" si="82">_xlfn.STDEV.P(F319:F330)</f>
        <v>0</v>
      </c>
      <c r="G348" s="148"/>
      <c r="H348" s="148"/>
      <c r="I348" s="147">
        <f t="shared" si="82"/>
        <v>3.6775966493193248</v>
      </c>
      <c r="J348" s="147">
        <f t="shared" si="82"/>
        <v>4.9370308765503008</v>
      </c>
      <c r="K348" s="147">
        <f t="shared" si="82"/>
        <v>3.9076311638175723</v>
      </c>
      <c r="L348" s="149">
        <f t="shared" si="82"/>
        <v>2.519016062018324</v>
      </c>
      <c r="M348" s="147">
        <f t="shared" si="82"/>
        <v>4.2881958510531692</v>
      </c>
      <c r="N348" s="149">
        <f t="shared" si="82"/>
        <v>2.6102322209923372</v>
      </c>
      <c r="O348" s="3">
        <f>AVERAGE(N348,M348,L348,K348,J348,I348,F348,D348,C348)</f>
        <v>3.2719874432231677</v>
      </c>
      <c r="V348" s="288"/>
      <c r="W348" s="288"/>
      <c r="X348" s="288"/>
      <c r="Y348" s="288"/>
    </row>
    <row r="349" spans="1:25" ht="15.75" thickBot="1" x14ac:dyDescent="0.3">
      <c r="A349" s="150" t="s">
        <v>37</v>
      </c>
      <c r="B349" s="48"/>
      <c r="C349" s="151">
        <f>_xlfn.STDEV.P(C331:C342)</f>
        <v>5.5047387911984433</v>
      </c>
      <c r="D349" s="151">
        <f>_xlfn.STDEV.P(D331:D342)</f>
        <v>4.892113575042683</v>
      </c>
      <c r="E349" s="148"/>
      <c r="F349" s="167"/>
      <c r="G349" s="167"/>
      <c r="H349" s="168">
        <v>0</v>
      </c>
      <c r="I349" s="151">
        <f t="shared" ref="I349:N349" si="83">_xlfn.STDEV.P(I331:I342)</f>
        <v>3.3264432876941754</v>
      </c>
      <c r="J349" s="151">
        <f t="shared" si="83"/>
        <v>2.8959144098625331</v>
      </c>
      <c r="K349" s="151">
        <f t="shared" si="83"/>
        <v>5.2062026162413675</v>
      </c>
      <c r="L349" s="152">
        <f t="shared" si="83"/>
        <v>3.4453542904485253</v>
      </c>
      <c r="M349" s="151">
        <f t="shared" si="83"/>
        <v>2.7642336704399133</v>
      </c>
      <c r="N349" s="152">
        <f t="shared" si="83"/>
        <v>3.4089229932364815</v>
      </c>
      <c r="O349" s="3">
        <f>AVERAGE(N349,M349,L349,K349,J349,I349,H349,D349,C349)</f>
        <v>3.4937692926849024</v>
      </c>
      <c r="P349" s="3">
        <f>AVERAGE(O347:O349)</f>
        <v>3.2801776158833742</v>
      </c>
      <c r="V349" s="288"/>
      <c r="W349" s="288"/>
      <c r="X349" s="288"/>
      <c r="Y349" s="288"/>
    </row>
    <row r="350" spans="1:25" ht="15.75" thickBot="1" x14ac:dyDescent="0.3">
      <c r="A350" s="153" t="s">
        <v>60</v>
      </c>
      <c r="B350" s="154"/>
      <c r="C350" s="145">
        <f>_xlfn.STDEV.P(C307:C342)</f>
        <v>5.9900975491937238</v>
      </c>
      <c r="D350" s="145">
        <f>_xlfn.STDEV.P(D307:D342)</f>
        <v>4.5993124617897791</v>
      </c>
      <c r="E350" s="155">
        <f t="shared" ref="E350:N350" si="84">_xlfn.STDEV.P(E307:E342)</f>
        <v>6.3186332082432699</v>
      </c>
      <c r="F350" s="169">
        <f t="shared" si="84"/>
        <v>0</v>
      </c>
      <c r="G350" s="155"/>
      <c r="H350" s="155"/>
      <c r="I350" s="145">
        <f t="shared" si="84"/>
        <v>7.347565040253671</v>
      </c>
      <c r="J350" s="145">
        <f t="shared" si="84"/>
        <v>3.7338558185826494</v>
      </c>
      <c r="K350" s="145">
        <f t="shared" si="84"/>
        <v>6.6067248598940251</v>
      </c>
      <c r="L350" s="155">
        <f t="shared" si="84"/>
        <v>6.5236775137926744</v>
      </c>
      <c r="M350" s="145">
        <f t="shared" si="84"/>
        <v>6.290304447747566</v>
      </c>
      <c r="N350" s="155">
        <f t="shared" si="84"/>
        <v>4.6459308832435555</v>
      </c>
      <c r="O350" s="86" t="s">
        <v>43</v>
      </c>
      <c r="V350" s="288"/>
      <c r="W350" s="288"/>
      <c r="X350" s="288"/>
      <c r="Y350" s="288"/>
    </row>
    <row r="351" spans="1:25" ht="60" x14ac:dyDescent="0.25">
      <c r="A351" s="71" t="s">
        <v>39</v>
      </c>
      <c r="C351" s="73">
        <f>_xlfn.STDEV.P(C343:C345)</f>
        <v>4.4878898508817144</v>
      </c>
      <c r="D351" s="74">
        <f>_xlfn.STDEV.P(D343:D345)</f>
        <v>1.386958018252288</v>
      </c>
      <c r="E351" s="73"/>
      <c r="F351" s="73">
        <v>0</v>
      </c>
      <c r="G351" s="73"/>
      <c r="H351" s="73"/>
      <c r="I351" s="73">
        <f t="shared" ref="I351:N351" si="85">_xlfn.STDEV.P(I343:I345)</f>
        <v>6.5890410288859664</v>
      </c>
      <c r="J351" s="74">
        <f t="shared" si="85"/>
        <v>0.55710571124041786</v>
      </c>
      <c r="K351" s="73">
        <f t="shared" si="85"/>
        <v>4.9024269744576827</v>
      </c>
      <c r="L351" s="73">
        <f t="shared" si="85"/>
        <v>5.4163012107230184</v>
      </c>
      <c r="M351" s="73">
        <f t="shared" si="85"/>
        <v>5.1804698828681968</v>
      </c>
      <c r="N351" s="74">
        <f t="shared" si="85"/>
        <v>3.0384936288190407</v>
      </c>
      <c r="O351" s="87">
        <f>AVERAGE(C351:N351)</f>
        <v>3.5065207006809249</v>
      </c>
    </row>
    <row r="352" spans="1:25" ht="45.75" thickBot="1" x14ac:dyDescent="0.3">
      <c r="A352" s="71" t="s">
        <v>40</v>
      </c>
      <c r="B352" s="75" t="s">
        <v>41</v>
      </c>
      <c r="C352" s="73">
        <f>C350/C346*100</f>
        <v>5.660499116328201</v>
      </c>
      <c r="D352" s="73">
        <f>D350/D346*100</f>
        <v>3.7108371511994016</v>
      </c>
      <c r="E352" s="73"/>
      <c r="F352" s="73">
        <v>0</v>
      </c>
      <c r="G352" s="73"/>
      <c r="H352" s="73"/>
      <c r="I352" s="73">
        <f t="shared" ref="I352:N352" si="86">I350/I346*100</f>
        <v>7.7507698524837769</v>
      </c>
      <c r="J352" s="73">
        <f t="shared" si="86"/>
        <v>3.1073449350235607</v>
      </c>
      <c r="K352" s="73">
        <f t="shared" si="86"/>
        <v>5.8173340837883005</v>
      </c>
      <c r="L352" s="73">
        <f t="shared" si="86"/>
        <v>7.4644725964849101</v>
      </c>
      <c r="M352" s="73">
        <f t="shared" si="86"/>
        <v>5.7722560714882833</v>
      </c>
      <c r="N352" s="73">
        <f t="shared" si="86"/>
        <v>5.4975925816626718</v>
      </c>
      <c r="O352" s="88">
        <f>AVERAGE(C352:N352)</f>
        <v>4.9756784876065678</v>
      </c>
    </row>
    <row r="354" spans="1:14" ht="21.75" thickBot="1" x14ac:dyDescent="0.4">
      <c r="A354" s="289" t="s">
        <v>68</v>
      </c>
      <c r="B354" s="289"/>
      <c r="C354" s="289"/>
      <c r="D354" s="289"/>
      <c r="E354" s="289"/>
      <c r="F354" s="289"/>
      <c r="G354" s="289"/>
      <c r="H354" s="289"/>
      <c r="I354" s="289"/>
      <c r="J354" s="289"/>
      <c r="K354" s="289"/>
      <c r="L354" s="289"/>
      <c r="M354" s="289"/>
      <c r="N354" s="289"/>
    </row>
    <row r="355" spans="1:14" s="161" customFormat="1" ht="15.75" thickBot="1" x14ac:dyDescent="0.3">
      <c r="A355" s="126" t="s">
        <v>28</v>
      </c>
      <c r="B355" s="9" t="s">
        <v>2</v>
      </c>
      <c r="C355" s="170" t="s">
        <v>59</v>
      </c>
      <c r="D355" s="128" t="s">
        <v>4</v>
      </c>
      <c r="E355" s="128" t="s">
        <v>5</v>
      </c>
      <c r="F355" s="128" t="s">
        <v>6</v>
      </c>
      <c r="G355" s="128" t="s">
        <v>7</v>
      </c>
      <c r="H355" s="128" t="s">
        <v>8</v>
      </c>
      <c r="I355" s="128" t="s">
        <v>9</v>
      </c>
      <c r="J355" s="128" t="s">
        <v>10</v>
      </c>
      <c r="K355" s="128" t="s">
        <v>11</v>
      </c>
      <c r="L355" s="128" t="s">
        <v>12</v>
      </c>
      <c r="M355" s="128" t="s">
        <v>13</v>
      </c>
      <c r="N355" s="128" t="s">
        <v>14</v>
      </c>
    </row>
    <row r="356" spans="1:14" x14ac:dyDescent="0.25">
      <c r="A356" s="39" t="s">
        <v>20</v>
      </c>
      <c r="B356">
        <v>1</v>
      </c>
      <c r="C356" s="108">
        <f t="shared" ref="C356:N371" si="87">C94/$C94*100</f>
        <v>100</v>
      </c>
      <c r="D356" s="13">
        <f t="shared" si="87"/>
        <v>119.19530595138306</v>
      </c>
      <c r="E356" s="13">
        <f t="shared" si="87"/>
        <v>123.47024308466052</v>
      </c>
      <c r="F356" s="13">
        <f t="shared" si="87"/>
        <v>88.264878457669738</v>
      </c>
      <c r="G356" s="13">
        <f t="shared" si="87"/>
        <v>89.773679798826493</v>
      </c>
      <c r="H356" s="13">
        <f t="shared" si="87"/>
        <v>95.054484492875105</v>
      </c>
      <c r="I356" s="13">
        <f t="shared" si="87"/>
        <v>92.539815590947185</v>
      </c>
      <c r="J356" s="13">
        <f t="shared" si="87"/>
        <v>113.91450125733445</v>
      </c>
      <c r="K356" s="13">
        <f t="shared" si="87"/>
        <v>108.63369656328584</v>
      </c>
      <c r="L356" s="13">
        <f t="shared" si="87"/>
        <v>87.259010896898573</v>
      </c>
      <c r="M356" s="13">
        <f t="shared" si="87"/>
        <v>100.58675607711652</v>
      </c>
      <c r="N356" s="13">
        <f t="shared" si="87"/>
        <v>76.194467728415759</v>
      </c>
    </row>
    <row r="357" spans="1:14" x14ac:dyDescent="0.25">
      <c r="A357" s="39" t="s">
        <v>20</v>
      </c>
      <c r="B357">
        <v>2</v>
      </c>
      <c r="C357" s="108">
        <f t="shared" si="87"/>
        <v>100</v>
      </c>
      <c r="D357" s="13">
        <f t="shared" si="87"/>
        <v>112.34567901234568</v>
      </c>
      <c r="E357" s="13">
        <f t="shared" si="87"/>
        <v>113.58024691358024</v>
      </c>
      <c r="F357" s="13">
        <f t="shared" si="87"/>
        <v>83.950617283950606</v>
      </c>
      <c r="G357" s="13">
        <f t="shared" si="87"/>
        <v>87.654320987654316</v>
      </c>
      <c r="H357" s="13">
        <f t="shared" si="87"/>
        <v>87.654320987654316</v>
      </c>
      <c r="I357" s="13">
        <f t="shared" si="87"/>
        <v>90.864197530864203</v>
      </c>
      <c r="J357" s="13">
        <f t="shared" si="87"/>
        <v>104.44444444444446</v>
      </c>
      <c r="K357" s="13">
        <f t="shared" si="87"/>
        <v>108.64197530864197</v>
      </c>
      <c r="L357" s="13">
        <f t="shared" si="87"/>
        <v>78.024691358024683</v>
      </c>
      <c r="M357" s="13">
        <f t="shared" si="87"/>
        <v>98.76543209876543</v>
      </c>
      <c r="N357" s="13">
        <f t="shared" si="87"/>
        <v>67.65432098765433</v>
      </c>
    </row>
    <row r="358" spans="1:14" x14ac:dyDescent="0.25">
      <c r="A358" s="39" t="s">
        <v>20</v>
      </c>
      <c r="B358">
        <v>3</v>
      </c>
      <c r="C358" s="108">
        <f t="shared" si="87"/>
        <v>100</v>
      </c>
      <c r="D358" s="13">
        <f t="shared" si="87"/>
        <v>118.19787985865725</v>
      </c>
      <c r="E358" s="13">
        <f t="shared" si="87"/>
        <v>111.30742049469966</v>
      </c>
      <c r="F358" s="13">
        <f t="shared" si="87"/>
        <v>93.816254416961129</v>
      </c>
      <c r="G358" s="13">
        <f t="shared" si="87"/>
        <v>94.346289752650179</v>
      </c>
      <c r="H358" s="13">
        <f t="shared" si="87"/>
        <v>96.466431095406364</v>
      </c>
      <c r="I358" s="13">
        <f t="shared" si="87"/>
        <v>95.406360424028264</v>
      </c>
      <c r="J358" s="13">
        <f t="shared" si="87"/>
        <v>112.89752650176679</v>
      </c>
      <c r="K358" s="13">
        <f t="shared" si="87"/>
        <v>111.04240282685514</v>
      </c>
      <c r="L358" s="13">
        <f t="shared" si="87"/>
        <v>83.480565371024738</v>
      </c>
      <c r="M358" s="13">
        <f t="shared" si="87"/>
        <v>106.00706713780919</v>
      </c>
      <c r="N358" s="13">
        <f t="shared" si="87"/>
        <v>75.53003533568905</v>
      </c>
    </row>
    <row r="359" spans="1:14" x14ac:dyDescent="0.25">
      <c r="A359" s="39" t="s">
        <v>20</v>
      </c>
      <c r="B359">
        <v>4</v>
      </c>
      <c r="C359" s="108">
        <f t="shared" si="87"/>
        <v>100</v>
      </c>
      <c r="D359" s="13">
        <f t="shared" si="87"/>
        <v>118.56060606060606</v>
      </c>
      <c r="E359" s="13">
        <f t="shared" si="87"/>
        <v>118.43434343434342</v>
      </c>
      <c r="F359" s="13">
        <f t="shared" si="87"/>
        <v>92.929292929292927</v>
      </c>
      <c r="G359" s="13"/>
      <c r="H359" s="13"/>
      <c r="I359" s="13">
        <f t="shared" si="87"/>
        <v>94.949494949494948</v>
      </c>
      <c r="J359" s="13">
        <f t="shared" si="87"/>
        <v>115.4040404040404</v>
      </c>
      <c r="K359" s="13">
        <f t="shared" si="87"/>
        <v>108.83838383838385</v>
      </c>
      <c r="L359" s="13"/>
      <c r="M359" s="13">
        <f t="shared" si="87"/>
        <v>101.01010101010101</v>
      </c>
      <c r="N359" s="13"/>
    </row>
    <row r="360" spans="1:14" x14ac:dyDescent="0.25">
      <c r="A360" s="39" t="s">
        <v>20</v>
      </c>
      <c r="B360">
        <v>5</v>
      </c>
      <c r="C360" s="108">
        <f t="shared" si="87"/>
        <v>100</v>
      </c>
      <c r="D360" s="13">
        <f t="shared" si="87"/>
        <v>111.91709844559585</v>
      </c>
      <c r="E360" s="13">
        <f t="shared" si="87"/>
        <v>110.88082901554404</v>
      </c>
      <c r="F360" s="13">
        <f t="shared" si="87"/>
        <v>93.523316062176164</v>
      </c>
      <c r="G360" s="13"/>
      <c r="H360" s="13"/>
      <c r="I360" s="13">
        <f t="shared" si="87"/>
        <v>91.709844559585491</v>
      </c>
      <c r="J360" s="13">
        <f t="shared" si="87"/>
        <v>111.39896373056995</v>
      </c>
      <c r="K360" s="13">
        <f t="shared" si="87"/>
        <v>107.25388601036269</v>
      </c>
      <c r="L360" s="13">
        <f>L98/$C98*100</f>
        <v>88.601036269430054</v>
      </c>
      <c r="M360" s="13">
        <f t="shared" si="87"/>
        <v>103.62694300518133</v>
      </c>
      <c r="N360" s="13">
        <f>N98/$C98*100</f>
        <v>81.865284974093271</v>
      </c>
    </row>
    <row r="361" spans="1:14" x14ac:dyDescent="0.25">
      <c r="A361" s="39" t="s">
        <v>20</v>
      </c>
      <c r="B361">
        <v>6</v>
      </c>
      <c r="C361" s="108">
        <f t="shared" si="87"/>
        <v>100</v>
      </c>
      <c r="D361" s="13">
        <f t="shared" si="87"/>
        <v>113.66906474820144</v>
      </c>
      <c r="E361" s="13">
        <f t="shared" si="87"/>
        <v>115.34772182254196</v>
      </c>
      <c r="F361" s="13">
        <f t="shared" si="87"/>
        <v>91.366906474820141</v>
      </c>
      <c r="G361" s="13"/>
      <c r="H361" s="13"/>
      <c r="I361" s="13">
        <f t="shared" si="87"/>
        <v>91.846522781774581</v>
      </c>
      <c r="J361" s="13">
        <f t="shared" si="87"/>
        <v>109.35251798561151</v>
      </c>
      <c r="K361" s="13">
        <f t="shared" si="87"/>
        <v>102.15827338129498</v>
      </c>
      <c r="L361" s="13"/>
      <c r="M361" s="13">
        <f t="shared" si="87"/>
        <v>95.923261390887291</v>
      </c>
      <c r="N361" s="13"/>
    </row>
    <row r="362" spans="1:14" x14ac:dyDescent="0.25">
      <c r="A362" s="39" t="s">
        <v>20</v>
      </c>
      <c r="B362">
        <v>7</v>
      </c>
      <c r="C362" s="108">
        <f t="shared" si="87"/>
        <v>100</v>
      </c>
      <c r="D362" s="13">
        <f t="shared" si="87"/>
        <v>113.19796954314721</v>
      </c>
      <c r="E362" s="13">
        <f t="shared" si="87"/>
        <v>112.43654822335026</v>
      </c>
      <c r="F362" s="13">
        <f t="shared" si="87"/>
        <v>92.385786802030452</v>
      </c>
      <c r="G362" s="13"/>
      <c r="H362" s="13"/>
      <c r="I362" s="13">
        <f t="shared" si="87"/>
        <v>94.416243654822338</v>
      </c>
      <c r="J362" s="13">
        <f t="shared" si="87"/>
        <v>109.8984771573604</v>
      </c>
      <c r="K362" s="13">
        <f t="shared" si="87"/>
        <v>107.10659898477158</v>
      </c>
      <c r="L362" s="13">
        <f>L100/$C100*100</f>
        <v>84.771573604060919</v>
      </c>
      <c r="M362" s="13">
        <f t="shared" si="87"/>
        <v>101.5228426395939</v>
      </c>
      <c r="N362" s="13">
        <f>N100/$C100*100</f>
        <v>81.472081218274113</v>
      </c>
    </row>
    <row r="363" spans="1:14" x14ac:dyDescent="0.25">
      <c r="A363" s="39" t="s">
        <v>20</v>
      </c>
      <c r="B363">
        <v>8</v>
      </c>
      <c r="C363" s="108">
        <f t="shared" si="87"/>
        <v>100</v>
      </c>
      <c r="D363" s="13">
        <f t="shared" si="87"/>
        <v>110.44226044226045</v>
      </c>
      <c r="E363" s="13">
        <f t="shared" si="87"/>
        <v>104.91400491400491</v>
      </c>
      <c r="F363" s="13">
        <f t="shared" si="87"/>
        <v>91.400491400491404</v>
      </c>
      <c r="G363" s="13"/>
      <c r="H363" s="13"/>
      <c r="I363" s="13">
        <f t="shared" si="87"/>
        <v>94.103194103194099</v>
      </c>
      <c r="J363" s="13">
        <f t="shared" si="87"/>
        <v>106.14250614250614</v>
      </c>
      <c r="K363" s="13">
        <f t="shared" si="87"/>
        <v>110.56511056511056</v>
      </c>
      <c r="L363" s="13"/>
      <c r="M363" s="13">
        <f t="shared" si="87"/>
        <v>98.280098280098287</v>
      </c>
      <c r="N363" s="13"/>
    </row>
    <row r="364" spans="1:14" x14ac:dyDescent="0.25">
      <c r="A364" s="39" t="s">
        <v>20</v>
      </c>
      <c r="B364">
        <v>9</v>
      </c>
      <c r="C364" s="108">
        <f t="shared" si="87"/>
        <v>100</v>
      </c>
      <c r="D364" s="13">
        <f t="shared" si="87"/>
        <v>111.9109947643979</v>
      </c>
      <c r="E364" s="13">
        <f t="shared" si="87"/>
        <v>108.90052356020942</v>
      </c>
      <c r="F364" s="13">
        <f t="shared" si="87"/>
        <v>89.005235602094245</v>
      </c>
      <c r="G364" s="13"/>
      <c r="H364" s="13"/>
      <c r="I364" s="13">
        <f t="shared" si="87"/>
        <v>96.073298429319379</v>
      </c>
      <c r="J364" s="13">
        <f t="shared" si="87"/>
        <v>108.37696335078535</v>
      </c>
      <c r="K364" s="13">
        <f t="shared" si="87"/>
        <v>109.16230366492145</v>
      </c>
      <c r="L364" s="13">
        <f>L102/$C102*100</f>
        <v>79.581151832460733</v>
      </c>
      <c r="M364" s="13">
        <f t="shared" si="87"/>
        <v>104.71204188481676</v>
      </c>
      <c r="N364" s="13">
        <f>N102/$C102*100</f>
        <v>77.748691099476446</v>
      </c>
    </row>
    <row r="365" spans="1:14" x14ac:dyDescent="0.25">
      <c r="A365" s="39" t="s">
        <v>20</v>
      </c>
      <c r="B365">
        <v>10</v>
      </c>
      <c r="C365" s="108">
        <f t="shared" si="87"/>
        <v>100</v>
      </c>
      <c r="D365" s="13">
        <f t="shared" si="87"/>
        <v>108.18639798488665</v>
      </c>
      <c r="E365" s="13">
        <f t="shared" si="87"/>
        <v>101.51133501259446</v>
      </c>
      <c r="F365" s="13">
        <f t="shared" si="87"/>
        <v>89.420654911838795</v>
      </c>
      <c r="G365" s="13"/>
      <c r="H365" s="13"/>
      <c r="I365" s="13">
        <f t="shared" si="87"/>
        <v>95.465994962216627</v>
      </c>
      <c r="J365" s="13">
        <f t="shared" si="87"/>
        <v>103.77833753148616</v>
      </c>
      <c r="K365" s="13">
        <f t="shared" si="87"/>
        <v>112.59445843828715</v>
      </c>
      <c r="L365" s="13"/>
      <c r="M365" s="13">
        <f t="shared" si="87"/>
        <v>100.75566750629723</v>
      </c>
      <c r="N365" s="13"/>
    </row>
    <row r="366" spans="1:14" x14ac:dyDescent="0.25">
      <c r="A366" s="39" t="s">
        <v>20</v>
      </c>
      <c r="B366">
        <v>11</v>
      </c>
      <c r="C366" s="108">
        <f t="shared" si="87"/>
        <v>100</v>
      </c>
      <c r="D366" s="13">
        <f t="shared" si="87"/>
        <v>110.49868766404201</v>
      </c>
      <c r="E366" s="13">
        <f t="shared" si="87"/>
        <v>113.38582677165354</v>
      </c>
      <c r="F366" s="13">
        <f t="shared" si="87"/>
        <v>90.28871391076116</v>
      </c>
      <c r="G366" s="13"/>
      <c r="H366" s="13"/>
      <c r="I366" s="13">
        <f t="shared" si="87"/>
        <v>94.488188976377955</v>
      </c>
      <c r="J366" s="13">
        <f t="shared" si="87"/>
        <v>111.54855643044618</v>
      </c>
      <c r="K366" s="13">
        <f t="shared" si="87"/>
        <v>107.87401574803151</v>
      </c>
      <c r="L366" s="13">
        <f>L104/$C104*100</f>
        <v>90.28871391076116</v>
      </c>
      <c r="M366" s="13">
        <f t="shared" si="87"/>
        <v>104.98687664041995</v>
      </c>
      <c r="N366" s="13">
        <f>N104/$C104*100</f>
        <v>81.364829396325462</v>
      </c>
    </row>
    <row r="367" spans="1:14" x14ac:dyDescent="0.25">
      <c r="A367" s="79" t="s">
        <v>20</v>
      </c>
      <c r="B367" s="19">
        <v>12</v>
      </c>
      <c r="C367" s="109">
        <f t="shared" si="87"/>
        <v>100</v>
      </c>
      <c r="D367" s="80">
        <f t="shared" si="87"/>
        <v>106.28205128205128</v>
      </c>
      <c r="E367" s="80">
        <f t="shared" si="87"/>
        <v>111.28205128205128</v>
      </c>
      <c r="F367" s="80">
        <f t="shared" si="87"/>
        <v>90</v>
      </c>
      <c r="G367" s="80"/>
      <c r="H367" s="80"/>
      <c r="I367" s="80">
        <f t="shared" si="87"/>
        <v>92.564102564102569</v>
      </c>
      <c r="J367" s="80">
        <f t="shared" si="87"/>
        <v>106.15384615384616</v>
      </c>
      <c r="K367" s="80">
        <f t="shared" si="87"/>
        <v>106.66666666666667</v>
      </c>
      <c r="L367" s="80"/>
      <c r="M367" s="80">
        <f t="shared" si="87"/>
        <v>102.56410256410255</v>
      </c>
      <c r="N367" s="80"/>
    </row>
    <row r="368" spans="1:14" x14ac:dyDescent="0.25">
      <c r="A368" s="46" t="s">
        <v>22</v>
      </c>
      <c r="B368">
        <v>13</v>
      </c>
      <c r="C368" s="108">
        <f t="shared" si="87"/>
        <v>100</v>
      </c>
      <c r="D368" s="24">
        <f t="shared" si="87"/>
        <v>112.07048458149779</v>
      </c>
      <c r="E368" s="24"/>
      <c r="F368" s="24">
        <f>F106/$C106*100</f>
        <v>87.224669603524234</v>
      </c>
      <c r="G368" s="24">
        <f>G106/$C106*100</f>
        <v>90.66079295154185</v>
      </c>
      <c r="H368" s="24">
        <f>H106/$C106*100</f>
        <v>90.132158590308379</v>
      </c>
      <c r="I368" s="24">
        <f t="shared" si="87"/>
        <v>81.674008810572701</v>
      </c>
      <c r="J368" s="24">
        <f t="shared" si="87"/>
        <v>106.784140969163</v>
      </c>
      <c r="K368" s="24">
        <f t="shared" si="87"/>
        <v>105.99118942731278</v>
      </c>
      <c r="L368" s="24">
        <f>L106/$C106*100</f>
        <v>83.788546255506617</v>
      </c>
      <c r="M368" s="24">
        <f t="shared" si="87"/>
        <v>105.72687224669603</v>
      </c>
      <c r="N368" s="24">
        <f>N106/$C106*100</f>
        <v>81.409691629955944</v>
      </c>
    </row>
    <row r="369" spans="1:14" x14ac:dyDescent="0.25">
      <c r="A369" s="46" t="s">
        <v>22</v>
      </c>
      <c r="B369">
        <v>14</v>
      </c>
      <c r="C369" s="108">
        <f t="shared" si="87"/>
        <v>100</v>
      </c>
      <c r="D369" s="24">
        <f t="shared" si="87"/>
        <v>110.16731016731016</v>
      </c>
      <c r="E369" s="24"/>
      <c r="F369" s="24">
        <f t="shared" ref="F369:F379" si="88">F107/$C107*100</f>
        <v>90.604890604890613</v>
      </c>
      <c r="G369" s="24"/>
      <c r="H369" s="24"/>
      <c r="I369" s="24">
        <f t="shared" si="87"/>
        <v>84.16988416988417</v>
      </c>
      <c r="J369" s="24">
        <f t="shared" si="87"/>
        <v>104.5045045045045</v>
      </c>
      <c r="K369" s="24">
        <f t="shared" si="87"/>
        <v>103.47490347490347</v>
      </c>
      <c r="L369" s="24"/>
      <c r="M369" s="24">
        <f t="shared" si="87"/>
        <v>102.96010296010296</v>
      </c>
      <c r="N369" s="24"/>
    </row>
    <row r="370" spans="1:14" x14ac:dyDescent="0.25">
      <c r="A370" s="46" t="s">
        <v>22</v>
      </c>
      <c r="B370">
        <v>15</v>
      </c>
      <c r="C370" s="108">
        <f t="shared" si="87"/>
        <v>100</v>
      </c>
      <c r="D370" s="24">
        <f t="shared" si="87"/>
        <v>113.60718870346598</v>
      </c>
      <c r="E370" s="24"/>
      <c r="F370" s="24">
        <f t="shared" si="88"/>
        <v>94.223363286264444</v>
      </c>
      <c r="G370" s="24"/>
      <c r="H370" s="24"/>
      <c r="I370" s="24">
        <f t="shared" si="87"/>
        <v>85.750962772785627</v>
      </c>
      <c r="J370" s="24">
        <f t="shared" si="87"/>
        <v>107.83055198973042</v>
      </c>
      <c r="K370" s="24">
        <f t="shared" si="87"/>
        <v>103.72272143774069</v>
      </c>
      <c r="L370" s="24">
        <f>L108/$C108*100</f>
        <v>88.831835686777922</v>
      </c>
      <c r="M370" s="24">
        <f t="shared" si="87"/>
        <v>102.69576379974326</v>
      </c>
      <c r="N370" s="24">
        <f>N108/$C108*100</f>
        <v>81.643132220795891</v>
      </c>
    </row>
    <row r="371" spans="1:14" x14ac:dyDescent="0.25">
      <c r="A371" s="46" t="s">
        <v>22</v>
      </c>
      <c r="B371">
        <v>16</v>
      </c>
      <c r="C371" s="108">
        <f t="shared" si="87"/>
        <v>100</v>
      </c>
      <c r="D371" s="24">
        <f t="shared" si="87"/>
        <v>112.53263707571801</v>
      </c>
      <c r="E371" s="24"/>
      <c r="F371" s="24">
        <f t="shared" si="88"/>
        <v>90.600522193211489</v>
      </c>
      <c r="G371" s="24"/>
      <c r="H371" s="24"/>
      <c r="I371" s="24">
        <f t="shared" si="87"/>
        <v>85.378590078328983</v>
      </c>
      <c r="J371" s="24">
        <f t="shared" si="87"/>
        <v>107.31070496083549</v>
      </c>
      <c r="K371" s="24">
        <f t="shared" si="87"/>
        <v>104.69973890339426</v>
      </c>
      <c r="L371" s="24">
        <f>L109/$C109*100</f>
        <v>80.417754569190606</v>
      </c>
      <c r="M371" s="24">
        <f t="shared" si="87"/>
        <v>104.43864229765015</v>
      </c>
      <c r="N371" s="24">
        <f>N109/$C109*100</f>
        <v>81.723237597911222</v>
      </c>
    </row>
    <row r="372" spans="1:14" x14ac:dyDescent="0.25">
      <c r="A372" s="46" t="s">
        <v>22</v>
      </c>
      <c r="B372">
        <v>17</v>
      </c>
      <c r="C372" s="108">
        <f t="shared" ref="C372:D387" si="89">C110/$C110*100</f>
        <v>100</v>
      </c>
      <c r="D372" s="24">
        <f t="shared" si="89"/>
        <v>117.38562091503269</v>
      </c>
      <c r="E372" s="24"/>
      <c r="F372" s="24">
        <f t="shared" si="88"/>
        <v>95.686274509803923</v>
      </c>
      <c r="G372" s="24"/>
      <c r="H372" s="24"/>
      <c r="I372" s="24">
        <f t="shared" ref="I372:L387" si="90">I110/$C110*100</f>
        <v>91.503267973856211</v>
      </c>
      <c r="J372" s="24">
        <f t="shared" si="90"/>
        <v>110.06535947712419</v>
      </c>
      <c r="K372" s="24">
        <f t="shared" si="90"/>
        <v>106.14379084967321</v>
      </c>
      <c r="L372" s="24"/>
      <c r="M372" s="24">
        <f t="shared" ref="M372:N387" si="91">M110/$C110*100</f>
        <v>104.57516339869282</v>
      </c>
      <c r="N372" s="24"/>
    </row>
    <row r="373" spans="1:14" x14ac:dyDescent="0.25">
      <c r="A373" s="46" t="s">
        <v>22</v>
      </c>
      <c r="B373">
        <v>18</v>
      </c>
      <c r="C373" s="108">
        <f t="shared" si="89"/>
        <v>100</v>
      </c>
      <c r="D373" s="24">
        <f t="shared" si="89"/>
        <v>118.70129870129871</v>
      </c>
      <c r="E373" s="24"/>
      <c r="F373" s="24">
        <f t="shared" si="88"/>
        <v>94.545454545454547</v>
      </c>
      <c r="G373" s="24">
        <f>G111/$C111*100</f>
        <v>98.701298701298697</v>
      </c>
      <c r="H373" s="24">
        <f>H111/$C111*100</f>
        <v>91.94805194805194</v>
      </c>
      <c r="I373" s="24">
        <f t="shared" si="90"/>
        <v>96.623376623376629</v>
      </c>
      <c r="J373" s="24">
        <f t="shared" si="90"/>
        <v>114.02597402597404</v>
      </c>
      <c r="K373" s="24">
        <f t="shared" si="90"/>
        <v>107.53246753246752</v>
      </c>
      <c r="L373" s="24">
        <f>L111/$C111*100</f>
        <v>85.194805194805184</v>
      </c>
      <c r="M373" s="24">
        <f t="shared" si="91"/>
        <v>103.89610389610388</v>
      </c>
      <c r="N373" s="24">
        <f>N111/$C111*100</f>
        <v>82.857142857142861</v>
      </c>
    </row>
    <row r="374" spans="1:14" x14ac:dyDescent="0.25">
      <c r="A374" s="46" t="s">
        <v>22</v>
      </c>
      <c r="B374">
        <v>19</v>
      </c>
      <c r="C374" s="108">
        <f t="shared" si="89"/>
        <v>100</v>
      </c>
      <c r="D374" s="24">
        <f t="shared" si="89"/>
        <v>119.47019867549669</v>
      </c>
      <c r="E374" s="24"/>
      <c r="F374" s="24">
        <f t="shared" si="88"/>
        <v>88.741721854304629</v>
      </c>
      <c r="G374" s="24"/>
      <c r="H374" s="24"/>
      <c r="I374" s="24">
        <f t="shared" si="90"/>
        <v>90.860927152317885</v>
      </c>
      <c r="J374" s="24">
        <f t="shared" si="90"/>
        <v>114.96688741721854</v>
      </c>
      <c r="K374" s="24">
        <f t="shared" si="90"/>
        <v>107.28476821192052</v>
      </c>
      <c r="L374" s="24"/>
      <c r="M374" s="24">
        <f t="shared" si="91"/>
        <v>105.96026490066225</v>
      </c>
      <c r="N374" s="24"/>
    </row>
    <row r="375" spans="1:14" x14ac:dyDescent="0.25">
      <c r="A375" s="46" t="s">
        <v>22</v>
      </c>
      <c r="B375">
        <v>20</v>
      </c>
      <c r="C375" s="108">
        <f t="shared" si="89"/>
        <v>100</v>
      </c>
      <c r="D375" s="24">
        <f t="shared" si="89"/>
        <v>123.73806275579808</v>
      </c>
      <c r="E375" s="24"/>
      <c r="F375" s="24">
        <f t="shared" si="88"/>
        <v>96.862210095497957</v>
      </c>
      <c r="G375" s="24"/>
      <c r="H375" s="24"/>
      <c r="I375" s="24">
        <f t="shared" si="90"/>
        <v>88.130968622100951</v>
      </c>
      <c r="J375" s="24">
        <f t="shared" si="90"/>
        <v>117.59890859481584</v>
      </c>
      <c r="K375" s="24">
        <f t="shared" si="90"/>
        <v>107.77626193724421</v>
      </c>
      <c r="L375" s="24">
        <f>L113/$C113*100</f>
        <v>89.222373806275584</v>
      </c>
      <c r="M375" s="24">
        <f t="shared" si="91"/>
        <v>109.14051841746249</v>
      </c>
      <c r="N375" s="24">
        <f>N113/$C113*100</f>
        <v>84.583901773533427</v>
      </c>
    </row>
    <row r="376" spans="1:14" x14ac:dyDescent="0.25">
      <c r="A376" s="46" t="s">
        <v>22</v>
      </c>
      <c r="B376">
        <v>21</v>
      </c>
      <c r="C376" s="108">
        <f t="shared" si="89"/>
        <v>100</v>
      </c>
      <c r="D376" s="24">
        <f t="shared" si="89"/>
        <v>118.73315363881403</v>
      </c>
      <c r="E376" s="24"/>
      <c r="F376" s="24">
        <f t="shared" si="88"/>
        <v>89.218328840970358</v>
      </c>
      <c r="G376" s="24"/>
      <c r="H376" s="24"/>
      <c r="I376" s="24">
        <f t="shared" si="90"/>
        <v>82.749326145552558</v>
      </c>
      <c r="J376" s="24">
        <f t="shared" si="90"/>
        <v>114.28571428571428</v>
      </c>
      <c r="K376" s="24">
        <f t="shared" si="90"/>
        <v>107.54716981132076</v>
      </c>
      <c r="L376" s="24">
        <f>L114/$C114*100</f>
        <v>80.59299191374663</v>
      </c>
      <c r="M376" s="24">
        <f t="shared" si="91"/>
        <v>107.81671159029649</v>
      </c>
      <c r="N376" s="24">
        <f>N114/$C114*100</f>
        <v>82.479784366576823</v>
      </c>
    </row>
    <row r="377" spans="1:14" x14ac:dyDescent="0.25">
      <c r="A377" s="46" t="s">
        <v>22</v>
      </c>
      <c r="B377">
        <v>22</v>
      </c>
      <c r="C377" s="108">
        <f t="shared" si="89"/>
        <v>100</v>
      </c>
      <c r="D377" s="24">
        <f t="shared" si="89"/>
        <v>113.78002528445006</v>
      </c>
      <c r="E377" s="24"/>
      <c r="F377" s="24">
        <f t="shared" si="88"/>
        <v>94.816687737041718</v>
      </c>
      <c r="G377" s="24"/>
      <c r="H377" s="24"/>
      <c r="I377" s="24">
        <f t="shared" si="90"/>
        <v>87.231352718078384</v>
      </c>
      <c r="J377" s="24">
        <f t="shared" si="90"/>
        <v>111.50442477876106</v>
      </c>
      <c r="K377" s="24">
        <f t="shared" si="90"/>
        <v>102.40202275600505</v>
      </c>
      <c r="L377" s="24"/>
      <c r="M377" s="24">
        <f t="shared" si="91"/>
        <v>101.13780025284449</v>
      </c>
      <c r="N377" s="24"/>
    </row>
    <row r="378" spans="1:14" x14ac:dyDescent="0.25">
      <c r="A378" s="46" t="s">
        <v>22</v>
      </c>
      <c r="B378">
        <v>23</v>
      </c>
      <c r="C378" s="108">
        <f t="shared" si="89"/>
        <v>100</v>
      </c>
      <c r="D378" s="24">
        <f t="shared" si="89"/>
        <v>118.25503355704699</v>
      </c>
      <c r="E378" s="24"/>
      <c r="F378" s="24">
        <f t="shared" si="88"/>
        <v>93.422818791946298</v>
      </c>
      <c r="G378" s="24"/>
      <c r="H378" s="24"/>
      <c r="I378" s="24">
        <f t="shared" si="90"/>
        <v>88.322147651006716</v>
      </c>
      <c r="J378" s="24">
        <f t="shared" si="90"/>
        <v>117.58389261744966</v>
      </c>
      <c r="K378" s="24">
        <f t="shared" si="90"/>
        <v>107.11409395973155</v>
      </c>
      <c r="L378" s="24"/>
      <c r="M378" s="24">
        <f t="shared" si="91"/>
        <v>107.38255033557047</v>
      </c>
      <c r="N378" s="24"/>
    </row>
    <row r="379" spans="1:14" x14ac:dyDescent="0.25">
      <c r="A379" s="82" t="s">
        <v>22</v>
      </c>
      <c r="B379" s="19">
        <v>24</v>
      </c>
      <c r="C379" s="109">
        <f t="shared" si="89"/>
        <v>100</v>
      </c>
      <c r="D379" s="27">
        <f t="shared" si="89"/>
        <v>117.71479185119576</v>
      </c>
      <c r="E379" s="27"/>
      <c r="F379" s="27">
        <f t="shared" si="88"/>
        <v>95.128432240921185</v>
      </c>
      <c r="G379" s="27">
        <f>G117/$C117*100</f>
        <v>93.53410097431356</v>
      </c>
      <c r="H379" s="27">
        <f>H117/$C117*100</f>
        <v>91.40832595217006</v>
      </c>
      <c r="I379" s="27">
        <f t="shared" si="90"/>
        <v>89.548272807794518</v>
      </c>
      <c r="J379" s="27">
        <f t="shared" si="90"/>
        <v>116.38618246235608</v>
      </c>
      <c r="K379" s="27">
        <f t="shared" si="90"/>
        <v>107.61736049601419</v>
      </c>
      <c r="L379" s="27">
        <f>L117/$C117*100</f>
        <v>81.045172719220545</v>
      </c>
      <c r="M379" s="27">
        <f t="shared" si="91"/>
        <v>106.28875110717451</v>
      </c>
      <c r="N379" s="27">
        <f>N117/$C117*100</f>
        <v>78.919397697077059</v>
      </c>
    </row>
    <row r="380" spans="1:14" x14ac:dyDescent="0.25">
      <c r="A380" s="50" t="s">
        <v>24</v>
      </c>
      <c r="B380">
        <v>25</v>
      </c>
      <c r="C380" s="108">
        <f t="shared" si="89"/>
        <v>100</v>
      </c>
      <c r="D380" s="31">
        <f t="shared" si="89"/>
        <v>112.03698094460192</v>
      </c>
      <c r="E380" s="31"/>
      <c r="F380" s="31"/>
      <c r="G380" s="31"/>
      <c r="H380" s="31">
        <f t="shared" ref="H380:N391" si="92">H118/$C118*100</f>
        <v>94.212463845027443</v>
      </c>
      <c r="I380" s="31">
        <f t="shared" si="90"/>
        <v>77.099172172853699</v>
      </c>
      <c r="J380" s="31">
        <f t="shared" si="90"/>
        <v>107.07591894448922</v>
      </c>
      <c r="K380" s="31">
        <f t="shared" si="90"/>
        <v>105.64999543263274</v>
      </c>
      <c r="L380" s="31"/>
      <c r="M380" s="31">
        <f t="shared" si="91"/>
        <v>98.842151033408939</v>
      </c>
      <c r="N380" s="31"/>
    </row>
    <row r="381" spans="1:14" x14ac:dyDescent="0.25">
      <c r="A381" s="50" t="s">
        <v>24</v>
      </c>
      <c r="B381">
        <v>26</v>
      </c>
      <c r="C381" s="108">
        <f t="shared" si="89"/>
        <v>100</v>
      </c>
      <c r="D381" s="31">
        <f t="shared" si="89"/>
        <v>114.05956631422272</v>
      </c>
      <c r="E381" s="31"/>
      <c r="F381" s="31"/>
      <c r="G381" s="31"/>
      <c r="H381" s="31">
        <f t="shared" si="92"/>
        <v>96.555036717079446</v>
      </c>
      <c r="I381" s="31">
        <f t="shared" si="90"/>
        <v>81.052352790747079</v>
      </c>
      <c r="J381" s="31">
        <f t="shared" si="90"/>
        <v>115.68759335088761</v>
      </c>
      <c r="K381" s="31">
        <f t="shared" si="90"/>
        <v>107.76209451947052</v>
      </c>
      <c r="L381" s="31"/>
      <c r="M381" s="31">
        <f t="shared" si="91"/>
        <v>97.370652997129426</v>
      </c>
      <c r="N381" s="31"/>
    </row>
    <row r="382" spans="1:14" x14ac:dyDescent="0.25">
      <c r="A382" s="50" t="s">
        <v>24</v>
      </c>
      <c r="B382">
        <v>27</v>
      </c>
      <c r="C382" s="108">
        <f t="shared" si="89"/>
        <v>100</v>
      </c>
      <c r="D382" s="31">
        <f t="shared" si="89"/>
        <v>113.78621113813476</v>
      </c>
      <c r="E382" s="31"/>
      <c r="F382" s="31"/>
      <c r="G382" s="31"/>
      <c r="H382" s="31">
        <f t="shared" si="92"/>
        <v>94.964896310552945</v>
      </c>
      <c r="I382" s="31">
        <f t="shared" si="90"/>
        <v>80.076182353596195</v>
      </c>
      <c r="J382" s="31">
        <f t="shared" si="90"/>
        <v>114.84335305646711</v>
      </c>
      <c r="K382" s="31">
        <f t="shared" si="90"/>
        <v>103.46724423868075</v>
      </c>
      <c r="L382" s="31"/>
      <c r="M382" s="31">
        <f t="shared" si="91"/>
        <v>99.694721424933547</v>
      </c>
      <c r="N382" s="31"/>
    </row>
    <row r="383" spans="1:14" x14ac:dyDescent="0.25">
      <c r="A383" s="50" t="s">
        <v>24</v>
      </c>
      <c r="B383">
        <v>28</v>
      </c>
      <c r="C383" s="108">
        <f t="shared" si="89"/>
        <v>100</v>
      </c>
      <c r="D383" s="31">
        <f t="shared" si="89"/>
        <v>119.02602297897882</v>
      </c>
      <c r="E383" s="31"/>
      <c r="F383" s="31"/>
      <c r="G383" s="31"/>
      <c r="H383" s="31">
        <f t="shared" si="92"/>
        <v>91.909454860152081</v>
      </c>
      <c r="I383" s="31">
        <f t="shared" si="90"/>
        <v>84.690259428963586</v>
      </c>
      <c r="J383" s="31">
        <f t="shared" si="90"/>
        <v>112.9387965824467</v>
      </c>
      <c r="K383" s="31">
        <f t="shared" si="90"/>
        <v>105.03661592552153</v>
      </c>
      <c r="L383" s="31">
        <f t="shared" si="90"/>
        <v>74.021891791502725</v>
      </c>
      <c r="M383" s="31">
        <f t="shared" si="91"/>
        <v>93.999306460602057</v>
      </c>
      <c r="N383" s="31">
        <f t="shared" si="91"/>
        <v>74.212822504067361</v>
      </c>
    </row>
    <row r="384" spans="1:14" x14ac:dyDescent="0.25">
      <c r="A384" s="50" t="s">
        <v>24</v>
      </c>
      <c r="B384">
        <v>29</v>
      </c>
      <c r="C384" s="108">
        <f t="shared" si="89"/>
        <v>100</v>
      </c>
      <c r="D384" s="31">
        <f t="shared" si="89"/>
        <v>118.20521404339128</v>
      </c>
      <c r="E384" s="31"/>
      <c r="F384" s="31"/>
      <c r="G384" s="31"/>
      <c r="H384" s="31">
        <f t="shared" si="92"/>
        <v>99.698746419509959</v>
      </c>
      <c r="I384" s="31">
        <f t="shared" si="90"/>
        <v>87.90529557864032</v>
      </c>
      <c r="J384" s="31">
        <f t="shared" si="90"/>
        <v>115.81185149333446</v>
      </c>
      <c r="K384" s="31">
        <f t="shared" si="90"/>
        <v>98.332845318652687</v>
      </c>
      <c r="L384" s="31">
        <f t="shared" si="90"/>
        <v>85.216643413654808</v>
      </c>
      <c r="M384" s="31">
        <f t="shared" si="91"/>
        <v>99.845734206819316</v>
      </c>
      <c r="N384" s="31">
        <f t="shared" si="91"/>
        <v>89.722550481905557</v>
      </c>
    </row>
    <row r="385" spans="1:20" x14ac:dyDescent="0.25">
      <c r="A385" s="50" t="s">
        <v>24</v>
      </c>
      <c r="B385">
        <v>30</v>
      </c>
      <c r="C385" s="108">
        <f t="shared" si="89"/>
        <v>100</v>
      </c>
      <c r="D385" s="31">
        <f t="shared" si="89"/>
        <v>126.06986252681442</v>
      </c>
      <c r="E385" s="31"/>
      <c r="F385" s="31"/>
      <c r="G385" s="31"/>
      <c r="H385" s="31">
        <f t="shared" si="92"/>
        <v>104.14960045619979</v>
      </c>
      <c r="I385" s="31">
        <f t="shared" si="90"/>
        <v>88.252154242686871</v>
      </c>
      <c r="J385" s="31">
        <f t="shared" si="90"/>
        <v>121.21894264612085</v>
      </c>
      <c r="K385" s="31">
        <f t="shared" si="90"/>
        <v>111.33443892914534</v>
      </c>
      <c r="L385" s="31">
        <f t="shared" si="90"/>
        <v>87.543707181107933</v>
      </c>
      <c r="M385" s="31">
        <f t="shared" si="91"/>
        <v>101.63920014806874</v>
      </c>
      <c r="N385" s="31">
        <f t="shared" si="91"/>
        <v>83.462845450172054</v>
      </c>
    </row>
    <row r="386" spans="1:20" x14ac:dyDescent="0.25">
      <c r="A386" s="50" t="s">
        <v>24</v>
      </c>
      <c r="B386">
        <v>31</v>
      </c>
      <c r="C386" s="108">
        <f t="shared" si="89"/>
        <v>100</v>
      </c>
      <c r="D386" s="31">
        <f t="shared" si="89"/>
        <v>124.18520727975239</v>
      </c>
      <c r="E386" s="31"/>
      <c r="F386" s="31"/>
      <c r="G386" s="31"/>
      <c r="H386" s="31">
        <f t="shared" si="92"/>
        <v>107.00638413783416</v>
      </c>
      <c r="I386" s="31">
        <f t="shared" si="90"/>
        <v>87.421845224945798</v>
      </c>
      <c r="J386" s="31">
        <f t="shared" si="90"/>
        <v>125.84875807287897</v>
      </c>
      <c r="K386" s="31">
        <f t="shared" si="90"/>
        <v>105.32265058295734</v>
      </c>
      <c r="L386" s="31">
        <f t="shared" si="90"/>
        <v>84.593320862347724</v>
      </c>
      <c r="M386" s="31">
        <f t="shared" si="91"/>
        <v>105.2056054139245</v>
      </c>
      <c r="N386" s="31">
        <f t="shared" si="91"/>
        <v>82.53799212262274</v>
      </c>
    </row>
    <row r="387" spans="1:20" x14ac:dyDescent="0.25">
      <c r="A387" s="50" t="s">
        <v>24</v>
      </c>
      <c r="B387">
        <v>32</v>
      </c>
      <c r="C387" s="108">
        <f t="shared" si="89"/>
        <v>100</v>
      </c>
      <c r="D387" s="31">
        <f t="shared" si="89"/>
        <v>125.86017246973196</v>
      </c>
      <c r="E387" s="31"/>
      <c r="F387" s="31"/>
      <c r="G387" s="31"/>
      <c r="H387" s="31">
        <f t="shared" si="92"/>
        <v>105.48236071665301</v>
      </c>
      <c r="I387" s="31">
        <f t="shared" si="90"/>
        <v>96.480417024360193</v>
      </c>
      <c r="J387" s="31">
        <f t="shared" si="90"/>
        <v>131.09363836183167</v>
      </c>
      <c r="K387" s="31">
        <f t="shared" si="90"/>
        <v>109.84722980377448</v>
      </c>
      <c r="L387" s="31">
        <f t="shared" si="90"/>
        <v>84.13584940322599</v>
      </c>
      <c r="M387" s="31">
        <f t="shared" si="91"/>
        <v>104.1488200653237</v>
      </c>
      <c r="N387" s="31">
        <f t="shared" si="91"/>
        <v>86.61698018348703</v>
      </c>
    </row>
    <row r="388" spans="1:20" x14ac:dyDescent="0.25">
      <c r="A388" s="50" t="s">
        <v>24</v>
      </c>
      <c r="B388">
        <v>33</v>
      </c>
      <c r="C388" s="108">
        <f t="shared" ref="C388:D391" si="93">C126/$C126*100</f>
        <v>100</v>
      </c>
      <c r="D388" s="31">
        <f t="shared" si="93"/>
        <v>117.72075964508586</v>
      </c>
      <c r="E388" s="31"/>
      <c r="F388" s="31"/>
      <c r="G388" s="31"/>
      <c r="H388" s="31">
        <f t="shared" si="92"/>
        <v>98.34979224020725</v>
      </c>
      <c r="I388" s="31">
        <f t="shared" si="92"/>
        <v>86.824083542601116</v>
      </c>
      <c r="J388" s="31">
        <f t="shared" si="92"/>
        <v>118.24783790159708</v>
      </c>
      <c r="K388" s="31">
        <f t="shared" si="92"/>
        <v>109.28243111517631</v>
      </c>
      <c r="L388" s="31">
        <f t="shared" si="92"/>
        <v>72.278976265298454</v>
      </c>
      <c r="M388" s="31">
        <f t="shared" si="92"/>
        <v>103.19926690034936</v>
      </c>
      <c r="N388" s="31">
        <f t="shared" si="92"/>
        <v>79.122974461353152</v>
      </c>
    </row>
    <row r="389" spans="1:20" x14ac:dyDescent="0.25">
      <c r="A389" s="50" t="s">
        <v>24</v>
      </c>
      <c r="B389">
        <v>34</v>
      </c>
      <c r="C389" s="108">
        <f t="shared" si="93"/>
        <v>100</v>
      </c>
      <c r="D389" s="31">
        <f t="shared" si="93"/>
        <v>126.89036215217841</v>
      </c>
      <c r="E389" s="31"/>
      <c r="F389" s="31"/>
      <c r="G389" s="31"/>
      <c r="H389" s="31">
        <f t="shared" si="92"/>
        <v>99.691278331345146</v>
      </c>
      <c r="I389" s="31">
        <f t="shared" si="92"/>
        <v>88.886658260926183</v>
      </c>
      <c r="J389" s="31">
        <f t="shared" si="92"/>
        <v>120.11757555342545</v>
      </c>
      <c r="K389" s="31">
        <f t="shared" si="92"/>
        <v>111.41724283158902</v>
      </c>
      <c r="L389" s="31">
        <f t="shared" si="92"/>
        <v>77.034315268099277</v>
      </c>
      <c r="M389" s="31">
        <f t="shared" si="92"/>
        <v>99.112557768461159</v>
      </c>
      <c r="N389" s="31">
        <f t="shared" si="92"/>
        <v>79.78685668214149</v>
      </c>
    </row>
    <row r="390" spans="1:20" x14ac:dyDescent="0.25">
      <c r="A390" s="50" t="s">
        <v>24</v>
      </c>
      <c r="B390">
        <v>35</v>
      </c>
      <c r="C390" s="108">
        <f t="shared" si="93"/>
        <v>100</v>
      </c>
      <c r="D390" s="31">
        <f t="shared" si="93"/>
        <v>142.98101490321596</v>
      </c>
      <c r="E390" s="31"/>
      <c r="F390" s="31"/>
      <c r="G390" s="31"/>
      <c r="H390" s="31">
        <f t="shared" si="92"/>
        <v>108.76281638826451</v>
      </c>
      <c r="I390" s="31">
        <f t="shared" si="92"/>
        <v>96.293163238637888</v>
      </c>
      <c r="J390" s="31">
        <f t="shared" si="92"/>
        <v>130.05849514430224</v>
      </c>
      <c r="K390" s="31">
        <f t="shared" si="92"/>
        <v>110.45320085902182</v>
      </c>
      <c r="L390" s="31">
        <f t="shared" si="92"/>
        <v>90.027128255945399</v>
      </c>
      <c r="M390" s="31">
        <f t="shared" si="92"/>
        <v>113.30374454791139</v>
      </c>
      <c r="N390" s="31">
        <f t="shared" si="92"/>
        <v>86.96239820150592</v>
      </c>
    </row>
    <row r="391" spans="1:20" x14ac:dyDescent="0.25">
      <c r="A391" s="83" t="s">
        <v>24</v>
      </c>
      <c r="B391" s="19">
        <v>36</v>
      </c>
      <c r="C391" s="109">
        <f t="shared" si="93"/>
        <v>100</v>
      </c>
      <c r="D391" s="34">
        <f t="shared" si="93"/>
        <v>137.20422055783592</v>
      </c>
      <c r="E391" s="34"/>
      <c r="F391" s="34"/>
      <c r="G391" s="34"/>
      <c r="H391" s="34">
        <f t="shared" si="92"/>
        <v>108.09747709821826</v>
      </c>
      <c r="I391" s="34">
        <f t="shared" si="92"/>
        <v>94.627384035726507</v>
      </c>
      <c r="J391" s="34">
        <f t="shared" si="92"/>
        <v>131.37197883791819</v>
      </c>
      <c r="K391" s="34">
        <f t="shared" si="92"/>
        <v>115.30526707291109</v>
      </c>
      <c r="L391" s="34">
        <f t="shared" si="92"/>
        <v>88.590944936004377</v>
      </c>
      <c r="M391" s="34">
        <f t="shared" si="92"/>
        <v>113.04152371301284</v>
      </c>
      <c r="N391" s="34">
        <f t="shared" si="92"/>
        <v>85.291544600192438</v>
      </c>
      <c r="P391" s="19" t="s">
        <v>29</v>
      </c>
      <c r="Q391" s="19"/>
      <c r="R391" s="19"/>
      <c r="S391" s="19" t="s">
        <v>30</v>
      </c>
      <c r="T391" s="19"/>
    </row>
    <row r="392" spans="1:20" x14ac:dyDescent="0.25">
      <c r="A392" s="36" t="s">
        <v>19</v>
      </c>
      <c r="B392" s="37" t="s">
        <v>16</v>
      </c>
      <c r="C392" s="110">
        <f>AVERAGE(C356:C367)</f>
        <v>100</v>
      </c>
      <c r="D392" s="38">
        <f>AVERAGE(D356:D367)</f>
        <v>112.86699964646459</v>
      </c>
      <c r="E392" s="13">
        <f t="shared" ref="E392:N392" si="94">AVERAGE(E356:E367)</f>
        <v>112.12092454410281</v>
      </c>
      <c r="F392" s="13">
        <f t="shared" si="94"/>
        <v>90.52934568767391</v>
      </c>
      <c r="G392" s="13">
        <f t="shared" si="94"/>
        <v>90.591430179710343</v>
      </c>
      <c r="H392" s="13">
        <f t="shared" si="94"/>
        <v>93.058412191978576</v>
      </c>
      <c r="I392" s="38">
        <f t="shared" si="94"/>
        <v>93.702271543893971</v>
      </c>
      <c r="J392" s="38">
        <f t="shared" si="94"/>
        <v>109.44255675751651</v>
      </c>
      <c r="K392" s="38">
        <f t="shared" si="94"/>
        <v>108.37814766638445</v>
      </c>
      <c r="L392" s="13">
        <f t="shared" si="94"/>
        <v>84.572391891808692</v>
      </c>
      <c r="M392" s="38">
        <f t="shared" si="94"/>
        <v>101.56176585293245</v>
      </c>
      <c r="N392" s="14">
        <f t="shared" si="94"/>
        <v>77.404244391418345</v>
      </c>
      <c r="P392" s="40" t="s">
        <v>31</v>
      </c>
      <c r="Q392" s="41">
        <f>SLOPE(C393:N393,C392:N392)</f>
        <v>0.98769332869360427</v>
      </c>
      <c r="R392" s="41"/>
      <c r="S392" s="41">
        <f>ABS(Q392-1)</f>
        <v>1.2306671306395733E-2</v>
      </c>
      <c r="T392" s="40"/>
    </row>
    <row r="393" spans="1:20" x14ac:dyDescent="0.25">
      <c r="A393" s="43" t="s">
        <v>21</v>
      </c>
      <c r="B393" s="44" t="s">
        <v>17</v>
      </c>
      <c r="C393" s="110">
        <f>AVERAGE(C368:C379)</f>
        <v>100</v>
      </c>
      <c r="D393" s="45">
        <f>AVERAGE(D368:D379)</f>
        <v>116.34631715892708</v>
      </c>
      <c r="E393" s="24"/>
      <c r="F393" s="24">
        <f t="shared" ref="F393:N393" si="95">AVERAGE(F368:F379)</f>
        <v>92.589614525319277</v>
      </c>
      <c r="G393" s="24">
        <f t="shared" si="95"/>
        <v>94.298730875718036</v>
      </c>
      <c r="H393" s="24">
        <f t="shared" si="95"/>
        <v>91.162845496843445</v>
      </c>
      <c r="I393" s="45">
        <f t="shared" si="95"/>
        <v>87.661923793804604</v>
      </c>
      <c r="J393" s="45">
        <f t="shared" si="95"/>
        <v>111.90393717363726</v>
      </c>
      <c r="K393" s="45">
        <f t="shared" si="95"/>
        <v>105.94220739981068</v>
      </c>
      <c r="L393" s="24">
        <f t="shared" si="95"/>
        <v>84.156211449360441</v>
      </c>
      <c r="M393" s="45">
        <f t="shared" si="95"/>
        <v>105.1682704335833</v>
      </c>
      <c r="N393" s="25">
        <f t="shared" si="95"/>
        <v>81.945184020427618</v>
      </c>
      <c r="P393" s="40" t="s">
        <v>32</v>
      </c>
      <c r="Q393" s="41">
        <f>SLOPE(C394:N394,C392:N392)</f>
        <v>1.1568791726263907</v>
      </c>
      <c r="R393" s="41"/>
      <c r="S393" s="41">
        <f t="shared" ref="S393:S394" si="96">ABS(Q393-1)</f>
        <v>0.15687917262639073</v>
      </c>
      <c r="T393" s="40"/>
    </row>
    <row r="394" spans="1:20" x14ac:dyDescent="0.25">
      <c r="A394" s="47" t="s">
        <v>23</v>
      </c>
      <c r="B394" s="48" t="s">
        <v>18</v>
      </c>
      <c r="C394" s="110">
        <f>AVERAGE(C380:C391)</f>
        <v>100</v>
      </c>
      <c r="D394" s="49">
        <f>AVERAGE(D380:D391)</f>
        <v>123.16879957949537</v>
      </c>
      <c r="E394" s="31"/>
      <c r="F394" s="31"/>
      <c r="G394" s="31"/>
      <c r="H394" s="31">
        <f t="shared" ref="H394:N394" si="97">AVERAGE(H380:H391)</f>
        <v>100.74002562675366</v>
      </c>
      <c r="I394" s="49">
        <f t="shared" si="97"/>
        <v>87.467413991223793</v>
      </c>
      <c r="J394" s="49">
        <f t="shared" si="97"/>
        <v>120.35956166214162</v>
      </c>
      <c r="K394" s="49">
        <f t="shared" si="97"/>
        <v>107.7676047191278</v>
      </c>
      <c r="L394" s="31">
        <f t="shared" si="97"/>
        <v>82.604753041909632</v>
      </c>
      <c r="M394" s="49">
        <f t="shared" si="97"/>
        <v>102.45027372332873</v>
      </c>
      <c r="N394" s="32">
        <f t="shared" si="97"/>
        <v>83.079662743049752</v>
      </c>
      <c r="P394" s="40" t="s">
        <v>33</v>
      </c>
      <c r="Q394" s="41">
        <f>SLOPE(C394:N394,C393:N393)</f>
        <v>1.1371974558657618</v>
      </c>
      <c r="R394" s="41"/>
      <c r="S394" s="41">
        <f t="shared" si="96"/>
        <v>0.13719745586576182</v>
      </c>
      <c r="T394" s="40"/>
    </row>
    <row r="395" spans="1:20" x14ac:dyDescent="0.25">
      <c r="A395" s="138" t="s">
        <v>25</v>
      </c>
      <c r="B395" s="10" t="s">
        <v>15</v>
      </c>
      <c r="C395" s="110">
        <f>AVERAGE(C356:C391)</f>
        <v>100</v>
      </c>
      <c r="D395" s="6">
        <f>AVERAGE(D356:D391)</f>
        <v>117.460705461629</v>
      </c>
      <c r="E395" s="139">
        <f t="shared" ref="E395:N395" si="98">AVERAGE(E356:E391)</f>
        <v>112.12092454410281</v>
      </c>
      <c r="F395" s="139">
        <f t="shared" si="98"/>
        <v>91.559480106496594</v>
      </c>
      <c r="G395" s="139">
        <f t="shared" si="98"/>
        <v>92.445080527714182</v>
      </c>
      <c r="H395" s="139">
        <f t="shared" si="98"/>
        <v>97.863560032639441</v>
      </c>
      <c r="I395" s="6">
        <f t="shared" si="98"/>
        <v>89.610536442974137</v>
      </c>
      <c r="J395" s="6">
        <f t="shared" si="98"/>
        <v>113.90201853109846</v>
      </c>
      <c r="K395" s="6">
        <f t="shared" si="98"/>
        <v>107.36265326177431</v>
      </c>
      <c r="L395" s="139">
        <f t="shared" si="98"/>
        <v>83.675782641972646</v>
      </c>
      <c r="M395" s="6">
        <f t="shared" si="98"/>
        <v>103.06010333661482</v>
      </c>
      <c r="N395" s="141">
        <f t="shared" si="98"/>
        <v>81.007085372624758</v>
      </c>
      <c r="P395" s="54"/>
      <c r="Q395" s="54"/>
      <c r="R395" s="54" t="s">
        <v>34</v>
      </c>
      <c r="S395" s="55">
        <f>AVERAGE(S392:S394)</f>
        <v>0.1021277665995161</v>
      </c>
      <c r="T395" s="54"/>
    </row>
    <row r="396" spans="1:20" x14ac:dyDescent="0.25">
      <c r="A396" s="142" t="s">
        <v>35</v>
      </c>
      <c r="B396" s="37"/>
      <c r="C396" s="171">
        <f>_xlfn.STDEV.P(C356:C367)</f>
        <v>0</v>
      </c>
      <c r="D396" s="143">
        <f>_xlfn.STDEV.P(D356:D367)</f>
        <v>3.8781612866694224</v>
      </c>
      <c r="E396" s="144">
        <f t="shared" ref="E396:N396" si="99">_xlfn.STDEV.P(E356:E367)</f>
        <v>5.4824350202262115</v>
      </c>
      <c r="F396" s="144">
        <f t="shared" si="99"/>
        <v>2.6257038332772207</v>
      </c>
      <c r="G396" s="144">
        <f t="shared" si="99"/>
        <v>2.792507624817619</v>
      </c>
      <c r="H396" s="144">
        <f t="shared" si="99"/>
        <v>3.8645007966179512</v>
      </c>
      <c r="I396" s="143">
        <f t="shared" si="99"/>
        <v>1.6481075140771699</v>
      </c>
      <c r="J396" s="143">
        <f t="shared" si="99"/>
        <v>3.6039222962436814</v>
      </c>
      <c r="K396" s="143">
        <f t="shared" si="99"/>
        <v>2.5061743700986692</v>
      </c>
      <c r="L396" s="144">
        <f t="shared" si="99"/>
        <v>4.2281514491787968</v>
      </c>
      <c r="M396" s="143">
        <f t="shared" si="99"/>
        <v>2.8719013281594856</v>
      </c>
      <c r="N396" s="144">
        <f t="shared" si="99"/>
        <v>4.66430644337815</v>
      </c>
      <c r="O396" s="3">
        <f>AVERAGE(N396,M396,L396,K396,J396,I396,F396,D396,C396)</f>
        <v>2.8918253912313996</v>
      </c>
    </row>
    <row r="397" spans="1:20" x14ac:dyDescent="0.25">
      <c r="A397" s="146" t="s">
        <v>36</v>
      </c>
      <c r="B397" s="44"/>
      <c r="C397" s="171">
        <f>_xlfn.STDEV.P(C368:C379)</f>
        <v>0</v>
      </c>
      <c r="D397" s="147">
        <f>_xlfn.STDEV.P(D368:D379)</f>
        <v>3.7342027797620281</v>
      </c>
      <c r="E397" s="148"/>
      <c r="F397" s="149">
        <f t="shared" ref="F397:N397" si="100">_xlfn.STDEV.P(F368:F379)</f>
        <v>3.0178441191579291</v>
      </c>
      <c r="G397" s="149">
        <f t="shared" si="100"/>
        <v>3.3267529056182887</v>
      </c>
      <c r="H397" s="149">
        <f t="shared" si="100"/>
        <v>0.76138586894110971</v>
      </c>
      <c r="I397" s="147">
        <f t="shared" si="100"/>
        <v>3.9869083069422335</v>
      </c>
      <c r="J397" s="147">
        <f t="shared" si="100"/>
        <v>4.3448899783372497</v>
      </c>
      <c r="K397" s="147">
        <f t="shared" si="100"/>
        <v>1.8162206688203837</v>
      </c>
      <c r="L397" s="149">
        <f t="shared" si="100"/>
        <v>3.4865552582803772</v>
      </c>
      <c r="M397" s="147">
        <f t="shared" si="100"/>
        <v>2.2291127092325578</v>
      </c>
      <c r="N397" s="149">
        <f t="shared" si="100"/>
        <v>1.5884821285688597</v>
      </c>
      <c r="O397" s="3">
        <f>AVERAGE(N397,M397,L397,K397,J397,I397,F397,D397,C397)</f>
        <v>2.6893573276779579</v>
      </c>
    </row>
    <row r="398" spans="1:20" ht="15.75" thickBot="1" x14ac:dyDescent="0.3">
      <c r="A398" s="150" t="s">
        <v>37</v>
      </c>
      <c r="B398" s="48"/>
      <c r="C398" s="171">
        <f>_xlfn.STDEV.P(C380:C391)</f>
        <v>0</v>
      </c>
      <c r="D398" s="151">
        <f>_xlfn.STDEV.P(D380:D391)</f>
        <v>9.0667390593818737</v>
      </c>
      <c r="E398" s="148"/>
      <c r="F398" s="148"/>
      <c r="G398" s="167"/>
      <c r="H398" s="152">
        <f t="shared" ref="H398:N398" si="101">_xlfn.STDEV.P(H380:H391)</f>
        <v>5.5620072662677948</v>
      </c>
      <c r="I398" s="151">
        <f t="shared" si="101"/>
        <v>5.9485806998257686</v>
      </c>
      <c r="J398" s="151">
        <f t="shared" si="101"/>
        <v>7.4744633254886121</v>
      </c>
      <c r="K398" s="151">
        <f t="shared" si="101"/>
        <v>4.3023120693100232</v>
      </c>
      <c r="L398" s="152">
        <f t="shared" si="101"/>
        <v>6.1441661113443198</v>
      </c>
      <c r="M398" s="151">
        <f t="shared" si="101"/>
        <v>5.6082167019302887</v>
      </c>
      <c r="N398" s="152">
        <f t="shared" si="101"/>
        <v>4.4989835143402779</v>
      </c>
      <c r="O398" s="3">
        <f>AVERAGE(N398,M398,L398,K398,J398,I398,F398,D398,C398)</f>
        <v>5.3804326852026456</v>
      </c>
      <c r="P398" s="3">
        <f>AVERAGE(O396:O398)</f>
        <v>3.6538718013706677</v>
      </c>
    </row>
    <row r="399" spans="1:20" ht="15.75" thickBot="1" x14ac:dyDescent="0.3">
      <c r="A399" s="66" t="s">
        <v>60</v>
      </c>
      <c r="B399" s="154" t="s">
        <v>15</v>
      </c>
      <c r="C399" s="172">
        <f>_xlfn.STDEV.P(C356:C391)</f>
        <v>0</v>
      </c>
      <c r="D399" s="173">
        <f>_xlfn.STDEV.P(D356:D391)</f>
        <v>7.4412475522280488</v>
      </c>
      <c r="E399" s="174">
        <f t="shared" ref="E399:N399" si="102">_xlfn.STDEV.P(E356:E391)</f>
        <v>5.4824350202262115</v>
      </c>
      <c r="F399" s="174">
        <f t="shared" si="102"/>
        <v>3.0103203807326824</v>
      </c>
      <c r="G399" s="174">
        <f t="shared" si="102"/>
        <v>3.5872986323286415</v>
      </c>
      <c r="H399" s="174">
        <f t="shared" si="102"/>
        <v>6.3290732929589</v>
      </c>
      <c r="I399" s="173">
        <f t="shared" si="102"/>
        <v>5.1358111921442235</v>
      </c>
      <c r="J399" s="173">
        <f t="shared" si="102"/>
        <v>7.1487275920415305</v>
      </c>
      <c r="K399" s="173">
        <f t="shared" si="102"/>
        <v>3.2301876956970226</v>
      </c>
      <c r="L399" s="174">
        <f t="shared" si="102"/>
        <v>4.9675350378261163</v>
      </c>
      <c r="M399" s="173">
        <f t="shared" si="102"/>
        <v>4.1525145460690442</v>
      </c>
      <c r="N399" s="175">
        <f t="shared" si="102"/>
        <v>4.6053113123496052</v>
      </c>
      <c r="O399" s="86" t="s">
        <v>43</v>
      </c>
    </row>
    <row r="400" spans="1:20" ht="60" x14ac:dyDescent="0.25">
      <c r="A400" s="71" t="s">
        <v>39</v>
      </c>
      <c r="C400" s="73">
        <f>_xlfn.STDEV.P(C392:C394)</f>
        <v>0</v>
      </c>
      <c r="D400" s="74">
        <f>_xlfn.STDEV.P(D392:D394)</f>
        <v>4.278875742680345</v>
      </c>
      <c r="E400" s="73"/>
      <c r="F400" s="73">
        <f>_xlfn.STDEV.P(F356:F379,H380:H391)</f>
        <v>5.9230695810440039</v>
      </c>
      <c r="G400" s="73"/>
      <c r="H400" s="73"/>
      <c r="I400" s="73">
        <f t="shared" ref="I400:N400" si="103">_xlfn.STDEV.P(I392:I394)</f>
        <v>2.8943831372619715</v>
      </c>
      <c r="J400" s="74">
        <f t="shared" si="103"/>
        <v>4.6754319483285984</v>
      </c>
      <c r="K400" s="73">
        <f t="shared" si="103"/>
        <v>1.0348721362849309</v>
      </c>
      <c r="L400" s="73">
        <f t="shared" si="103"/>
        <v>0.84668188925674381</v>
      </c>
      <c r="M400" s="73">
        <f t="shared" si="103"/>
        <v>1.5341964108275905</v>
      </c>
      <c r="N400" s="74">
        <f t="shared" si="103"/>
        <v>2.4521543397235144</v>
      </c>
      <c r="O400" s="87">
        <f>AVERAGE(C400:N400)</f>
        <v>2.6266294650452995</v>
      </c>
    </row>
    <row r="401" spans="1:20" ht="45.75" thickBot="1" x14ac:dyDescent="0.3">
      <c r="A401" s="71" t="s">
        <v>40</v>
      </c>
      <c r="B401" s="75" t="s">
        <v>41</v>
      </c>
      <c r="C401" s="73">
        <f>C399/C395*100</f>
        <v>0</v>
      </c>
      <c r="D401" s="73">
        <f>D399/D395*100</f>
        <v>6.3350952328980252</v>
      </c>
      <c r="E401" s="73"/>
      <c r="F401" s="73">
        <f>F400/AVERAGE(F356:F379,H380:H391)*100</f>
        <v>6.2598718481872027</v>
      </c>
      <c r="G401" s="73"/>
      <c r="H401" s="73"/>
      <c r="I401" s="73">
        <f t="shared" ref="I401:N401" si="104">I399/I395*100</f>
        <v>5.7312581712001283</v>
      </c>
      <c r="J401" s="73">
        <f t="shared" si="104"/>
        <v>6.276207993706211</v>
      </c>
      <c r="K401" s="73">
        <f t="shared" si="104"/>
        <v>3.0086697725521909</v>
      </c>
      <c r="L401" s="73">
        <f t="shared" si="104"/>
        <v>5.9366460414011692</v>
      </c>
      <c r="M401" s="73">
        <f t="shared" si="104"/>
        <v>4.029216361743889</v>
      </c>
      <c r="N401" s="73">
        <f t="shared" si="104"/>
        <v>5.685072226911533</v>
      </c>
      <c r="O401" s="88">
        <f>AVERAGE(C401:N401)</f>
        <v>4.806893072066706</v>
      </c>
    </row>
    <row r="402" spans="1:20" x14ac:dyDescent="0.25">
      <c r="A402" s="114" t="s">
        <v>50</v>
      </c>
    </row>
    <row r="403" spans="1:20" x14ac:dyDescent="0.25">
      <c r="A403" s="36" t="s">
        <v>19</v>
      </c>
      <c r="B403" s="37" t="s">
        <v>16</v>
      </c>
      <c r="C403" s="114">
        <f>0.95*C392</f>
        <v>95</v>
      </c>
      <c r="D403" s="38">
        <f t="shared" ref="D403:N406" si="105">0.95*D392</f>
        <v>107.22364966414136</v>
      </c>
      <c r="E403" s="13">
        <f t="shared" si="105"/>
        <v>106.51487831689766</v>
      </c>
      <c r="F403" s="13">
        <f t="shared" si="105"/>
        <v>86.002878403290211</v>
      </c>
      <c r="G403" s="13">
        <f t="shared" si="105"/>
        <v>86.061858670724817</v>
      </c>
      <c r="H403" s="13">
        <f t="shared" si="105"/>
        <v>88.405491582379639</v>
      </c>
      <c r="I403" s="38">
        <f t="shared" si="105"/>
        <v>89.017157966699273</v>
      </c>
      <c r="J403" s="38">
        <f t="shared" si="105"/>
        <v>103.97042891964068</v>
      </c>
      <c r="K403" s="38">
        <f t="shared" si="105"/>
        <v>102.95924028306523</v>
      </c>
      <c r="L403" s="13">
        <f t="shared" si="105"/>
        <v>80.343772297218251</v>
      </c>
      <c r="M403" s="38">
        <f t="shared" si="105"/>
        <v>96.483677560285827</v>
      </c>
      <c r="N403" s="14">
        <f t="shared" si="105"/>
        <v>73.534032171847429</v>
      </c>
      <c r="P403" s="176" t="s">
        <v>31</v>
      </c>
      <c r="Q403" s="177">
        <f>SLOPE(C404:N404,C403:N403)</f>
        <v>0.98769332869360427</v>
      </c>
      <c r="R403" s="177"/>
      <c r="S403" s="177">
        <f>ABS(Q403-1)</f>
        <v>1.2306671306395733E-2</v>
      </c>
      <c r="T403" s="176"/>
    </row>
    <row r="404" spans="1:20" x14ac:dyDescent="0.25">
      <c r="A404" s="43" t="s">
        <v>21</v>
      </c>
      <c r="B404" s="44" t="s">
        <v>17</v>
      </c>
      <c r="C404" s="114">
        <f>0.95*C393</f>
        <v>95</v>
      </c>
      <c r="D404" s="45">
        <f t="shared" si="105"/>
        <v>110.52900130098072</v>
      </c>
      <c r="E404" s="24"/>
      <c r="F404" s="24">
        <f t="shared" si="105"/>
        <v>87.96013379905331</v>
      </c>
      <c r="G404" s="24">
        <f t="shared" si="105"/>
        <v>89.583794331932125</v>
      </c>
      <c r="H404" s="24">
        <f t="shared" si="105"/>
        <v>86.604703222001262</v>
      </c>
      <c r="I404" s="45">
        <f t="shared" si="105"/>
        <v>83.278827604114369</v>
      </c>
      <c r="J404" s="45">
        <f t="shared" si="105"/>
        <v>106.30874031495539</v>
      </c>
      <c r="K404" s="45">
        <f t="shared" si="105"/>
        <v>100.64509702982015</v>
      </c>
      <c r="L404" s="24">
        <f t="shared" si="105"/>
        <v>79.948400876892421</v>
      </c>
      <c r="M404" s="45">
        <f t="shared" si="105"/>
        <v>99.909856911904129</v>
      </c>
      <c r="N404" s="25">
        <f t="shared" si="105"/>
        <v>77.847924819406231</v>
      </c>
      <c r="P404" s="176" t="s">
        <v>32</v>
      </c>
      <c r="Q404" s="177">
        <f>SLOPE(C405:N405,C403:N403)</f>
        <v>1.1568791726263912</v>
      </c>
      <c r="R404" s="177"/>
      <c r="S404" s="177">
        <f t="shared" ref="S404:S405" si="106">ABS(Q404-1)</f>
        <v>0.15687917262639117</v>
      </c>
      <c r="T404" s="176"/>
    </row>
    <row r="405" spans="1:20" x14ac:dyDescent="0.25">
      <c r="A405" s="47" t="s">
        <v>23</v>
      </c>
      <c r="B405" s="48" t="s">
        <v>18</v>
      </c>
      <c r="C405" s="114">
        <f>0.95*C394</f>
        <v>95</v>
      </c>
      <c r="D405" s="49">
        <f t="shared" si="105"/>
        <v>117.0103596005206</v>
      </c>
      <c r="E405" s="31"/>
      <c r="F405" s="31"/>
      <c r="G405" s="31"/>
      <c r="H405" s="31">
        <f t="shared" si="105"/>
        <v>95.703024345415969</v>
      </c>
      <c r="I405" s="49">
        <f t="shared" si="105"/>
        <v>83.094043291662601</v>
      </c>
      <c r="J405" s="49">
        <f t="shared" si="105"/>
        <v>114.34158357903453</v>
      </c>
      <c r="K405" s="49">
        <f t="shared" si="105"/>
        <v>102.37922448317141</v>
      </c>
      <c r="L405" s="31">
        <f t="shared" si="105"/>
        <v>78.474515389814144</v>
      </c>
      <c r="M405" s="49">
        <f t="shared" si="105"/>
        <v>97.327760037162292</v>
      </c>
      <c r="N405" s="32">
        <f t="shared" si="105"/>
        <v>78.925679605897258</v>
      </c>
      <c r="P405" s="176" t="s">
        <v>33</v>
      </c>
      <c r="Q405" s="177">
        <f>SLOPE(C405:N405,C404:N404)</f>
        <v>1.1371974558657618</v>
      </c>
      <c r="R405" s="177"/>
      <c r="S405" s="177">
        <f t="shared" si="106"/>
        <v>0.13719745586576182</v>
      </c>
      <c r="T405" s="176"/>
    </row>
    <row r="406" spans="1:20" x14ac:dyDescent="0.25">
      <c r="A406" s="51" t="s">
        <v>25</v>
      </c>
      <c r="B406" s="10" t="s">
        <v>15</v>
      </c>
      <c r="C406" s="114">
        <f>0.95*C395</f>
        <v>95</v>
      </c>
      <c r="D406" s="28">
        <f t="shared" si="105"/>
        <v>111.58767018854755</v>
      </c>
      <c r="E406" s="52">
        <f t="shared" si="105"/>
        <v>106.51487831689766</v>
      </c>
      <c r="F406" s="52">
        <f t="shared" si="105"/>
        <v>86.98150610117176</v>
      </c>
      <c r="G406" s="52">
        <f t="shared" si="105"/>
        <v>87.822826501328464</v>
      </c>
      <c r="H406" s="52">
        <f t="shared" si="105"/>
        <v>92.97038203100746</v>
      </c>
      <c r="I406" s="28">
        <f t="shared" si="105"/>
        <v>85.130009620825433</v>
      </c>
      <c r="J406" s="28">
        <f t="shared" si="105"/>
        <v>108.20691760454353</v>
      </c>
      <c r="K406" s="28">
        <f t="shared" si="105"/>
        <v>101.9945205986856</v>
      </c>
      <c r="L406" s="52">
        <f t="shared" si="105"/>
        <v>79.491993509874007</v>
      </c>
      <c r="M406" s="28">
        <f t="shared" si="105"/>
        <v>97.907098169784064</v>
      </c>
      <c r="N406" s="53">
        <f t="shared" si="105"/>
        <v>76.956731103993519</v>
      </c>
      <c r="P406" s="178"/>
      <c r="Q406" s="178"/>
      <c r="R406" s="178" t="s">
        <v>34</v>
      </c>
      <c r="S406" s="179">
        <f>AVERAGE(S403:S405)</f>
        <v>0.10212776659951624</v>
      </c>
      <c r="T406" s="178"/>
    </row>
    <row r="407" spans="1:20" ht="15.75" thickBot="1" x14ac:dyDescent="0.3"/>
    <row r="408" spans="1:20" ht="61.5" thickBot="1" x14ac:dyDescent="0.35">
      <c r="A408" s="180" t="s">
        <v>51</v>
      </c>
      <c r="B408" s="161"/>
      <c r="C408" s="161">
        <v>100</v>
      </c>
      <c r="D408" s="161"/>
      <c r="E408" s="161"/>
      <c r="F408" s="161">
        <v>98.7</v>
      </c>
      <c r="G408" s="161">
        <v>98.7</v>
      </c>
      <c r="H408" s="161">
        <v>98.7</v>
      </c>
      <c r="I408" s="161"/>
      <c r="J408" s="181">
        <v>122</v>
      </c>
      <c r="K408" s="161"/>
      <c r="L408" s="181">
        <v>81.900000000000006</v>
      </c>
      <c r="M408" s="161"/>
      <c r="N408" s="182">
        <v>79.099999999999994</v>
      </c>
    </row>
    <row r="410" spans="1:20" x14ac:dyDescent="0.25">
      <c r="A410" s="123" t="s">
        <v>53</v>
      </c>
    </row>
    <row r="411" spans="1:20" x14ac:dyDescent="0.25">
      <c r="A411" s="123">
        <v>1.2108000000000001</v>
      </c>
      <c r="C411" s="123" t="s">
        <v>59</v>
      </c>
      <c r="D411" s="123" t="s">
        <v>4</v>
      </c>
      <c r="E411" s="123" t="s">
        <v>5</v>
      </c>
      <c r="F411" s="123" t="s">
        <v>6</v>
      </c>
      <c r="G411" s="123" t="s">
        <v>7</v>
      </c>
      <c r="H411" s="123" t="s">
        <v>8</v>
      </c>
      <c r="I411" s="123" t="s">
        <v>9</v>
      </c>
      <c r="J411" s="123" t="s">
        <v>10</v>
      </c>
      <c r="K411" s="123" t="s">
        <v>11</v>
      </c>
      <c r="L411" s="123" t="s">
        <v>12</v>
      </c>
      <c r="M411" s="123" t="s">
        <v>13</v>
      </c>
      <c r="N411" s="123" t="s">
        <v>14</v>
      </c>
      <c r="P411" s="123"/>
    </row>
    <row r="412" spans="1:20" x14ac:dyDescent="0.25">
      <c r="A412" s="36" t="s">
        <v>19</v>
      </c>
      <c r="B412" s="37" t="s">
        <v>16</v>
      </c>
      <c r="C412" s="31">
        <f>C294*$A$411</f>
        <v>107.40261154724777</v>
      </c>
      <c r="D412" s="183">
        <f t="shared" ref="D412:N412" si="107">D294*$A$411</f>
        <v>121.08000000000001</v>
      </c>
      <c r="E412" s="31">
        <f t="shared" si="107"/>
        <v>120.28079455003446</v>
      </c>
      <c r="F412" s="31">
        <f t="shared" si="107"/>
        <v>97.209467284351959</v>
      </c>
      <c r="G412" s="31">
        <f t="shared" si="107"/>
        <v>94.1029972298236</v>
      </c>
      <c r="H412" s="31">
        <f t="shared" si="107"/>
        <v>96.615044683987207</v>
      </c>
      <c r="I412" s="31">
        <f t="shared" si="107"/>
        <v>100.63489460539807</v>
      </c>
      <c r="J412" s="31">
        <f>J294*$A$411</f>
        <v>117.43938560917746</v>
      </c>
      <c r="K412" s="31">
        <f t="shared" si="107"/>
        <v>116.40129546990643</v>
      </c>
      <c r="L412" s="31">
        <f t="shared" si="107"/>
        <v>89.972989030510405</v>
      </c>
      <c r="M412" s="31">
        <f t="shared" si="107"/>
        <v>109.07799717300593</v>
      </c>
      <c r="N412" s="31">
        <f t="shared" si="107"/>
        <v>82.381847264798239</v>
      </c>
      <c r="P412" s="123" t="s">
        <v>31</v>
      </c>
      <c r="Q412" s="184">
        <f>SLOPE(C413:N413,C412:N412)</f>
        <v>0.91459894004022602</v>
      </c>
      <c r="R412" s="184"/>
      <c r="S412" s="184">
        <f>ABS(Q412-1)</f>
        <v>8.5401059959773984E-2</v>
      </c>
    </row>
    <row r="413" spans="1:20" x14ac:dyDescent="0.25">
      <c r="A413" s="43" t="s">
        <v>21</v>
      </c>
      <c r="B413" s="44" t="s">
        <v>17</v>
      </c>
      <c r="C413" s="31">
        <f t="shared" ref="C413:N415" si="108">C295*$A$411</f>
        <v>104.17570758843446</v>
      </c>
      <c r="D413" s="183">
        <f t="shared" si="108"/>
        <v>121.08000000000001</v>
      </c>
      <c r="E413" s="31"/>
      <c r="F413" s="31">
        <f t="shared" si="108"/>
        <v>96.413406577062347</v>
      </c>
      <c r="G413" s="31">
        <f t="shared" si="108"/>
        <v>98.278799771535674</v>
      </c>
      <c r="H413" s="31">
        <f t="shared" si="108"/>
        <v>95.063381094405059</v>
      </c>
      <c r="I413" s="31">
        <f t="shared" si="108"/>
        <v>91.251768369149971</v>
      </c>
      <c r="J413" s="31">
        <f t="shared" si="108"/>
        <v>116.44567741023909</v>
      </c>
      <c r="K413" s="31">
        <f t="shared" si="108"/>
        <v>110.31742351534712</v>
      </c>
      <c r="L413" s="31">
        <f t="shared" si="108"/>
        <v>87.354446178314674</v>
      </c>
      <c r="M413" s="31">
        <f t="shared" si="108"/>
        <v>109.50712247955235</v>
      </c>
      <c r="N413" s="31">
        <f t="shared" si="108"/>
        <v>85.066901568189564</v>
      </c>
      <c r="P413" s="123" t="s">
        <v>32</v>
      </c>
      <c r="Q413" s="184">
        <f>SLOPE(C414:N414,C412:N412)</f>
        <v>1.0610967593915235</v>
      </c>
      <c r="R413" s="184"/>
      <c r="S413" s="184">
        <f t="shared" ref="S413:S414" si="109">ABS(Q413-1)</f>
        <v>6.1096759391523481E-2</v>
      </c>
    </row>
    <row r="414" spans="1:20" x14ac:dyDescent="0.25">
      <c r="A414" s="47" t="s">
        <v>23</v>
      </c>
      <c r="B414" s="48" t="s">
        <v>18</v>
      </c>
      <c r="C414" s="31">
        <f t="shared" si="108"/>
        <v>98.811909417684831</v>
      </c>
      <c r="D414" s="183">
        <f t="shared" si="108"/>
        <v>121.08000000000001</v>
      </c>
      <c r="E414" s="31"/>
      <c r="F414" s="31"/>
      <c r="G414" s="31"/>
      <c r="H414" s="31">
        <f t="shared" si="108"/>
        <v>99.216657238852349</v>
      </c>
      <c r="I414" s="31">
        <f t="shared" si="108"/>
        <v>86.062248986341046</v>
      </c>
      <c r="J414" s="31">
        <f t="shared" si="108"/>
        <v>118.48292003750483</v>
      </c>
      <c r="K414" s="31">
        <f t="shared" si="108"/>
        <v>106.29526068785168</v>
      </c>
      <c r="L414" s="31">
        <f t="shared" si="108"/>
        <v>79.150110275358131</v>
      </c>
      <c r="M414" s="31">
        <f t="shared" si="108"/>
        <v>100.91440971008556</v>
      </c>
      <c r="N414" s="31">
        <f t="shared" si="108"/>
        <v>79.753686773569157</v>
      </c>
      <c r="P414" s="123" t="s">
        <v>33</v>
      </c>
      <c r="Q414" s="184">
        <f>SLOPE(C414:N414,C413:N413)</f>
        <v>1.1203544912189873</v>
      </c>
      <c r="R414" s="184"/>
      <c r="S414" s="184">
        <f t="shared" si="109"/>
        <v>0.12035449121898734</v>
      </c>
    </row>
    <row r="415" spans="1:20" ht="18.75" x14ac:dyDescent="0.3">
      <c r="A415" s="51" t="s">
        <v>25</v>
      </c>
      <c r="B415" s="10" t="s">
        <v>15</v>
      </c>
      <c r="C415" s="139">
        <f t="shared" si="108"/>
        <v>103.46340951778905</v>
      </c>
      <c r="D415" s="183">
        <f t="shared" si="108"/>
        <v>121.08000000000001</v>
      </c>
      <c r="E415" s="139">
        <f t="shared" si="108"/>
        <v>120.28079455003446</v>
      </c>
      <c r="F415" s="139">
        <f t="shared" si="108"/>
        <v>96.81143693070716</v>
      </c>
      <c r="G415" s="139">
        <f t="shared" si="108"/>
        <v>96.190898500679637</v>
      </c>
      <c r="H415" s="139">
        <f t="shared" si="108"/>
        <v>98.090842455633648</v>
      </c>
      <c r="I415" s="139">
        <f t="shared" si="108"/>
        <v>92.649637320296378</v>
      </c>
      <c r="J415" s="185">
        <f t="shared" si="108"/>
        <v>117.45599435230713</v>
      </c>
      <c r="K415" s="139">
        <f t="shared" si="108"/>
        <v>111.00465989103505</v>
      </c>
      <c r="L415" s="185">
        <f t="shared" si="108"/>
        <v>84.941001693043418</v>
      </c>
      <c r="M415" s="139">
        <f t="shared" si="108"/>
        <v>106.49984312088131</v>
      </c>
      <c r="N415" s="185">
        <f t="shared" si="108"/>
        <v>82.170627077958144</v>
      </c>
      <c r="P415" s="186"/>
      <c r="Q415" s="186"/>
      <c r="R415" s="186" t="s">
        <v>34</v>
      </c>
      <c r="S415" s="187">
        <f>AVERAGE(S412:S414)</f>
        <v>8.8950770190094938E-2</v>
      </c>
    </row>
    <row r="416" spans="1:20" x14ac:dyDescent="0.25">
      <c r="O416" s="72" t="s">
        <v>69</v>
      </c>
    </row>
    <row r="417" spans="1:18" ht="18.75" x14ac:dyDescent="0.3">
      <c r="C417" s="7">
        <f>C415-C408</f>
        <v>3.4634095177890458</v>
      </c>
      <c r="D417" s="7"/>
      <c r="E417" s="7"/>
      <c r="F417" s="7">
        <f t="shared" ref="F417:H417" si="110">F415-F408</f>
        <v>-1.888563069292843</v>
      </c>
      <c r="G417" s="7">
        <f t="shared" si="110"/>
        <v>-2.5091014993203657</v>
      </c>
      <c r="H417" s="7">
        <f t="shared" si="110"/>
        <v>-0.60915754436635439</v>
      </c>
      <c r="I417" s="7"/>
      <c r="J417" s="188">
        <f>J415-J408</f>
        <v>-4.5440056476928703</v>
      </c>
      <c r="K417" s="7"/>
      <c r="L417" s="188">
        <f>L415-L408</f>
        <v>3.0410016930434125</v>
      </c>
      <c r="M417" s="7"/>
      <c r="N417" s="188">
        <f>N415-N408</f>
        <v>3.0706270779581502</v>
      </c>
      <c r="O417" s="73">
        <f>AVERAGE(C417:N417)</f>
        <v>3.4586468740250048E-3</v>
      </c>
      <c r="Q417">
        <v>1.2107568354256986</v>
      </c>
      <c r="R417" t="s">
        <v>70</v>
      </c>
    </row>
    <row r="418" spans="1:18" x14ac:dyDescent="0.25">
      <c r="O418" t="s">
        <v>71</v>
      </c>
    </row>
    <row r="419" spans="1:18" ht="15.75" thickBot="1" x14ac:dyDescent="0.3">
      <c r="O419" s="73">
        <f>AVERAGE(N417,L417,J417)</f>
        <v>0.52254104110289745</v>
      </c>
      <c r="Q419">
        <v>1.2041299510932961</v>
      </c>
      <c r="R419" t="s">
        <v>70</v>
      </c>
    </row>
    <row r="420" spans="1:18" ht="15.75" thickBot="1" x14ac:dyDescent="0.3">
      <c r="A420" s="189" t="s">
        <v>28</v>
      </c>
      <c r="B420" s="189" t="s">
        <v>16</v>
      </c>
      <c r="C420" s="190" t="s">
        <v>17</v>
      </c>
      <c r="D420" s="191" t="s">
        <v>18</v>
      </c>
      <c r="E420" s="192" t="s">
        <v>16</v>
      </c>
      <c r="F420" s="190" t="s">
        <v>17</v>
      </c>
      <c r="G420" s="191" t="s">
        <v>18</v>
      </c>
      <c r="H420" s="192" t="s">
        <v>16</v>
      </c>
      <c r="I420" s="190" t="s">
        <v>17</v>
      </c>
      <c r="J420" s="191" t="s">
        <v>18</v>
      </c>
      <c r="K420" s="193"/>
      <c r="L420" s="194"/>
    </row>
    <row r="421" spans="1:18" x14ac:dyDescent="0.25">
      <c r="A421" s="284" t="s">
        <v>53</v>
      </c>
      <c r="B421" s="297" t="s">
        <v>72</v>
      </c>
      <c r="C421" s="298"/>
      <c r="D421" s="299"/>
      <c r="E421" s="297" t="s">
        <v>73</v>
      </c>
      <c r="F421" s="298"/>
      <c r="G421" s="299"/>
      <c r="H421" s="297" t="s">
        <v>10</v>
      </c>
      <c r="I421" s="298"/>
      <c r="J421" s="299"/>
      <c r="L421" s="196"/>
    </row>
    <row r="422" spans="1:18" ht="15.75" thickBot="1" x14ac:dyDescent="0.3">
      <c r="A422" s="197" t="s">
        <v>74</v>
      </c>
      <c r="B422" s="198" t="s">
        <v>75</v>
      </c>
      <c r="C422" s="199" t="s">
        <v>76</v>
      </c>
      <c r="D422" s="200" t="s">
        <v>77</v>
      </c>
      <c r="E422" s="198" t="s">
        <v>78</v>
      </c>
      <c r="F422" s="199" t="s">
        <v>79</v>
      </c>
      <c r="G422" s="200" t="s">
        <v>80</v>
      </c>
      <c r="H422" s="201" t="s">
        <v>81</v>
      </c>
      <c r="I422" s="202" t="s">
        <v>82</v>
      </c>
      <c r="J422" s="203" t="s">
        <v>83</v>
      </c>
      <c r="L422" s="196"/>
    </row>
    <row r="423" spans="1:18" x14ac:dyDescent="0.25">
      <c r="A423" s="204">
        <v>1</v>
      </c>
      <c r="B423" s="205">
        <f>$A423*$N$294</f>
        <v>68.039186706969133</v>
      </c>
      <c r="C423" s="206">
        <f>$A423*$N$295</f>
        <v>70.256773677064388</v>
      </c>
      <c r="D423" s="207">
        <f>$A423*$N$296</f>
        <v>65.868588349495496</v>
      </c>
      <c r="E423" s="208">
        <f>$A423*$L$294</f>
        <v>74.308712446738028</v>
      </c>
      <c r="F423" s="206">
        <f>$A423*$L$295</f>
        <v>72.146057299566124</v>
      </c>
      <c r="G423" s="207">
        <f>$A423*$L$296</f>
        <v>65.370094380044705</v>
      </c>
      <c r="H423" s="205">
        <f>$J$294*$A423</f>
        <v>96.99321573272006</v>
      </c>
      <c r="I423" s="206">
        <f>$J$295*$A423</f>
        <v>96.172511901419782</v>
      </c>
      <c r="J423" s="207">
        <f>$J$296*$A423</f>
        <v>97.855071058395126</v>
      </c>
      <c r="L423" s="196"/>
    </row>
    <row r="424" spans="1:18" x14ac:dyDescent="0.25">
      <c r="A424" s="209">
        <v>1.03</v>
      </c>
      <c r="B424" s="210">
        <f t="shared" ref="B424:B431" si="111">$A424*$N$294</f>
        <v>70.080362308178209</v>
      </c>
      <c r="C424" s="211">
        <f t="shared" ref="C424:C431" si="112">$A424*$N$295</f>
        <v>72.364476887376327</v>
      </c>
      <c r="D424" s="212">
        <f t="shared" ref="D424:D431" si="113">$A424*$N$296</f>
        <v>67.844645999980358</v>
      </c>
      <c r="E424" s="213">
        <f t="shared" ref="E424:E431" si="114">$A424*$L$294</f>
        <v>76.537973820140166</v>
      </c>
      <c r="F424" s="211">
        <f t="shared" ref="F424:F431" si="115">$A424*$L$295</f>
        <v>74.310439018553112</v>
      </c>
      <c r="G424" s="212">
        <f t="shared" ref="G424:G431" si="116">$A424*$L$296</f>
        <v>67.331197211446053</v>
      </c>
      <c r="H424" s="210">
        <f t="shared" ref="H424:H431" si="117">$J$294*$A424</f>
        <v>99.903012204701668</v>
      </c>
      <c r="I424" s="211">
        <f t="shared" ref="I424:I431" si="118">$J$295*$A424</f>
        <v>99.05768725846238</v>
      </c>
      <c r="J424" s="212">
        <f t="shared" ref="J424:J431" si="119">$J$296*$A424</f>
        <v>100.79072319014698</v>
      </c>
      <c r="L424" s="196"/>
    </row>
    <row r="425" spans="1:18" x14ac:dyDescent="0.25">
      <c r="A425" s="209">
        <v>1.07</v>
      </c>
      <c r="B425" s="210">
        <f t="shared" si="111"/>
        <v>72.801929776456973</v>
      </c>
      <c r="C425" s="211">
        <f t="shared" si="112"/>
        <v>75.174747834458898</v>
      </c>
      <c r="D425" s="212">
        <f t="shared" si="113"/>
        <v>70.479389533960187</v>
      </c>
      <c r="E425" s="213">
        <f t="shared" si="114"/>
        <v>79.510322318009699</v>
      </c>
      <c r="F425" s="211">
        <f t="shared" si="115"/>
        <v>77.196281310535753</v>
      </c>
      <c r="G425" s="212">
        <f t="shared" si="116"/>
        <v>69.946000986647832</v>
      </c>
      <c r="H425" s="210">
        <f t="shared" si="117"/>
        <v>103.78274083401047</v>
      </c>
      <c r="I425" s="211">
        <f t="shared" si="118"/>
        <v>102.90458773451917</v>
      </c>
      <c r="J425" s="212">
        <f t="shared" si="119"/>
        <v>104.70492603248279</v>
      </c>
      <c r="L425" s="196"/>
    </row>
    <row r="426" spans="1:18" x14ac:dyDescent="0.25">
      <c r="A426" s="209">
        <v>1.1299999999999999</v>
      </c>
      <c r="B426" s="210">
        <f t="shared" si="111"/>
        <v>76.884280978875111</v>
      </c>
      <c r="C426" s="211">
        <f t="shared" si="112"/>
        <v>79.390154255082749</v>
      </c>
      <c r="D426" s="212">
        <f t="shared" si="113"/>
        <v>74.43150483492991</v>
      </c>
      <c r="E426" s="213">
        <f t="shared" si="114"/>
        <v>83.968845064813962</v>
      </c>
      <c r="F426" s="211">
        <f t="shared" si="115"/>
        <v>81.525044748509714</v>
      </c>
      <c r="G426" s="212">
        <f t="shared" si="116"/>
        <v>73.868206649450514</v>
      </c>
      <c r="H426" s="210">
        <f t="shared" si="117"/>
        <v>109.60233377797366</v>
      </c>
      <c r="I426" s="211">
        <f t="shared" si="118"/>
        <v>108.67493844860434</v>
      </c>
      <c r="J426" s="212">
        <f t="shared" si="119"/>
        <v>110.57623029598648</v>
      </c>
      <c r="L426" s="196"/>
    </row>
    <row r="427" spans="1:18" x14ac:dyDescent="0.25">
      <c r="A427" s="209">
        <v>1.1599999999999999</v>
      </c>
      <c r="B427" s="210">
        <f t="shared" si="111"/>
        <v>78.925456580084187</v>
      </c>
      <c r="C427" s="211">
        <f t="shared" si="112"/>
        <v>81.497857465394688</v>
      </c>
      <c r="D427" s="212">
        <f t="shared" si="113"/>
        <v>76.407562485414772</v>
      </c>
      <c r="E427" s="213">
        <f t="shared" si="114"/>
        <v>86.198106438216101</v>
      </c>
      <c r="F427" s="211">
        <f t="shared" si="115"/>
        <v>83.689426467496702</v>
      </c>
      <c r="G427" s="212">
        <f t="shared" si="116"/>
        <v>75.829309480851848</v>
      </c>
      <c r="H427" s="210">
        <f t="shared" si="117"/>
        <v>112.51213024995526</v>
      </c>
      <c r="I427" s="211">
        <f t="shared" si="118"/>
        <v>111.56011380564694</v>
      </c>
      <c r="J427" s="212">
        <f t="shared" si="119"/>
        <v>113.51188242773834</v>
      </c>
      <c r="L427" s="196"/>
    </row>
    <row r="428" spans="1:18" x14ac:dyDescent="0.25">
      <c r="A428" s="209">
        <v>1.21</v>
      </c>
      <c r="B428" s="210">
        <f t="shared" si="111"/>
        <v>82.327415915432653</v>
      </c>
      <c r="C428" s="211">
        <f t="shared" si="112"/>
        <v>85.010696149247906</v>
      </c>
      <c r="D428" s="212">
        <f t="shared" si="113"/>
        <v>79.700991902889555</v>
      </c>
      <c r="E428" s="213">
        <f t="shared" si="114"/>
        <v>89.913542060553013</v>
      </c>
      <c r="F428" s="211">
        <f t="shared" si="115"/>
        <v>87.29672933247501</v>
      </c>
      <c r="G428" s="212">
        <f t="shared" si="116"/>
        <v>79.097814199854085</v>
      </c>
      <c r="H428" s="210">
        <f t="shared" si="117"/>
        <v>117.36179103659127</v>
      </c>
      <c r="I428" s="211">
        <f t="shared" si="118"/>
        <v>116.36873940071793</v>
      </c>
      <c r="J428" s="212">
        <f t="shared" si="119"/>
        <v>118.4046359806581</v>
      </c>
      <c r="L428" s="196"/>
    </row>
    <row r="429" spans="1:18" x14ac:dyDescent="0.25">
      <c r="A429" s="209">
        <v>1.25</v>
      </c>
      <c r="B429" s="210">
        <f t="shared" si="111"/>
        <v>85.048983383711416</v>
      </c>
      <c r="C429" s="211">
        <f t="shared" si="112"/>
        <v>87.820967096330492</v>
      </c>
      <c r="D429" s="212">
        <f t="shared" si="113"/>
        <v>82.335735436869371</v>
      </c>
      <c r="E429" s="213">
        <f t="shared" si="114"/>
        <v>92.885890558422531</v>
      </c>
      <c r="F429" s="211">
        <f t="shared" si="115"/>
        <v>90.182571624457651</v>
      </c>
      <c r="G429" s="212">
        <f t="shared" si="116"/>
        <v>81.712617975055878</v>
      </c>
      <c r="H429" s="210">
        <f t="shared" si="117"/>
        <v>121.24151966590007</v>
      </c>
      <c r="I429" s="211">
        <f t="shared" si="118"/>
        <v>120.21563987677473</v>
      </c>
      <c r="J429" s="212">
        <f t="shared" si="119"/>
        <v>122.31883882299391</v>
      </c>
      <c r="L429" s="196"/>
    </row>
    <row r="430" spans="1:18" x14ac:dyDescent="0.25">
      <c r="A430" s="214">
        <v>1.3</v>
      </c>
      <c r="B430" s="210">
        <f t="shared" si="111"/>
        <v>88.450942719059881</v>
      </c>
      <c r="C430" s="211">
        <f>$A430*$N$295</f>
        <v>91.33380578018371</v>
      </c>
      <c r="D430" s="212">
        <f t="shared" si="113"/>
        <v>85.629164854344154</v>
      </c>
      <c r="E430" s="213">
        <f t="shared" si="114"/>
        <v>96.601326180759443</v>
      </c>
      <c r="F430" s="211">
        <f t="shared" si="115"/>
        <v>93.78987448943596</v>
      </c>
      <c r="G430" s="212">
        <f t="shared" si="116"/>
        <v>84.981122694058115</v>
      </c>
      <c r="H430" s="210">
        <f t="shared" si="117"/>
        <v>126.09118045253608</v>
      </c>
      <c r="I430" s="211">
        <f t="shared" si="118"/>
        <v>125.02426547184572</v>
      </c>
      <c r="J430" s="212">
        <f t="shared" si="119"/>
        <v>127.21159237591367</v>
      </c>
      <c r="L430" s="196"/>
    </row>
    <row r="431" spans="1:18" ht="15.75" thickBot="1" x14ac:dyDescent="0.3">
      <c r="A431" s="215">
        <v>1.34</v>
      </c>
      <c r="B431" s="216">
        <f t="shared" si="111"/>
        <v>91.172510187338645</v>
      </c>
      <c r="C431" s="217">
        <f t="shared" si="112"/>
        <v>94.144076727266281</v>
      </c>
      <c r="D431" s="218">
        <f t="shared" si="113"/>
        <v>88.263908388323969</v>
      </c>
      <c r="E431" s="219">
        <f t="shared" si="114"/>
        <v>99.573674678628961</v>
      </c>
      <c r="F431" s="217">
        <f t="shared" si="115"/>
        <v>96.675716781418615</v>
      </c>
      <c r="G431" s="218">
        <f t="shared" si="116"/>
        <v>87.595926469259908</v>
      </c>
      <c r="H431" s="216">
        <f t="shared" si="117"/>
        <v>129.97090908184489</v>
      </c>
      <c r="I431" s="217">
        <f t="shared" si="118"/>
        <v>128.87116594790251</v>
      </c>
      <c r="J431" s="218">
        <f t="shared" si="119"/>
        <v>131.12579521824946</v>
      </c>
      <c r="L431" s="196"/>
    </row>
    <row r="432" spans="1:18" ht="15.75" thickBot="1" x14ac:dyDescent="0.3">
      <c r="A432" s="220" t="s">
        <v>84</v>
      </c>
      <c r="B432" s="300">
        <v>79.099999999999994</v>
      </c>
      <c r="C432" s="301"/>
      <c r="D432" s="302"/>
      <c r="E432" s="300">
        <v>81.900000000000006</v>
      </c>
      <c r="F432" s="301"/>
      <c r="G432" s="302"/>
      <c r="H432" s="300">
        <v>122</v>
      </c>
      <c r="I432" s="301"/>
      <c r="J432" s="302"/>
      <c r="L432" s="196"/>
    </row>
    <row r="433" spans="1:12" x14ac:dyDescent="0.25">
      <c r="A433" s="221"/>
      <c r="L433" s="196"/>
    </row>
    <row r="434" spans="1:12" x14ac:dyDescent="0.25">
      <c r="A434" s="221"/>
      <c r="I434">
        <v>1</v>
      </c>
      <c r="J434">
        <v>122</v>
      </c>
      <c r="K434" t="s">
        <v>85</v>
      </c>
      <c r="L434" s="196"/>
    </row>
    <row r="435" spans="1:12" x14ac:dyDescent="0.25">
      <c r="A435" s="221"/>
      <c r="I435">
        <v>1.35</v>
      </c>
      <c r="J435">
        <v>122</v>
      </c>
      <c r="L435" s="196"/>
    </row>
    <row r="436" spans="1:12" x14ac:dyDescent="0.25">
      <c r="A436" s="221"/>
      <c r="L436" s="196"/>
    </row>
    <row r="437" spans="1:12" x14ac:dyDescent="0.25">
      <c r="A437" s="221"/>
      <c r="I437">
        <v>1</v>
      </c>
      <c r="J437">
        <v>81.900000000000006</v>
      </c>
      <c r="K437" t="s">
        <v>86</v>
      </c>
      <c r="L437" s="196"/>
    </row>
    <row r="438" spans="1:12" x14ac:dyDescent="0.25">
      <c r="A438" s="221"/>
      <c r="I438">
        <v>1.35</v>
      </c>
      <c r="J438">
        <v>81.900000000000006</v>
      </c>
      <c r="L438" s="196"/>
    </row>
    <row r="439" spans="1:12" x14ac:dyDescent="0.25">
      <c r="A439" s="221"/>
      <c r="L439" s="196"/>
    </row>
    <row r="440" spans="1:12" x14ac:dyDescent="0.25">
      <c r="A440" s="221"/>
      <c r="I440">
        <v>1</v>
      </c>
      <c r="J440">
        <v>79.099999999999994</v>
      </c>
      <c r="K440" t="s">
        <v>87</v>
      </c>
      <c r="L440" s="196"/>
    </row>
    <row r="441" spans="1:12" x14ac:dyDescent="0.25">
      <c r="A441" s="221"/>
      <c r="I441">
        <v>1.35</v>
      </c>
      <c r="J441">
        <v>79.099999999999994</v>
      </c>
      <c r="L441" s="196"/>
    </row>
    <row r="442" spans="1:12" x14ac:dyDescent="0.25">
      <c r="A442" s="221"/>
      <c r="L442" s="196"/>
    </row>
    <row r="443" spans="1:12" x14ac:dyDescent="0.25">
      <c r="A443" s="221"/>
      <c r="L443" s="196"/>
    </row>
    <row r="444" spans="1:12" x14ac:dyDescent="0.25">
      <c r="A444" s="221"/>
      <c r="L444" s="196"/>
    </row>
    <row r="445" spans="1:12" x14ac:dyDescent="0.25">
      <c r="A445" s="221"/>
      <c r="L445" s="196"/>
    </row>
    <row r="446" spans="1:12" x14ac:dyDescent="0.25">
      <c r="A446" s="221"/>
      <c r="L446" s="196"/>
    </row>
    <row r="447" spans="1:12" x14ac:dyDescent="0.25">
      <c r="A447" s="221"/>
      <c r="L447" s="196"/>
    </row>
    <row r="448" spans="1:12" x14ac:dyDescent="0.25">
      <c r="A448" s="221"/>
      <c r="L448" s="196"/>
    </row>
    <row r="449" spans="1:13" x14ac:dyDescent="0.25">
      <c r="A449" s="221"/>
      <c r="L449" s="196"/>
    </row>
    <row r="450" spans="1:13" x14ac:dyDescent="0.25">
      <c r="A450" s="221"/>
      <c r="L450" s="196"/>
    </row>
    <row r="451" spans="1:13" x14ac:dyDescent="0.25">
      <c r="A451" s="221"/>
      <c r="L451" s="196"/>
    </row>
    <row r="452" spans="1:13" ht="15.75" thickBot="1" x14ac:dyDescent="0.3">
      <c r="A452" s="197"/>
      <c r="B452" s="222"/>
      <c r="C452" s="222"/>
      <c r="D452" s="222"/>
      <c r="E452" s="222"/>
      <c r="F452" s="222"/>
      <c r="G452" s="222"/>
      <c r="H452" s="222"/>
      <c r="I452" s="222"/>
      <c r="J452" s="222"/>
      <c r="K452" s="222"/>
      <c r="L452" s="223"/>
    </row>
    <row r="454" spans="1:13" x14ac:dyDescent="0.25">
      <c r="A454" t="s">
        <v>28</v>
      </c>
      <c r="B454" t="s">
        <v>16</v>
      </c>
      <c r="C454" t="s">
        <v>17</v>
      </c>
      <c r="D454" t="s">
        <v>18</v>
      </c>
      <c r="E454" t="s">
        <v>16</v>
      </c>
      <c r="F454" t="s">
        <v>17</v>
      </c>
      <c r="G454" t="s">
        <v>18</v>
      </c>
      <c r="H454" t="s">
        <v>16</v>
      </c>
      <c r="I454" t="s">
        <v>17</v>
      </c>
      <c r="J454" t="s">
        <v>18</v>
      </c>
    </row>
    <row r="455" spans="1:13" x14ac:dyDescent="0.25">
      <c r="A455" t="s">
        <v>53</v>
      </c>
      <c r="B455" t="s">
        <v>72</v>
      </c>
      <c r="E455" t="s">
        <v>73</v>
      </c>
      <c r="H455" t="s">
        <v>10</v>
      </c>
    </row>
    <row r="456" spans="1:13" x14ac:dyDescent="0.25">
      <c r="A456" t="s">
        <v>74</v>
      </c>
      <c r="B456" t="s">
        <v>75</v>
      </c>
      <c r="C456" t="s">
        <v>76</v>
      </c>
      <c r="D456" t="s">
        <v>77</v>
      </c>
      <c r="E456" t="s">
        <v>78</v>
      </c>
      <c r="F456" t="s">
        <v>79</v>
      </c>
      <c r="G456" t="s">
        <v>80</v>
      </c>
      <c r="H456" t="s">
        <v>81</v>
      </c>
      <c r="I456" t="s">
        <v>82</v>
      </c>
      <c r="J456" t="s">
        <v>83</v>
      </c>
      <c r="K456" t="s">
        <v>88</v>
      </c>
      <c r="L456" t="s">
        <v>89</v>
      </c>
      <c r="M456" t="s">
        <v>90</v>
      </c>
    </row>
    <row r="457" spans="1:13" x14ac:dyDescent="0.25">
      <c r="A457">
        <v>1</v>
      </c>
      <c r="B457" s="7">
        <v>68.039186706969133</v>
      </c>
      <c r="C457" s="7">
        <v>70.256773677064388</v>
      </c>
      <c r="D457" s="7">
        <v>65.868588349495496</v>
      </c>
      <c r="E457" s="7">
        <v>74.308712446738028</v>
      </c>
      <c r="F457" s="7">
        <v>72.146057299566124</v>
      </c>
      <c r="G457" s="7">
        <v>65.370094380044705</v>
      </c>
      <c r="H457" s="7">
        <v>96.99321573272006</v>
      </c>
      <c r="I457" s="7">
        <v>96.172511901419782</v>
      </c>
      <c r="J457" s="7">
        <v>97.855071058395126</v>
      </c>
      <c r="K457" s="7">
        <f>AVERAGE(B457:D457)</f>
        <v>68.054849577843001</v>
      </c>
      <c r="L457" s="7">
        <f>AVERAGE(E457:G457)</f>
        <v>70.608288042116286</v>
      </c>
      <c r="M457" s="7">
        <f>AVERAGE(H457:J457)</f>
        <v>97.00693289751166</v>
      </c>
    </row>
    <row r="458" spans="1:13" x14ac:dyDescent="0.25">
      <c r="A458">
        <v>1.03</v>
      </c>
      <c r="B458" s="7">
        <v>70.080362308178209</v>
      </c>
      <c r="C458" s="7">
        <v>72.364476887376327</v>
      </c>
      <c r="D458" s="7">
        <v>67.844645999980358</v>
      </c>
      <c r="E458" s="7">
        <v>76.537973820140166</v>
      </c>
      <c r="F458" s="7">
        <v>74.310439018553112</v>
      </c>
      <c r="G458" s="7">
        <v>67.331197211446053</v>
      </c>
      <c r="H458" s="7">
        <v>99.903012204701668</v>
      </c>
      <c r="I458" s="7">
        <v>99.05768725846238</v>
      </c>
      <c r="J458" s="7">
        <v>100.79072319014698</v>
      </c>
      <c r="K458" s="7">
        <f t="shared" ref="K458:K465" si="120">AVERAGE(B458:D458)</f>
        <v>70.096495065178303</v>
      </c>
      <c r="L458" s="7">
        <f t="shared" ref="L458:L465" si="121">AVERAGE(E458:G458)</f>
        <v>72.726536683379777</v>
      </c>
      <c r="M458" s="7">
        <f t="shared" ref="M458:M465" si="122">AVERAGE(H458:J458)</f>
        <v>99.917140884437003</v>
      </c>
    </row>
    <row r="459" spans="1:13" x14ac:dyDescent="0.25">
      <c r="A459">
        <v>1.07</v>
      </c>
      <c r="B459" s="7">
        <v>72.801929776456973</v>
      </c>
      <c r="C459" s="7">
        <v>75.174747834458898</v>
      </c>
      <c r="D459" s="7">
        <v>70.479389533960187</v>
      </c>
      <c r="E459" s="7">
        <v>79.510322318009699</v>
      </c>
      <c r="F459" s="7">
        <v>77.196281310535753</v>
      </c>
      <c r="G459" s="7">
        <v>69.946000986647832</v>
      </c>
      <c r="H459" s="7">
        <v>103.78274083401047</v>
      </c>
      <c r="I459" s="7">
        <v>102.90458773451917</v>
      </c>
      <c r="J459" s="7">
        <v>104.70492603248279</v>
      </c>
      <c r="K459" s="7">
        <f t="shared" si="120"/>
        <v>72.818689048292029</v>
      </c>
      <c r="L459" s="7">
        <f t="shared" si="121"/>
        <v>75.550868205064432</v>
      </c>
      <c r="M459" s="7">
        <f t="shared" si="122"/>
        <v>103.79741820033748</v>
      </c>
    </row>
    <row r="460" spans="1:13" x14ac:dyDescent="0.25">
      <c r="A460">
        <v>1.1299999999999999</v>
      </c>
      <c r="B460" s="7">
        <v>76.884280978875111</v>
      </c>
      <c r="C460" s="7">
        <v>79.390154255082749</v>
      </c>
      <c r="D460" s="7">
        <v>74.43150483492991</v>
      </c>
      <c r="E460" s="7">
        <v>83.968845064813962</v>
      </c>
      <c r="F460" s="7">
        <v>81.525044748509714</v>
      </c>
      <c r="G460" s="7">
        <v>73.868206649450514</v>
      </c>
      <c r="H460" s="7">
        <v>109.60233377797366</v>
      </c>
      <c r="I460" s="7">
        <v>108.67493844860434</v>
      </c>
      <c r="J460" s="7">
        <v>110.57623029598648</v>
      </c>
      <c r="K460" s="7">
        <f t="shared" si="120"/>
        <v>76.90198002296259</v>
      </c>
      <c r="L460" s="7">
        <f t="shared" si="121"/>
        <v>79.787365487591401</v>
      </c>
      <c r="M460" s="7">
        <f t="shared" si="122"/>
        <v>109.61783417418815</v>
      </c>
    </row>
    <row r="461" spans="1:13" x14ac:dyDescent="0.25">
      <c r="A461">
        <v>1.1599999999999999</v>
      </c>
      <c r="B461" s="7">
        <v>78.925456580084187</v>
      </c>
      <c r="C461" s="7">
        <v>81.497857465394688</v>
      </c>
      <c r="D461" s="7">
        <v>76.407562485414772</v>
      </c>
      <c r="E461" s="7">
        <v>86.198106438216101</v>
      </c>
      <c r="F461" s="7">
        <v>83.689426467496702</v>
      </c>
      <c r="G461" s="7">
        <v>75.829309480851848</v>
      </c>
      <c r="H461" s="7">
        <v>112.51213024995526</v>
      </c>
      <c r="I461" s="7">
        <v>111.56011380564694</v>
      </c>
      <c r="J461" s="7">
        <v>113.51188242773834</v>
      </c>
      <c r="K461" s="7">
        <f t="shared" si="120"/>
        <v>78.943625510297878</v>
      </c>
      <c r="L461" s="7">
        <f t="shared" si="121"/>
        <v>81.905614128854893</v>
      </c>
      <c r="M461" s="7">
        <f t="shared" si="122"/>
        <v>112.5280421611135</v>
      </c>
    </row>
    <row r="462" spans="1:13" x14ac:dyDescent="0.25">
      <c r="A462">
        <v>1.21</v>
      </c>
      <c r="B462" s="7">
        <v>82.327415915432653</v>
      </c>
      <c r="C462" s="7">
        <v>85.010696149247906</v>
      </c>
      <c r="D462" s="7">
        <v>79.700991902889555</v>
      </c>
      <c r="E462" s="7">
        <v>89.913542060553013</v>
      </c>
      <c r="F462" s="7">
        <v>87.29672933247501</v>
      </c>
      <c r="G462" s="7">
        <v>79.097814199854085</v>
      </c>
      <c r="H462" s="7">
        <v>117.36179103659127</v>
      </c>
      <c r="I462" s="7">
        <v>116.36873940071793</v>
      </c>
      <c r="J462" s="7">
        <v>118.4046359806581</v>
      </c>
      <c r="K462" s="7">
        <f t="shared" si="120"/>
        <v>82.346367989190028</v>
      </c>
      <c r="L462" s="7">
        <f t="shared" si="121"/>
        <v>85.436028530960698</v>
      </c>
      <c r="M462" s="7">
        <f t="shared" si="122"/>
        <v>117.3783888059891</v>
      </c>
    </row>
    <row r="463" spans="1:13" x14ac:dyDescent="0.25">
      <c r="A463">
        <v>1.25</v>
      </c>
      <c r="B463" s="7">
        <v>85.048983383711416</v>
      </c>
      <c r="C463" s="7">
        <v>87.820967096330492</v>
      </c>
      <c r="D463" s="7">
        <v>82.335735436869371</v>
      </c>
      <c r="E463" s="7">
        <v>92.885890558422531</v>
      </c>
      <c r="F463" s="7">
        <v>90.182571624457651</v>
      </c>
      <c r="G463" s="7">
        <v>81.712617975055878</v>
      </c>
      <c r="H463" s="7">
        <v>121.24151966590007</v>
      </c>
      <c r="I463" s="7">
        <v>120.21563987677473</v>
      </c>
      <c r="J463" s="7">
        <v>122.31883882299391</v>
      </c>
      <c r="K463" s="7">
        <f t="shared" si="120"/>
        <v>85.068561972303755</v>
      </c>
      <c r="L463" s="7">
        <f t="shared" si="121"/>
        <v>88.260360052645353</v>
      </c>
      <c r="M463" s="7">
        <f t="shared" si="122"/>
        <v>121.25866612188956</v>
      </c>
    </row>
    <row r="464" spans="1:13" x14ac:dyDescent="0.25">
      <c r="A464">
        <v>1.3</v>
      </c>
      <c r="B464" s="7">
        <v>88.450942719059881</v>
      </c>
      <c r="C464" s="7">
        <v>91.33380578018371</v>
      </c>
      <c r="D464" s="7">
        <v>85.629164854344154</v>
      </c>
      <c r="E464" s="7">
        <v>96.601326180759443</v>
      </c>
      <c r="F464" s="7">
        <v>93.78987448943596</v>
      </c>
      <c r="G464" s="7">
        <v>84.981122694058115</v>
      </c>
      <c r="H464" s="7">
        <v>126.09118045253608</v>
      </c>
      <c r="I464" s="7">
        <v>125.02426547184572</v>
      </c>
      <c r="J464" s="7">
        <v>127.21159237591367</v>
      </c>
      <c r="K464" s="7">
        <f t="shared" si="120"/>
        <v>88.47130445119592</v>
      </c>
      <c r="L464" s="7">
        <f t="shared" si="121"/>
        <v>91.790774454751173</v>
      </c>
      <c r="M464" s="7">
        <f t="shared" si="122"/>
        <v>126.10901276676515</v>
      </c>
    </row>
    <row r="465" spans="1:13" x14ac:dyDescent="0.25">
      <c r="A465">
        <v>1.34</v>
      </c>
      <c r="B465" s="7">
        <v>91.172510187338645</v>
      </c>
      <c r="C465" s="7">
        <v>94.144076727266281</v>
      </c>
      <c r="D465" s="7">
        <v>88.263908388323969</v>
      </c>
      <c r="E465" s="7">
        <v>99.573674678628961</v>
      </c>
      <c r="F465" s="7">
        <v>96.675716781418615</v>
      </c>
      <c r="G465" s="7">
        <v>87.595926469259908</v>
      </c>
      <c r="H465" s="7">
        <v>129.97090908184489</v>
      </c>
      <c r="I465" s="7">
        <v>128.87116594790251</v>
      </c>
      <c r="J465" s="7">
        <v>131.12579521824946</v>
      </c>
      <c r="K465" s="7">
        <f t="shared" si="120"/>
        <v>91.193498434309632</v>
      </c>
      <c r="L465" s="7">
        <f t="shared" si="121"/>
        <v>94.615105976435828</v>
      </c>
      <c r="M465" s="7">
        <f t="shared" si="122"/>
        <v>129.98929008266563</v>
      </c>
    </row>
    <row r="466" spans="1:13" x14ac:dyDescent="0.25">
      <c r="A466" t="s">
        <v>84</v>
      </c>
      <c r="B466">
        <v>79.099999999999994</v>
      </c>
      <c r="E466">
        <v>81.900000000000006</v>
      </c>
      <c r="H466">
        <v>122</v>
      </c>
    </row>
  </sheetData>
  <autoFilter ref="A91:O406" xr:uid="{6F9360A4-F786-4695-B449-9E4C7311BE32}"/>
  <mergeCells count="13">
    <mergeCell ref="A354:N354"/>
    <mergeCell ref="B421:D421"/>
    <mergeCell ref="E421:G421"/>
    <mergeCell ref="H421:J421"/>
    <mergeCell ref="B432:D432"/>
    <mergeCell ref="E432:G432"/>
    <mergeCell ref="H432:J432"/>
    <mergeCell ref="V343:Y350"/>
    <mergeCell ref="A92:N92"/>
    <mergeCell ref="A156:N156"/>
    <mergeCell ref="A207:N207"/>
    <mergeCell ref="A256:N256"/>
    <mergeCell ref="A305:N305"/>
  </mergeCells>
  <conditionalFormatting sqref="C138:E138 G138:N138">
    <cfRule type="colorScale" priority="50">
      <colorScale>
        <cfvo type="min"/>
        <cfvo type="percentile" val="50"/>
        <cfvo type="max"/>
        <color rgb="FF63BE7B"/>
        <color rgb="FFFFEB84"/>
        <color rgb="FFF8696B"/>
      </colorScale>
    </cfRule>
  </conditionalFormatting>
  <conditionalFormatting sqref="C139:E139 G139:N139">
    <cfRule type="colorScale" priority="38">
      <colorScale>
        <cfvo type="min"/>
        <cfvo type="percentile" val="50"/>
        <cfvo type="max"/>
        <color rgb="FF63BE7B"/>
        <color rgb="FFFFEB84"/>
        <color rgb="FFF8696B"/>
      </colorScale>
    </cfRule>
  </conditionalFormatting>
  <conditionalFormatting sqref="C202:E203 G202:N203">
    <cfRule type="colorScale" priority="51">
      <colorScale>
        <cfvo type="min"/>
        <cfvo type="percentile" val="50"/>
        <cfvo type="max"/>
        <color rgb="FF63BE7B"/>
        <color rgb="FFFFEB84"/>
        <color rgb="FFF8696B"/>
      </colorScale>
    </cfRule>
  </conditionalFormatting>
  <conditionalFormatting sqref="C253:E253 G253:N253">
    <cfRule type="colorScale" priority="49">
      <colorScale>
        <cfvo type="min"/>
        <cfvo type="percentile" val="50"/>
        <cfvo type="max"/>
        <color rgb="FF63BE7B"/>
        <color rgb="FFFFEB84"/>
        <color rgb="FFF8696B"/>
      </colorScale>
    </cfRule>
  </conditionalFormatting>
  <conditionalFormatting sqref="C254:E254 G254:N254">
    <cfRule type="colorScale" priority="36">
      <colorScale>
        <cfvo type="min"/>
        <cfvo type="percentile" val="50"/>
        <cfvo type="max"/>
        <color rgb="FF63BE7B"/>
        <color rgb="FFFFEB84"/>
        <color rgb="FFF8696B"/>
      </colorScale>
    </cfRule>
  </conditionalFormatting>
  <conditionalFormatting sqref="C134:N137 C198:N201 C298:N301 C347:N350 C396:N399">
    <cfRule type="colorScale" priority="3">
      <colorScale>
        <cfvo type="min"/>
        <cfvo type="percentile" val="50"/>
        <cfvo type="max"/>
        <color rgb="FF63BE7B"/>
        <color rgb="FFFFEB84"/>
        <color rgb="FFF8696B"/>
      </colorScale>
    </cfRule>
  </conditionalFormatting>
  <conditionalFormatting sqref="C302:N302">
    <cfRule type="colorScale" priority="48">
      <colorScale>
        <cfvo type="min"/>
        <cfvo type="percentile" val="50"/>
        <cfvo type="max"/>
        <color rgb="FF63BE7B"/>
        <color rgb="FFFFEB84"/>
        <color rgb="FFF8696B"/>
      </colorScale>
    </cfRule>
  </conditionalFormatting>
  <conditionalFormatting sqref="C303:N303">
    <cfRule type="colorScale" priority="34">
      <colorScale>
        <cfvo type="min"/>
        <cfvo type="percentile" val="50"/>
        <cfvo type="max"/>
        <color rgb="FF63BE7B"/>
        <color rgb="FFFFEB84"/>
        <color rgb="FFF8696B"/>
      </colorScale>
    </cfRule>
  </conditionalFormatting>
  <conditionalFormatting sqref="C352:N352">
    <cfRule type="colorScale" priority="32">
      <colorScale>
        <cfvo type="min"/>
        <cfvo type="percentile" val="50"/>
        <cfvo type="max"/>
        <color rgb="FF63BE7B"/>
        <color rgb="FFFFEB84"/>
        <color rgb="FFF8696B"/>
      </colorScale>
    </cfRule>
  </conditionalFormatting>
  <conditionalFormatting sqref="C401:N401">
    <cfRule type="colorScale" priority="30">
      <colorScale>
        <cfvo type="min"/>
        <cfvo type="percentile" val="50"/>
        <cfvo type="max"/>
        <color rgb="FF63BE7B"/>
        <color rgb="FFFFEB84"/>
        <color rgb="FFF8696B"/>
      </colorScale>
    </cfRule>
    <cfRule type="colorScale" priority="29">
      <colorScale>
        <cfvo type="min"/>
        <cfvo type="percentile" val="50"/>
        <cfvo type="max"/>
        <color rgb="FF63BE7B"/>
        <color rgb="FFFFEB84"/>
        <color rgb="FFF8696B"/>
      </colorScale>
    </cfRule>
  </conditionalFormatting>
  <conditionalFormatting sqref="C134:O137 C198:O201 C298:O301 C347:O350 C396:O399">
    <cfRule type="colorScale" priority="1">
      <colorScale>
        <cfvo type="min"/>
        <cfvo type="percentile" val="50"/>
        <cfvo type="max"/>
        <color rgb="FF63BE7B"/>
        <color rgb="FFFFEB84"/>
        <color rgb="FFF8696B"/>
      </colorScale>
    </cfRule>
  </conditionalFormatting>
  <conditionalFormatting sqref="C202:O203 C253:O254 C302:O303 C138:O139 C400:O401 C351:O352">
    <cfRule type="colorScale" priority="5">
      <colorScale>
        <cfvo type="min"/>
        <cfvo type="percentile" val="50"/>
        <cfvo type="max"/>
        <color rgb="FF63BE7B"/>
        <color rgb="FFFFEB84"/>
        <color rgb="FFF8696B"/>
      </colorScale>
    </cfRule>
  </conditionalFormatting>
  <conditionalFormatting sqref="C202:O203 C253:O254 C302:O303 C138:O139 C400:O401">
    <cfRule type="colorScale" priority="6">
      <colorScale>
        <cfvo type="min"/>
        <cfvo type="percentile" val="50"/>
        <cfvo type="max"/>
        <color rgb="FF63BE7B"/>
        <color rgb="FFFFEB84"/>
        <color rgb="FFF8696B"/>
      </colorScale>
    </cfRule>
  </conditionalFormatting>
  <conditionalFormatting sqref="C253:O253">
    <cfRule type="colorScale" priority="7">
      <colorScale>
        <cfvo type="min"/>
        <cfvo type="percentile" val="50"/>
        <cfvo type="max"/>
        <color rgb="FF63BE7B"/>
        <color rgb="FFFFEB84"/>
        <color rgb="FFF8696B"/>
      </colorScale>
    </cfRule>
  </conditionalFormatting>
  <conditionalFormatting sqref="C351:O351">
    <cfRule type="colorScale" priority="47">
      <colorScale>
        <cfvo type="min"/>
        <cfvo type="percentile" val="50"/>
        <cfvo type="max"/>
        <color rgb="FF63BE7B"/>
        <color rgb="FFFFEB84"/>
        <color rgb="FFF8696B"/>
      </colorScale>
    </cfRule>
  </conditionalFormatting>
  <conditionalFormatting sqref="C400:O400 C351:O352 C302:O303 C253:E254 C202:E203 C138:E139 G253:O254 F253 G202:O203 F202 G138:O139 F138">
    <cfRule type="colorScale" priority="39">
      <colorScale>
        <cfvo type="min"/>
        <cfvo type="percentile" val="50"/>
        <cfvo type="max"/>
        <color rgb="FF63BE7B"/>
        <color rgb="FFFFEB84"/>
        <color rgb="FFF8696B"/>
      </colorScale>
    </cfRule>
  </conditionalFormatting>
  <conditionalFormatting sqref="C400:O400">
    <cfRule type="colorScale" priority="41">
      <colorScale>
        <cfvo type="min"/>
        <cfvo type="percentile" val="50"/>
        <cfvo type="max"/>
        <color rgb="FF63BE7B"/>
        <color rgb="FFFFEB84"/>
        <color rgb="FFF8696B"/>
      </colorScale>
    </cfRule>
  </conditionalFormatting>
  <conditionalFormatting sqref="F138">
    <cfRule type="colorScale" priority="10">
      <colorScale>
        <cfvo type="min"/>
        <cfvo type="percentile" val="50"/>
        <cfvo type="max"/>
        <color rgb="FF63BE7B"/>
        <color rgb="FFFFEB84"/>
        <color rgb="FFF8696B"/>
      </colorScale>
    </cfRule>
  </conditionalFormatting>
  <conditionalFormatting sqref="F139">
    <cfRule type="colorScale" priority="8">
      <colorScale>
        <cfvo type="min"/>
        <cfvo type="percentile" val="50"/>
        <cfvo type="max"/>
        <color rgb="FF63BE7B"/>
        <color rgb="FFFFEB84"/>
        <color rgb="FFF8696B"/>
      </colorScale>
    </cfRule>
    <cfRule type="colorScale" priority="9">
      <colorScale>
        <cfvo type="min"/>
        <cfvo type="percentile" val="50"/>
        <cfvo type="max"/>
        <color rgb="FF63BE7B"/>
        <color rgb="FFFFEB84"/>
        <color rgb="FFF8696B"/>
      </colorScale>
    </cfRule>
  </conditionalFormatting>
  <conditionalFormatting sqref="F202">
    <cfRule type="colorScale" priority="13">
      <colorScale>
        <cfvo type="min"/>
        <cfvo type="percentile" val="50"/>
        <cfvo type="max"/>
        <color rgb="FF63BE7B"/>
        <color rgb="FFFFEB84"/>
        <color rgb="FFF8696B"/>
      </colorScale>
    </cfRule>
  </conditionalFormatting>
  <conditionalFormatting sqref="F203">
    <cfRule type="colorScale" priority="11">
      <colorScale>
        <cfvo type="min"/>
        <cfvo type="percentile" val="50"/>
        <cfvo type="max"/>
        <color rgb="FF63BE7B"/>
        <color rgb="FFFFEB84"/>
        <color rgb="FFF8696B"/>
      </colorScale>
    </cfRule>
    <cfRule type="colorScale" priority="12">
      <colorScale>
        <cfvo type="min"/>
        <cfvo type="percentile" val="50"/>
        <cfvo type="max"/>
        <color rgb="FF63BE7B"/>
        <color rgb="FFFFEB84"/>
        <color rgb="FFF8696B"/>
      </colorScale>
    </cfRule>
  </conditionalFormatting>
  <conditionalFormatting sqref="F253">
    <cfRule type="colorScale" priority="16">
      <colorScale>
        <cfvo type="min"/>
        <cfvo type="percentile" val="50"/>
        <cfvo type="max"/>
        <color rgb="FF63BE7B"/>
        <color rgb="FFFFEB84"/>
        <color rgb="FFF8696B"/>
      </colorScale>
    </cfRule>
  </conditionalFormatting>
  <conditionalFormatting sqref="F254">
    <cfRule type="colorScale" priority="14">
      <colorScale>
        <cfvo type="min"/>
        <cfvo type="percentile" val="50"/>
        <cfvo type="max"/>
        <color rgb="FF63BE7B"/>
        <color rgb="FFFFEB84"/>
        <color rgb="FFF8696B"/>
      </colorScale>
    </cfRule>
    <cfRule type="colorScale" priority="15">
      <colorScale>
        <cfvo type="min"/>
        <cfvo type="percentile" val="50"/>
        <cfvo type="max"/>
        <color rgb="FF63BE7B"/>
        <color rgb="FFFFEB84"/>
        <color rgb="FFF8696B"/>
      </colorScale>
    </cfRule>
  </conditionalFormatting>
  <conditionalFormatting sqref="O134:O399">
    <cfRule type="colorScale" priority="2">
      <colorScale>
        <cfvo type="min"/>
        <cfvo type="percentile" val="50"/>
        <cfvo type="max"/>
        <color rgb="FF63BE7B"/>
        <color rgb="FFFFEB84"/>
        <color rgb="FFF8696B"/>
      </colorScale>
    </cfRule>
  </conditionalFormatting>
  <conditionalFormatting sqref="O137:O197 O201:O248 O252:O297 O301:O346 O350:O352">
    <cfRule type="colorScale" priority="42">
      <colorScale>
        <cfvo type="min"/>
        <cfvo type="percentile" val="50"/>
        <cfvo type="max"/>
        <color rgb="FF63BE7B"/>
        <color rgb="FFFFEB84"/>
        <color rgb="FFF8696B"/>
      </colorScale>
    </cfRule>
  </conditionalFormatting>
  <conditionalFormatting sqref="O138">
    <cfRule type="colorScale" priority="43">
      <colorScale>
        <cfvo type="min"/>
        <cfvo type="percentile" val="50"/>
        <cfvo type="max"/>
        <color rgb="FF63BE7B"/>
        <color rgb="FFFFEB84"/>
        <color rgb="FFF8696B"/>
      </colorScale>
    </cfRule>
  </conditionalFormatting>
  <conditionalFormatting sqref="O139">
    <cfRule type="colorScale" priority="17">
      <colorScale>
        <cfvo type="min"/>
        <cfvo type="percentile" val="50"/>
        <cfvo type="max"/>
        <color rgb="FF63BE7B"/>
        <color rgb="FFFFEB84"/>
        <color rgb="FFF8696B"/>
      </colorScale>
    </cfRule>
    <cfRule type="colorScale" priority="18">
      <colorScale>
        <cfvo type="min"/>
        <cfvo type="percentile" val="50"/>
        <cfvo type="max"/>
        <color rgb="FF63BE7B"/>
        <color rgb="FFFFEB84"/>
        <color rgb="FFF8696B"/>
      </colorScale>
    </cfRule>
    <cfRule type="colorScale" priority="37">
      <colorScale>
        <cfvo type="min"/>
        <cfvo type="percentile" val="50"/>
        <cfvo type="max"/>
        <color rgb="FF63BE7B"/>
        <color rgb="FFFFEB84"/>
        <color rgb="FFF8696B"/>
      </colorScale>
    </cfRule>
  </conditionalFormatting>
  <conditionalFormatting sqref="O202:O203">
    <cfRule type="colorScale" priority="44">
      <colorScale>
        <cfvo type="min"/>
        <cfvo type="percentile" val="50"/>
        <cfvo type="max"/>
        <color rgb="FF63BE7B"/>
        <color rgb="FFFFEB84"/>
        <color rgb="FFF8696B"/>
      </colorScale>
    </cfRule>
  </conditionalFormatting>
  <conditionalFormatting sqref="O203">
    <cfRule type="colorScale" priority="20">
      <colorScale>
        <cfvo type="min"/>
        <cfvo type="percentile" val="50"/>
        <cfvo type="max"/>
        <color rgb="FF63BE7B"/>
        <color rgb="FFFFEB84"/>
        <color rgb="FFF8696B"/>
      </colorScale>
    </cfRule>
    <cfRule type="colorScale" priority="19">
      <colorScale>
        <cfvo type="min"/>
        <cfvo type="percentile" val="50"/>
        <cfvo type="max"/>
        <color rgb="FF63BE7B"/>
        <color rgb="FFFFEB84"/>
        <color rgb="FFF8696B"/>
      </colorScale>
    </cfRule>
  </conditionalFormatting>
  <conditionalFormatting sqref="O253">
    <cfRule type="colorScale" priority="45">
      <colorScale>
        <cfvo type="min"/>
        <cfvo type="percentile" val="50"/>
        <cfvo type="max"/>
        <color rgb="FF63BE7B"/>
        <color rgb="FFFFEB84"/>
        <color rgb="FFF8696B"/>
      </colorScale>
    </cfRule>
  </conditionalFormatting>
  <conditionalFormatting sqref="O254">
    <cfRule type="colorScale" priority="21">
      <colorScale>
        <cfvo type="min"/>
        <cfvo type="percentile" val="50"/>
        <cfvo type="max"/>
        <color rgb="FF63BE7B"/>
        <color rgb="FFFFEB84"/>
        <color rgb="FFF8696B"/>
      </colorScale>
    </cfRule>
    <cfRule type="colorScale" priority="22">
      <colorScale>
        <cfvo type="min"/>
        <cfvo type="percentile" val="50"/>
        <cfvo type="max"/>
        <color rgb="FF63BE7B"/>
        <color rgb="FFFFEB84"/>
        <color rgb="FFF8696B"/>
      </colorScale>
    </cfRule>
    <cfRule type="colorScale" priority="35">
      <colorScale>
        <cfvo type="min"/>
        <cfvo type="percentile" val="50"/>
        <cfvo type="max"/>
        <color rgb="FF63BE7B"/>
        <color rgb="FFFFEB84"/>
        <color rgb="FFF8696B"/>
      </colorScale>
    </cfRule>
  </conditionalFormatting>
  <conditionalFormatting sqref="O302">
    <cfRule type="colorScale" priority="46">
      <colorScale>
        <cfvo type="min"/>
        <cfvo type="percentile" val="50"/>
        <cfvo type="max"/>
        <color rgb="FF63BE7B"/>
        <color rgb="FFFFEB84"/>
        <color rgb="FFF8696B"/>
      </colorScale>
    </cfRule>
  </conditionalFormatting>
  <conditionalFormatting sqref="O303">
    <cfRule type="colorScale" priority="33">
      <colorScale>
        <cfvo type="min"/>
        <cfvo type="percentile" val="50"/>
        <cfvo type="max"/>
        <color rgb="FF63BE7B"/>
        <color rgb="FFFFEB84"/>
        <color rgb="FFF8696B"/>
      </colorScale>
    </cfRule>
    <cfRule type="colorScale" priority="24">
      <colorScale>
        <cfvo type="min"/>
        <cfvo type="percentile" val="50"/>
        <cfvo type="max"/>
        <color rgb="FF63BE7B"/>
        <color rgb="FFFFEB84"/>
        <color rgb="FFF8696B"/>
      </colorScale>
    </cfRule>
    <cfRule type="colorScale" priority="23">
      <colorScale>
        <cfvo type="min"/>
        <cfvo type="percentile" val="50"/>
        <cfvo type="max"/>
        <color rgb="FF63BE7B"/>
        <color rgb="FFFFEB84"/>
        <color rgb="FFF8696B"/>
      </colorScale>
    </cfRule>
  </conditionalFormatting>
  <conditionalFormatting sqref="O352">
    <cfRule type="colorScale" priority="26">
      <colorScale>
        <cfvo type="min"/>
        <cfvo type="percentile" val="50"/>
        <cfvo type="max"/>
        <color rgb="FF63BE7B"/>
        <color rgb="FFFFEB84"/>
        <color rgb="FFF8696B"/>
      </colorScale>
    </cfRule>
    <cfRule type="colorScale" priority="31">
      <colorScale>
        <cfvo type="min"/>
        <cfvo type="percentile" val="50"/>
        <cfvo type="max"/>
        <color rgb="FF63BE7B"/>
        <color rgb="FFFFEB84"/>
        <color rgb="FFF8696B"/>
      </colorScale>
    </cfRule>
    <cfRule type="colorScale" priority="25">
      <colorScale>
        <cfvo type="min"/>
        <cfvo type="percentile" val="50"/>
        <cfvo type="max"/>
        <color rgb="FF63BE7B"/>
        <color rgb="FFFFEB84"/>
        <color rgb="FFF8696B"/>
      </colorScale>
    </cfRule>
  </conditionalFormatting>
  <conditionalFormatting sqref="O354:O395 O400:O401">
    <cfRule type="colorScale" priority="40">
      <colorScale>
        <cfvo type="min"/>
        <cfvo type="percentile" val="50"/>
        <cfvo type="max"/>
        <color rgb="FF63BE7B"/>
        <color rgb="FFFFEB84"/>
        <color rgb="FFF8696B"/>
      </colorScale>
    </cfRule>
  </conditionalFormatting>
  <conditionalFormatting sqref="O399">
    <cfRule type="colorScale" priority="4">
      <colorScale>
        <cfvo type="min"/>
        <cfvo type="percentile" val="50"/>
        <cfvo type="max"/>
        <color rgb="FF63BE7B"/>
        <color rgb="FFFFEB84"/>
        <color rgb="FFF8696B"/>
      </colorScale>
    </cfRule>
  </conditionalFormatting>
  <conditionalFormatting sqref="O401">
    <cfRule type="colorScale" priority="28">
      <colorScale>
        <cfvo type="min"/>
        <cfvo type="percentile" val="50"/>
        <cfvo type="max"/>
        <color rgb="FF63BE7B"/>
        <color rgb="FFFFEB84"/>
        <color rgb="FFF8696B"/>
      </colorScale>
    </cfRule>
    <cfRule type="colorScale" priority="27">
      <colorScale>
        <cfvo type="min"/>
        <cfvo type="percentile" val="50"/>
        <cfvo type="max"/>
        <color rgb="FF63BE7B"/>
        <color rgb="FFFFEB84"/>
        <color rgb="FFF8696B"/>
      </colorScale>
    </cfRule>
  </conditionalFormatting>
  <pageMargins left="0.7" right="0.7" top="0.75" bottom="0.75" header="0.3" footer="0.3"/>
  <headerFooter>
    <oddFooter>&amp;C_x000D_&amp;1#&amp;"Arial"&amp;8&amp;K000000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A5249-EBB6-4C23-9CF4-B4E8006EF212}">
  <sheetPr>
    <tabColor theme="7"/>
  </sheetPr>
  <dimension ref="A3:AB466"/>
  <sheetViews>
    <sheetView tabSelected="1" topLeftCell="A331" zoomScale="40" zoomScaleNormal="40" workbookViewId="0">
      <selection activeCell="AI394" sqref="AI394"/>
    </sheetView>
  </sheetViews>
  <sheetFormatPr defaultRowHeight="15" x14ac:dyDescent="0.25"/>
  <cols>
    <col min="1" max="1" width="25" bestFit="1" customWidth="1"/>
    <col min="2" max="2" width="11.5703125" hidden="1" customWidth="1"/>
    <col min="3" max="3" width="15.42578125" bestFit="1" customWidth="1"/>
    <col min="4" max="4" width="11.42578125" bestFit="1" customWidth="1"/>
    <col min="5" max="7" width="15.140625" bestFit="1" customWidth="1"/>
    <col min="8" max="8" width="9.28515625" bestFit="1" customWidth="1"/>
    <col min="9" max="9" width="13.42578125" bestFit="1" customWidth="1"/>
    <col min="10" max="10" width="8.85546875" bestFit="1" customWidth="1"/>
    <col min="11" max="11" width="8.28515625" bestFit="1" customWidth="1"/>
    <col min="12" max="12" width="11.140625" bestFit="1" customWidth="1"/>
    <col min="13" max="13" width="6.7109375" bestFit="1" customWidth="1"/>
    <col min="14" max="14" width="11.28515625" bestFit="1" customWidth="1"/>
    <col min="15" max="15" width="12.140625" bestFit="1" customWidth="1"/>
    <col min="17" max="17" width="12.85546875" bestFit="1" customWidth="1"/>
    <col min="27" max="27" width="12.85546875" bestFit="1" customWidth="1"/>
    <col min="28" max="28" width="12.42578125" bestFit="1" customWidth="1"/>
  </cols>
  <sheetData>
    <row r="3" spans="1:18" s="1" customFormat="1" ht="45" x14ac:dyDescent="0.25">
      <c r="A3" s="1" t="s">
        <v>0</v>
      </c>
      <c r="B3" s="1" t="s">
        <v>1</v>
      </c>
      <c r="O3"/>
    </row>
    <row r="4" spans="1:18" s="1" customFormat="1" ht="45" x14ac:dyDescent="0.25">
      <c r="A4" s="1" t="s">
        <v>2</v>
      </c>
      <c r="B4" s="1" t="s">
        <v>3</v>
      </c>
      <c r="C4" s="1" t="s">
        <v>4</v>
      </c>
      <c r="D4" s="1" t="s">
        <v>5</v>
      </c>
      <c r="E4" s="1" t="s">
        <v>6</v>
      </c>
      <c r="F4" s="1" t="s">
        <v>7</v>
      </c>
      <c r="G4" s="1" t="s">
        <v>8</v>
      </c>
      <c r="H4" s="1" t="s">
        <v>9</v>
      </c>
      <c r="I4" s="1" t="s">
        <v>10</v>
      </c>
      <c r="J4" s="1" t="s">
        <v>11</v>
      </c>
      <c r="K4" s="1" t="s">
        <v>12</v>
      </c>
      <c r="L4" s="1" t="s">
        <v>13</v>
      </c>
      <c r="M4" s="1" t="s">
        <v>14</v>
      </c>
      <c r="N4" s="1" t="s">
        <v>15</v>
      </c>
      <c r="O4"/>
      <c r="P4" s="1" t="s">
        <v>2</v>
      </c>
      <c r="Q4" s="1" t="s">
        <v>115</v>
      </c>
      <c r="R4" s="1" t="s">
        <v>4</v>
      </c>
    </row>
    <row r="5" spans="1:18" x14ac:dyDescent="0.25">
      <c r="A5" s="2" t="s">
        <v>16</v>
      </c>
      <c r="B5" s="3">
        <v>98.518518518518519</v>
      </c>
      <c r="C5" s="3">
        <v>110.73809523809524</v>
      </c>
      <c r="D5" s="3">
        <v>110.5</v>
      </c>
      <c r="E5" s="3">
        <v>89.1875</v>
      </c>
      <c r="F5" s="3">
        <v>89</v>
      </c>
      <c r="G5" s="3">
        <v>91.416666666666671</v>
      </c>
      <c r="H5" s="3">
        <v>92.3125</v>
      </c>
      <c r="I5" s="3">
        <v>107.8125</v>
      </c>
      <c r="J5" s="3">
        <v>106.77083333333333</v>
      </c>
      <c r="K5" s="3">
        <v>82.214285714285708</v>
      </c>
      <c r="L5" s="3">
        <v>100</v>
      </c>
      <c r="M5" s="3">
        <v>75.214285714285708</v>
      </c>
      <c r="N5" s="3">
        <v>99.511904761904759</v>
      </c>
      <c r="P5" t="s">
        <v>16</v>
      </c>
      <c r="Q5">
        <v>45691.481481481482</v>
      </c>
      <c r="R5">
        <v>110.73809523809524</v>
      </c>
    </row>
    <row r="6" spans="1:18" x14ac:dyDescent="0.25">
      <c r="A6" s="4">
        <v>1</v>
      </c>
      <c r="B6" s="3">
        <v>99.416666666666671</v>
      </c>
      <c r="C6" s="3">
        <v>118.5</v>
      </c>
      <c r="D6" s="3">
        <v>122.75</v>
      </c>
      <c r="E6" s="3">
        <v>87.75</v>
      </c>
      <c r="F6" s="3">
        <v>89.25</v>
      </c>
      <c r="G6" s="3">
        <v>94.5</v>
      </c>
      <c r="H6" s="3">
        <v>92</v>
      </c>
      <c r="I6" s="3">
        <v>113.25</v>
      </c>
      <c r="J6" s="3">
        <v>108</v>
      </c>
      <c r="K6" s="3">
        <v>86.75</v>
      </c>
      <c r="L6" s="3">
        <v>100</v>
      </c>
      <c r="M6" s="3">
        <v>75.75</v>
      </c>
      <c r="N6" s="3">
        <v>99.337500000000006</v>
      </c>
      <c r="P6">
        <v>1</v>
      </c>
      <c r="Q6">
        <v>45675</v>
      </c>
      <c r="R6">
        <v>118.5</v>
      </c>
    </row>
    <row r="7" spans="1:18" x14ac:dyDescent="0.25">
      <c r="A7" s="4">
        <v>2</v>
      </c>
      <c r="B7" s="3">
        <v>101.25</v>
      </c>
      <c r="C7" s="3">
        <v>113.75</v>
      </c>
      <c r="D7" s="3">
        <v>115</v>
      </c>
      <c r="E7" s="3">
        <v>85</v>
      </c>
      <c r="F7" s="3">
        <v>88.75</v>
      </c>
      <c r="G7" s="3">
        <v>88.75</v>
      </c>
      <c r="H7" s="3">
        <v>92</v>
      </c>
      <c r="I7" s="3">
        <v>105.75</v>
      </c>
      <c r="J7" s="3">
        <v>110</v>
      </c>
      <c r="K7" s="3">
        <v>79</v>
      </c>
      <c r="L7" s="3">
        <v>100</v>
      </c>
      <c r="M7" s="3">
        <v>68.5</v>
      </c>
      <c r="N7" s="3">
        <v>97.512500000000003</v>
      </c>
      <c r="P7">
        <v>2</v>
      </c>
      <c r="Q7">
        <v>45680</v>
      </c>
      <c r="R7">
        <v>113.75</v>
      </c>
    </row>
    <row r="8" spans="1:18" x14ac:dyDescent="0.25">
      <c r="A8" s="4">
        <v>3</v>
      </c>
      <c r="B8" s="3">
        <v>94.333333333333329</v>
      </c>
      <c r="C8" s="3">
        <v>111.5</v>
      </c>
      <c r="D8" s="3">
        <v>105</v>
      </c>
      <c r="E8" s="3">
        <v>88.5</v>
      </c>
      <c r="F8" s="3">
        <v>89</v>
      </c>
      <c r="G8" s="3">
        <v>91</v>
      </c>
      <c r="H8" s="3">
        <v>90</v>
      </c>
      <c r="I8" s="3">
        <v>106.5</v>
      </c>
      <c r="J8" s="3">
        <v>104.75</v>
      </c>
      <c r="K8" s="3">
        <v>78.75</v>
      </c>
      <c r="L8" s="3">
        <v>100</v>
      </c>
      <c r="M8" s="3">
        <v>71.25</v>
      </c>
      <c r="N8" s="3">
        <v>95.962500000000006</v>
      </c>
      <c r="P8">
        <v>3</v>
      </c>
      <c r="Q8">
        <v>45681</v>
      </c>
      <c r="R8">
        <v>111.5</v>
      </c>
    </row>
    <row r="9" spans="1:18" x14ac:dyDescent="0.25">
      <c r="A9" s="4">
        <v>4</v>
      </c>
      <c r="B9" s="3">
        <v>99</v>
      </c>
      <c r="C9" s="3">
        <v>117.375</v>
      </c>
      <c r="D9" s="3">
        <v>117.25</v>
      </c>
      <c r="E9" s="3">
        <v>92</v>
      </c>
      <c r="F9" s="3"/>
      <c r="G9" s="3"/>
      <c r="H9" s="3">
        <v>94</v>
      </c>
      <c r="I9" s="3">
        <v>114.25</v>
      </c>
      <c r="J9" s="3">
        <v>107.75</v>
      </c>
      <c r="K9" s="3"/>
      <c r="L9" s="3">
        <v>100</v>
      </c>
      <c r="M9" s="3"/>
      <c r="N9" s="3">
        <v>104.46153846153847</v>
      </c>
      <c r="P9">
        <v>4</v>
      </c>
      <c r="Q9">
        <v>45686</v>
      </c>
      <c r="R9">
        <v>117.375</v>
      </c>
    </row>
    <row r="10" spans="1:18" x14ac:dyDescent="0.25">
      <c r="A10" s="4">
        <v>5</v>
      </c>
      <c r="B10" s="3">
        <v>96.5</v>
      </c>
      <c r="C10" s="3">
        <v>108</v>
      </c>
      <c r="D10" s="3">
        <v>107</v>
      </c>
      <c r="E10" s="3">
        <v>90.25</v>
      </c>
      <c r="F10" s="3"/>
      <c r="G10" s="3"/>
      <c r="H10" s="3">
        <v>88.5</v>
      </c>
      <c r="I10" s="3">
        <v>107.5</v>
      </c>
      <c r="J10" s="3">
        <v>103.5</v>
      </c>
      <c r="K10" s="3">
        <v>85.5</v>
      </c>
      <c r="L10" s="3">
        <v>100</v>
      </c>
      <c r="M10" s="3">
        <v>79</v>
      </c>
      <c r="N10" s="3">
        <v>98.140625</v>
      </c>
      <c r="P10">
        <v>5</v>
      </c>
      <c r="Q10">
        <v>45688</v>
      </c>
      <c r="R10">
        <v>108</v>
      </c>
    </row>
    <row r="11" spans="1:18" x14ac:dyDescent="0.25">
      <c r="A11" s="4">
        <v>6</v>
      </c>
      <c r="B11" s="3">
        <v>104.25</v>
      </c>
      <c r="C11" s="3">
        <v>118.5</v>
      </c>
      <c r="D11" s="3">
        <v>120.25</v>
      </c>
      <c r="E11" s="3">
        <v>95.25</v>
      </c>
      <c r="F11" s="3"/>
      <c r="G11" s="3"/>
      <c r="H11" s="3">
        <v>95.75</v>
      </c>
      <c r="I11" s="3">
        <v>114</v>
      </c>
      <c r="J11" s="3">
        <v>106.5</v>
      </c>
      <c r="K11" s="3"/>
      <c r="L11" s="3">
        <v>100</v>
      </c>
      <c r="M11" s="3"/>
      <c r="N11" s="3">
        <v>105.94230769230769</v>
      </c>
      <c r="P11">
        <v>6</v>
      </c>
      <c r="Q11">
        <v>45691</v>
      </c>
      <c r="R11">
        <v>118.5</v>
      </c>
    </row>
    <row r="12" spans="1:18" x14ac:dyDescent="0.25">
      <c r="A12" s="4">
        <v>7</v>
      </c>
      <c r="B12" s="3">
        <v>98.5</v>
      </c>
      <c r="C12" s="3">
        <v>111.5</v>
      </c>
      <c r="D12" s="3">
        <v>110.75</v>
      </c>
      <c r="E12" s="3">
        <v>91</v>
      </c>
      <c r="F12" s="3"/>
      <c r="G12" s="3"/>
      <c r="H12" s="3">
        <v>93</v>
      </c>
      <c r="I12" s="3">
        <v>108.25</v>
      </c>
      <c r="J12" s="3">
        <v>105.5</v>
      </c>
      <c r="K12" s="3">
        <v>83.5</v>
      </c>
      <c r="L12" s="3">
        <v>100</v>
      </c>
      <c r="M12" s="3">
        <v>80.25</v>
      </c>
      <c r="N12" s="3">
        <v>99.515625</v>
      </c>
      <c r="P12">
        <v>7</v>
      </c>
      <c r="Q12">
        <v>45695</v>
      </c>
      <c r="R12">
        <v>111.5</v>
      </c>
    </row>
    <row r="13" spans="1:18" x14ac:dyDescent="0.25">
      <c r="A13" s="4">
        <v>8</v>
      </c>
      <c r="B13" s="3">
        <v>101.75</v>
      </c>
      <c r="C13" s="3">
        <v>112.375</v>
      </c>
      <c r="D13" s="3">
        <v>106.75</v>
      </c>
      <c r="E13" s="3">
        <v>93</v>
      </c>
      <c r="F13" s="3"/>
      <c r="G13" s="3"/>
      <c r="H13" s="3">
        <v>95.75</v>
      </c>
      <c r="I13" s="3">
        <v>108</v>
      </c>
      <c r="J13" s="3">
        <v>112.5</v>
      </c>
      <c r="K13" s="3"/>
      <c r="L13" s="3">
        <v>100</v>
      </c>
      <c r="M13" s="3"/>
      <c r="N13" s="3">
        <v>103.40384615384616</v>
      </c>
      <c r="P13">
        <v>8</v>
      </c>
      <c r="Q13">
        <v>45697</v>
      </c>
      <c r="R13">
        <v>112.375</v>
      </c>
    </row>
    <row r="14" spans="1:18" x14ac:dyDescent="0.25">
      <c r="A14" s="4">
        <v>9</v>
      </c>
      <c r="B14" s="3">
        <v>95.5</v>
      </c>
      <c r="C14" s="3">
        <v>106.875</v>
      </c>
      <c r="D14" s="3">
        <v>104</v>
      </c>
      <c r="E14" s="3">
        <v>85</v>
      </c>
      <c r="F14" s="3"/>
      <c r="G14" s="3"/>
      <c r="H14" s="3">
        <v>91.75</v>
      </c>
      <c r="I14" s="3">
        <v>103.5</v>
      </c>
      <c r="J14" s="3">
        <v>104.25</v>
      </c>
      <c r="K14" s="3">
        <v>76</v>
      </c>
      <c r="L14" s="3">
        <v>100</v>
      </c>
      <c r="M14" s="3">
        <v>74.25</v>
      </c>
      <c r="N14" s="3">
        <v>96.46875</v>
      </c>
      <c r="P14">
        <v>9</v>
      </c>
      <c r="Q14">
        <v>45700</v>
      </c>
      <c r="R14">
        <v>106.875</v>
      </c>
    </row>
    <row r="15" spans="1:18" x14ac:dyDescent="0.25">
      <c r="A15" s="4">
        <v>10</v>
      </c>
      <c r="B15" s="3">
        <v>99.25</v>
      </c>
      <c r="C15" s="3">
        <v>107.375</v>
      </c>
      <c r="D15" s="3">
        <v>100.75</v>
      </c>
      <c r="E15" s="3">
        <v>88.75</v>
      </c>
      <c r="F15" s="3"/>
      <c r="G15" s="3"/>
      <c r="H15" s="3">
        <v>94.75</v>
      </c>
      <c r="I15" s="3">
        <v>103</v>
      </c>
      <c r="J15" s="3">
        <v>111.75</v>
      </c>
      <c r="K15" s="3"/>
      <c r="L15" s="3">
        <v>100</v>
      </c>
      <c r="M15" s="3"/>
      <c r="N15" s="3">
        <v>100.94230769230769</v>
      </c>
      <c r="P15">
        <v>10</v>
      </c>
      <c r="Q15">
        <v>45706</v>
      </c>
      <c r="R15">
        <v>107.375</v>
      </c>
    </row>
    <row r="16" spans="1:18" x14ac:dyDescent="0.25">
      <c r="A16" s="4">
        <v>11</v>
      </c>
      <c r="B16" s="3">
        <v>95.25</v>
      </c>
      <c r="C16" s="3">
        <v>105.25</v>
      </c>
      <c r="D16" s="3">
        <v>108</v>
      </c>
      <c r="E16" s="3">
        <v>86</v>
      </c>
      <c r="F16" s="3"/>
      <c r="G16" s="3"/>
      <c r="H16" s="3">
        <v>90</v>
      </c>
      <c r="I16" s="3">
        <v>106.25</v>
      </c>
      <c r="J16" s="3">
        <v>102.75</v>
      </c>
      <c r="K16" s="3">
        <v>86</v>
      </c>
      <c r="L16" s="3">
        <v>100</v>
      </c>
      <c r="M16" s="3">
        <v>77.5</v>
      </c>
      <c r="N16" s="3">
        <v>97.34375</v>
      </c>
      <c r="P16">
        <v>11</v>
      </c>
      <c r="Q16">
        <v>45708</v>
      </c>
      <c r="R16">
        <v>105.25</v>
      </c>
    </row>
    <row r="17" spans="1:18" x14ac:dyDescent="0.25">
      <c r="A17" s="4">
        <v>12</v>
      </c>
      <c r="B17" s="3">
        <v>97.5</v>
      </c>
      <c r="C17" s="3">
        <v>103.625</v>
      </c>
      <c r="D17" s="3">
        <v>108.5</v>
      </c>
      <c r="E17" s="3">
        <v>87.75</v>
      </c>
      <c r="F17" s="3"/>
      <c r="G17" s="3"/>
      <c r="H17" s="3">
        <v>90.25</v>
      </c>
      <c r="I17" s="3">
        <v>103.5</v>
      </c>
      <c r="J17" s="3">
        <v>104</v>
      </c>
      <c r="K17" s="3"/>
      <c r="L17" s="3">
        <v>100</v>
      </c>
      <c r="M17" s="3"/>
      <c r="N17" s="3">
        <v>99.711538461538467</v>
      </c>
      <c r="P17">
        <v>12</v>
      </c>
      <c r="Q17">
        <v>45710</v>
      </c>
      <c r="R17">
        <v>103.625</v>
      </c>
    </row>
    <row r="18" spans="1:18" x14ac:dyDescent="0.25">
      <c r="A18" s="2" t="s">
        <v>17</v>
      </c>
      <c r="B18" s="3">
        <v>95.111111111111114</v>
      </c>
      <c r="C18" s="3">
        <v>110.66666666666667</v>
      </c>
      <c r="D18" s="3"/>
      <c r="E18" s="3">
        <v>88.083333333333329</v>
      </c>
      <c r="F18" s="3">
        <v>89.583333333333329</v>
      </c>
      <c r="G18" s="3">
        <v>86.583333333333329</v>
      </c>
      <c r="H18" s="3">
        <v>83.395833333333329</v>
      </c>
      <c r="I18" s="3">
        <v>106.39583333333333</v>
      </c>
      <c r="J18" s="3">
        <v>100.75</v>
      </c>
      <c r="K18" s="3">
        <v>79.642857142857139</v>
      </c>
      <c r="L18" s="3">
        <v>100</v>
      </c>
      <c r="M18" s="3">
        <v>77.535714285714292</v>
      </c>
      <c r="N18" s="3">
        <v>97.266581632653057</v>
      </c>
      <c r="P18" t="s">
        <v>17</v>
      </c>
      <c r="Q18">
        <v>45698.185185185182</v>
      </c>
      <c r="R18">
        <v>110.66666666666667</v>
      </c>
    </row>
    <row r="19" spans="1:18" x14ac:dyDescent="0.25">
      <c r="A19" s="4">
        <v>13</v>
      </c>
      <c r="B19" s="3">
        <v>94.583333333333329</v>
      </c>
      <c r="C19" s="3">
        <v>106</v>
      </c>
      <c r="D19" s="3"/>
      <c r="E19" s="3">
        <v>82.5</v>
      </c>
      <c r="F19" s="3">
        <v>85.75</v>
      </c>
      <c r="G19" s="3">
        <v>85.25</v>
      </c>
      <c r="H19" s="3">
        <v>77.25</v>
      </c>
      <c r="I19" s="3">
        <v>101</v>
      </c>
      <c r="J19" s="3">
        <v>100.25</v>
      </c>
      <c r="K19" s="3">
        <v>79.25</v>
      </c>
      <c r="L19" s="3">
        <v>100</v>
      </c>
      <c r="M19" s="3">
        <v>77</v>
      </c>
      <c r="N19" s="3">
        <v>93.9</v>
      </c>
      <c r="P19">
        <v>13</v>
      </c>
      <c r="Q19">
        <v>45665</v>
      </c>
      <c r="R19">
        <v>106</v>
      </c>
    </row>
    <row r="20" spans="1:18" x14ac:dyDescent="0.25">
      <c r="A20" s="4">
        <v>14</v>
      </c>
      <c r="B20" s="3">
        <v>97.125</v>
      </c>
      <c r="C20" s="3">
        <v>107</v>
      </c>
      <c r="D20" s="3"/>
      <c r="E20" s="3">
        <v>88</v>
      </c>
      <c r="F20" s="3"/>
      <c r="G20" s="3"/>
      <c r="H20" s="3">
        <v>81.75</v>
      </c>
      <c r="I20" s="3">
        <v>101.5</v>
      </c>
      <c r="J20" s="3">
        <v>100.5</v>
      </c>
      <c r="K20" s="3"/>
      <c r="L20" s="3">
        <v>100</v>
      </c>
      <c r="M20" s="3"/>
      <c r="N20" s="3">
        <v>98.571428571428569</v>
      </c>
      <c r="P20">
        <v>14</v>
      </c>
      <c r="Q20">
        <v>45667</v>
      </c>
      <c r="R20">
        <v>107</v>
      </c>
    </row>
    <row r="21" spans="1:18" x14ac:dyDescent="0.25">
      <c r="A21" s="4">
        <v>15</v>
      </c>
      <c r="B21" s="3">
        <v>97.375</v>
      </c>
      <c r="C21" s="3">
        <v>110.625</v>
      </c>
      <c r="D21" s="3"/>
      <c r="E21" s="3">
        <v>91.75</v>
      </c>
      <c r="F21" s="3"/>
      <c r="G21" s="3"/>
      <c r="H21" s="3">
        <v>83.5</v>
      </c>
      <c r="I21" s="3">
        <v>105</v>
      </c>
      <c r="J21" s="3">
        <v>101</v>
      </c>
      <c r="K21" s="3">
        <v>86.5</v>
      </c>
      <c r="L21" s="3">
        <v>100</v>
      </c>
      <c r="M21" s="3">
        <v>79.5</v>
      </c>
      <c r="N21" s="3">
        <v>97.838235294117652</v>
      </c>
      <c r="P21">
        <v>15</v>
      </c>
      <c r="Q21">
        <v>45669</v>
      </c>
      <c r="R21">
        <v>110.625</v>
      </c>
    </row>
    <row r="22" spans="1:18" x14ac:dyDescent="0.25">
      <c r="A22" s="4">
        <v>16</v>
      </c>
      <c r="B22" s="3">
        <v>95.75</v>
      </c>
      <c r="C22" s="3">
        <v>107.75</v>
      </c>
      <c r="D22" s="3"/>
      <c r="E22" s="3">
        <v>86.75</v>
      </c>
      <c r="F22" s="3"/>
      <c r="G22" s="3"/>
      <c r="H22" s="3">
        <v>81.75</v>
      </c>
      <c r="I22" s="3">
        <v>102.75</v>
      </c>
      <c r="J22" s="3">
        <v>100.25</v>
      </c>
      <c r="K22" s="3">
        <v>77</v>
      </c>
      <c r="L22" s="3">
        <v>100</v>
      </c>
      <c r="M22" s="3">
        <v>78.25</v>
      </c>
      <c r="N22" s="3">
        <v>95.859375</v>
      </c>
      <c r="P22">
        <v>16</v>
      </c>
      <c r="Q22">
        <v>45679</v>
      </c>
      <c r="R22">
        <v>107.75</v>
      </c>
    </row>
    <row r="23" spans="1:18" x14ac:dyDescent="0.25">
      <c r="A23" s="4">
        <v>17</v>
      </c>
      <c r="B23" s="3">
        <v>95.625</v>
      </c>
      <c r="C23" s="3">
        <v>112.25</v>
      </c>
      <c r="D23" s="3"/>
      <c r="E23" s="3">
        <v>91.5</v>
      </c>
      <c r="F23" s="3"/>
      <c r="G23" s="3"/>
      <c r="H23" s="3">
        <v>87.5</v>
      </c>
      <c r="I23" s="3">
        <v>105.25</v>
      </c>
      <c r="J23" s="3">
        <v>101.5</v>
      </c>
      <c r="K23" s="3"/>
      <c r="L23" s="3">
        <v>100</v>
      </c>
      <c r="M23" s="3"/>
      <c r="N23" s="3">
        <v>100.1</v>
      </c>
      <c r="P23">
        <v>17</v>
      </c>
      <c r="Q23">
        <v>45698</v>
      </c>
      <c r="R23">
        <v>112.25</v>
      </c>
    </row>
    <row r="24" spans="1:18" x14ac:dyDescent="0.25">
      <c r="A24" s="4">
        <v>18</v>
      </c>
      <c r="B24" s="3">
        <v>96.25</v>
      </c>
      <c r="C24" s="3">
        <v>114.25</v>
      </c>
      <c r="D24" s="3"/>
      <c r="E24" s="3">
        <v>91</v>
      </c>
      <c r="F24" s="3">
        <v>95</v>
      </c>
      <c r="G24" s="3">
        <v>88.5</v>
      </c>
      <c r="H24" s="3">
        <v>93</v>
      </c>
      <c r="I24" s="3">
        <v>109.75</v>
      </c>
      <c r="J24" s="3">
        <v>103.5</v>
      </c>
      <c r="K24" s="3">
        <v>82</v>
      </c>
      <c r="L24" s="3">
        <v>100</v>
      </c>
      <c r="M24" s="3">
        <v>79.75</v>
      </c>
      <c r="N24" s="3">
        <v>97.275000000000006</v>
      </c>
      <c r="P24">
        <v>18</v>
      </c>
      <c r="Q24">
        <v>45699</v>
      </c>
      <c r="R24">
        <v>114.25</v>
      </c>
    </row>
    <row r="25" spans="1:18" x14ac:dyDescent="0.25">
      <c r="A25" s="4">
        <v>19</v>
      </c>
      <c r="B25" s="3">
        <v>94.375</v>
      </c>
      <c r="C25" s="3">
        <v>112.75</v>
      </c>
      <c r="D25" s="3"/>
      <c r="E25" s="3">
        <v>83.75</v>
      </c>
      <c r="F25" s="3"/>
      <c r="G25" s="3"/>
      <c r="H25" s="3">
        <v>85.75</v>
      </c>
      <c r="I25" s="3">
        <v>108.5</v>
      </c>
      <c r="J25" s="3">
        <v>101.25</v>
      </c>
      <c r="K25" s="3"/>
      <c r="L25" s="3">
        <v>100</v>
      </c>
      <c r="M25" s="3"/>
      <c r="N25" s="3">
        <v>99.566666666666663</v>
      </c>
      <c r="P25">
        <v>19</v>
      </c>
      <c r="Q25">
        <v>45705</v>
      </c>
      <c r="R25">
        <v>112.75</v>
      </c>
    </row>
    <row r="26" spans="1:18" x14ac:dyDescent="0.25">
      <c r="A26" s="4">
        <v>20</v>
      </c>
      <c r="B26" s="3">
        <v>91.625</v>
      </c>
      <c r="C26" s="3">
        <v>113.375</v>
      </c>
      <c r="D26" s="3"/>
      <c r="E26" s="3">
        <v>88.75</v>
      </c>
      <c r="F26" s="3"/>
      <c r="G26" s="3"/>
      <c r="H26" s="3">
        <v>80.75</v>
      </c>
      <c r="I26" s="3">
        <v>107.75</v>
      </c>
      <c r="J26" s="3">
        <v>98.75</v>
      </c>
      <c r="K26" s="3">
        <v>81.75</v>
      </c>
      <c r="L26" s="3">
        <v>100</v>
      </c>
      <c r="M26" s="3">
        <v>77.5</v>
      </c>
      <c r="N26" s="3">
        <v>96.779411764705884</v>
      </c>
      <c r="P26">
        <v>20</v>
      </c>
      <c r="Q26">
        <v>45708</v>
      </c>
      <c r="R26">
        <v>113.375</v>
      </c>
    </row>
    <row r="27" spans="1:18" x14ac:dyDescent="0.25">
      <c r="A27" s="4">
        <v>21</v>
      </c>
      <c r="B27" s="3">
        <v>92.75</v>
      </c>
      <c r="C27" s="3">
        <v>110.125</v>
      </c>
      <c r="D27" s="3"/>
      <c r="E27" s="3">
        <v>82.75</v>
      </c>
      <c r="F27" s="3"/>
      <c r="G27" s="3"/>
      <c r="H27" s="3">
        <v>76.75</v>
      </c>
      <c r="I27" s="3">
        <v>106</v>
      </c>
      <c r="J27" s="3">
        <v>99.75</v>
      </c>
      <c r="K27" s="3">
        <v>74.75</v>
      </c>
      <c r="L27" s="3">
        <v>100</v>
      </c>
      <c r="M27" s="3">
        <v>76.5</v>
      </c>
      <c r="N27" s="3">
        <v>95.140625</v>
      </c>
      <c r="P27">
        <v>21</v>
      </c>
      <c r="Q27">
        <v>45714</v>
      </c>
      <c r="R27">
        <v>110.125</v>
      </c>
    </row>
    <row r="28" spans="1:18" x14ac:dyDescent="0.25">
      <c r="A28" s="4">
        <v>22</v>
      </c>
      <c r="B28" s="3">
        <v>98.875</v>
      </c>
      <c r="C28" s="3">
        <v>112.5</v>
      </c>
      <c r="D28" s="3"/>
      <c r="E28" s="3">
        <v>93.75</v>
      </c>
      <c r="F28" s="3"/>
      <c r="G28" s="3"/>
      <c r="H28" s="3">
        <v>86.25</v>
      </c>
      <c r="I28" s="3">
        <v>110.25</v>
      </c>
      <c r="J28" s="3">
        <v>101.25</v>
      </c>
      <c r="K28" s="3"/>
      <c r="L28" s="3">
        <v>100</v>
      </c>
      <c r="M28" s="3"/>
      <c r="N28" s="3">
        <v>101.09615384615384</v>
      </c>
      <c r="P28">
        <v>22</v>
      </c>
      <c r="Q28">
        <v>45716</v>
      </c>
      <c r="R28">
        <v>112.5</v>
      </c>
    </row>
    <row r="29" spans="1:18" x14ac:dyDescent="0.25">
      <c r="A29" s="4">
        <v>23</v>
      </c>
      <c r="B29" s="3">
        <v>93.125</v>
      </c>
      <c r="C29" s="3">
        <v>110.125</v>
      </c>
      <c r="D29" s="3"/>
      <c r="E29" s="3">
        <v>87</v>
      </c>
      <c r="F29" s="3"/>
      <c r="G29" s="3"/>
      <c r="H29" s="3">
        <v>82.25</v>
      </c>
      <c r="I29" s="3">
        <v>109.5</v>
      </c>
      <c r="J29" s="3">
        <v>99.75</v>
      </c>
      <c r="K29" s="3"/>
      <c r="L29" s="3">
        <v>100</v>
      </c>
      <c r="M29" s="3"/>
      <c r="N29" s="3">
        <v>98.84615384615384</v>
      </c>
      <c r="P29">
        <v>23</v>
      </c>
      <c r="Q29">
        <v>45721</v>
      </c>
      <c r="R29">
        <v>110.125</v>
      </c>
    </row>
    <row r="30" spans="1:18" x14ac:dyDescent="0.25">
      <c r="A30" s="4">
        <v>24</v>
      </c>
      <c r="B30" s="3">
        <v>94.083333333333329</v>
      </c>
      <c r="C30" s="3">
        <v>110.75</v>
      </c>
      <c r="D30" s="3"/>
      <c r="E30" s="3">
        <v>89.5</v>
      </c>
      <c r="F30" s="3">
        <v>88</v>
      </c>
      <c r="G30" s="3">
        <v>86</v>
      </c>
      <c r="H30" s="3">
        <v>84.25</v>
      </c>
      <c r="I30" s="3">
        <v>109.5</v>
      </c>
      <c r="J30" s="3">
        <v>101.25</v>
      </c>
      <c r="K30" s="3">
        <v>76.25</v>
      </c>
      <c r="L30" s="3">
        <v>100</v>
      </c>
      <c r="M30" s="3">
        <v>74.25</v>
      </c>
      <c r="N30" s="3">
        <v>95.1</v>
      </c>
      <c r="P30">
        <v>24</v>
      </c>
      <c r="Q30">
        <v>45735</v>
      </c>
      <c r="R30">
        <v>110.75</v>
      </c>
    </row>
    <row r="31" spans="1:18" x14ac:dyDescent="0.25">
      <c r="A31" s="2" t="s">
        <v>18</v>
      </c>
      <c r="B31" s="3">
        <v>97.89071697658963</v>
      </c>
      <c r="C31" s="3">
        <v>120.18541590372722</v>
      </c>
      <c r="D31" s="3"/>
      <c r="E31" s="3"/>
      <c r="F31" s="3"/>
      <c r="G31" s="3">
        <v>98.360751946767166</v>
      </c>
      <c r="H31" s="3">
        <v>85.398058255513504</v>
      </c>
      <c r="I31" s="3">
        <v>117.50096416473389</v>
      </c>
      <c r="J31" s="3">
        <v>105.37400913238525</v>
      </c>
      <c r="K31" s="3">
        <v>79.667593214246963</v>
      </c>
      <c r="L31" s="3">
        <v>100</v>
      </c>
      <c r="M31" s="3">
        <v>80.213703155517578</v>
      </c>
      <c r="N31" s="3">
        <v>99.370644105588156</v>
      </c>
      <c r="P31" t="s">
        <v>18</v>
      </c>
      <c r="Q31">
        <v>45700.861111111109</v>
      </c>
      <c r="R31">
        <v>120.18541590372722</v>
      </c>
    </row>
    <row r="32" spans="1:18" x14ac:dyDescent="0.25">
      <c r="A32" s="4">
        <v>25</v>
      </c>
      <c r="B32" s="3">
        <v>101.17141215006511</v>
      </c>
      <c r="C32" s="3">
        <v>113.34939575195313</v>
      </c>
      <c r="D32" s="3"/>
      <c r="E32" s="3"/>
      <c r="F32" s="3"/>
      <c r="G32" s="3">
        <v>95.316080093383789</v>
      </c>
      <c r="H32" s="3">
        <v>78.002321243286133</v>
      </c>
      <c r="I32" s="3">
        <v>108.33021926879883</v>
      </c>
      <c r="J32" s="3">
        <v>106.88759231567383</v>
      </c>
      <c r="K32" s="3"/>
      <c r="L32" s="3">
        <v>100</v>
      </c>
      <c r="M32" s="3"/>
      <c r="N32" s="3">
        <v>100.41537270179161</v>
      </c>
      <c r="P32">
        <v>25</v>
      </c>
      <c r="Q32">
        <v>45681</v>
      </c>
      <c r="R32">
        <v>113.34939575195313</v>
      </c>
    </row>
    <row r="33" spans="1:18" x14ac:dyDescent="0.25">
      <c r="A33" s="4">
        <v>26</v>
      </c>
      <c r="B33" s="3">
        <v>102.70034853617351</v>
      </c>
      <c r="C33" s="3">
        <v>117.13957214355469</v>
      </c>
      <c r="D33" s="3"/>
      <c r="E33" s="3"/>
      <c r="F33" s="3"/>
      <c r="G33" s="3">
        <v>99.162359237670898</v>
      </c>
      <c r="H33" s="3">
        <v>83.241048812866211</v>
      </c>
      <c r="I33" s="3">
        <v>118.81156158447266</v>
      </c>
      <c r="J33" s="3">
        <v>110.67204666137695</v>
      </c>
      <c r="K33" s="3"/>
      <c r="L33" s="3">
        <v>100</v>
      </c>
      <c r="M33" s="3"/>
      <c r="N33" s="3">
        <v>102.85597184988168</v>
      </c>
      <c r="P33">
        <v>26</v>
      </c>
      <c r="Q33">
        <v>45684</v>
      </c>
      <c r="R33">
        <v>117.13957214355469</v>
      </c>
    </row>
    <row r="34" spans="1:18" x14ac:dyDescent="0.25">
      <c r="A34" s="4">
        <v>27</v>
      </c>
      <c r="B34" s="3">
        <v>100.30621337890625</v>
      </c>
      <c r="C34" s="3">
        <v>114.13463973999023</v>
      </c>
      <c r="D34" s="3"/>
      <c r="E34" s="3"/>
      <c r="F34" s="3"/>
      <c r="G34" s="3">
        <v>95.255691528320313</v>
      </c>
      <c r="H34" s="3">
        <v>80.321386337280273</v>
      </c>
      <c r="I34" s="3">
        <v>115.19501876831055</v>
      </c>
      <c r="J34" s="3">
        <v>103.7840747833252</v>
      </c>
      <c r="K34" s="3"/>
      <c r="L34" s="3">
        <v>100</v>
      </c>
      <c r="M34" s="3"/>
      <c r="N34" s="3">
        <v>100.73918856107272</v>
      </c>
      <c r="P34">
        <v>27</v>
      </c>
      <c r="Q34">
        <v>45688</v>
      </c>
      <c r="R34">
        <v>114.13463973999023</v>
      </c>
    </row>
    <row r="35" spans="1:18" x14ac:dyDescent="0.25">
      <c r="A35" s="4">
        <v>28</v>
      </c>
      <c r="B35" s="3">
        <v>106.38376363118489</v>
      </c>
      <c r="C35" s="3">
        <v>126.62436294555664</v>
      </c>
      <c r="D35" s="3"/>
      <c r="E35" s="3"/>
      <c r="F35" s="3"/>
      <c r="G35" s="3">
        <v>97.776737213134766</v>
      </c>
      <c r="H35" s="3">
        <v>90.096685409545898</v>
      </c>
      <c r="I35" s="3">
        <v>120.1485424041748</v>
      </c>
      <c r="J35" s="3">
        <v>111.74190521240234</v>
      </c>
      <c r="K35" s="3">
        <v>78.747274398803711</v>
      </c>
      <c r="L35" s="3">
        <v>100</v>
      </c>
      <c r="M35" s="3">
        <v>78.950393676757813</v>
      </c>
      <c r="N35" s="3">
        <v>101.45232450962067</v>
      </c>
      <c r="P35">
        <v>28</v>
      </c>
      <c r="Q35">
        <v>45689</v>
      </c>
      <c r="R35">
        <v>126.62436294555664</v>
      </c>
    </row>
    <row r="36" spans="1:18" x14ac:dyDescent="0.25">
      <c r="A36" s="4">
        <v>29</v>
      </c>
      <c r="B36" s="3">
        <v>100.15450414021809</v>
      </c>
      <c r="C36" s="3">
        <v>118.38784599304199</v>
      </c>
      <c r="D36" s="3"/>
      <c r="E36" s="3"/>
      <c r="F36" s="3"/>
      <c r="G36" s="3">
        <v>99.852785110473633</v>
      </c>
      <c r="H36" s="3">
        <v>88.041112899780273</v>
      </c>
      <c r="I36" s="3">
        <v>115.99078559875488</v>
      </c>
      <c r="J36" s="3">
        <v>98.484773635864258</v>
      </c>
      <c r="K36" s="3">
        <v>85.348306655883789</v>
      </c>
      <c r="L36" s="3">
        <v>100</v>
      </c>
      <c r="M36" s="3">
        <v>89.861175537109375</v>
      </c>
      <c r="N36" s="3">
        <v>99.776893615722656</v>
      </c>
      <c r="P36">
        <v>29</v>
      </c>
      <c r="Q36">
        <v>45692</v>
      </c>
      <c r="R36">
        <v>118.38784599304199</v>
      </c>
    </row>
    <row r="37" spans="1:18" x14ac:dyDescent="0.25">
      <c r="A37" s="4">
        <v>30</v>
      </c>
      <c r="B37" s="3">
        <v>98.387236277262375</v>
      </c>
      <c r="C37" s="3">
        <v>124.03665351867676</v>
      </c>
      <c r="D37" s="3"/>
      <c r="E37" s="3"/>
      <c r="F37" s="3"/>
      <c r="G37" s="3">
        <v>102.46991348266602</v>
      </c>
      <c r="H37" s="3">
        <v>86.828855514526367</v>
      </c>
      <c r="I37" s="3">
        <v>119.26396751403809</v>
      </c>
      <c r="J37" s="3">
        <v>109.53887748718262</v>
      </c>
      <c r="K37" s="3">
        <v>86.131834030151367</v>
      </c>
      <c r="L37" s="3">
        <v>100</v>
      </c>
      <c r="M37" s="3">
        <v>82.116786956787109</v>
      </c>
      <c r="N37" s="3">
        <v>100.34678733348846</v>
      </c>
      <c r="P37">
        <v>30</v>
      </c>
      <c r="Q37">
        <v>45693</v>
      </c>
      <c r="R37">
        <v>124.03665351867676</v>
      </c>
    </row>
    <row r="38" spans="1:18" x14ac:dyDescent="0.25">
      <c r="A38" s="4">
        <v>31</v>
      </c>
      <c r="B38" s="3">
        <v>95.051969528198242</v>
      </c>
      <c r="C38" s="3">
        <v>118.04048538208008</v>
      </c>
      <c r="D38" s="3"/>
      <c r="E38" s="3"/>
      <c r="F38" s="3"/>
      <c r="G38" s="3">
        <v>101.7116756439209</v>
      </c>
      <c r="H38" s="3">
        <v>83.096185684204102</v>
      </c>
      <c r="I38" s="3">
        <v>119.62172317504883</v>
      </c>
      <c r="J38" s="3">
        <v>100.11125373840332</v>
      </c>
      <c r="K38" s="3">
        <v>80.407617568969727</v>
      </c>
      <c r="L38" s="3">
        <v>100</v>
      </c>
      <c r="M38" s="3">
        <v>78.453987121582031</v>
      </c>
      <c r="N38" s="3">
        <v>97.912427306175232</v>
      </c>
      <c r="P38">
        <v>31</v>
      </c>
      <c r="Q38">
        <v>45698.333333333336</v>
      </c>
      <c r="R38">
        <v>118.04048538208008</v>
      </c>
    </row>
    <row r="39" spans="1:18" x14ac:dyDescent="0.25">
      <c r="A39" s="4">
        <v>32</v>
      </c>
      <c r="B39" s="3">
        <v>96.016450246175125</v>
      </c>
      <c r="C39" s="3">
        <v>120.84646987915039</v>
      </c>
      <c r="D39" s="3"/>
      <c r="E39" s="3"/>
      <c r="F39" s="3"/>
      <c r="G39" s="3">
        <v>101.28041839599609</v>
      </c>
      <c r="H39" s="3">
        <v>92.63707160949707</v>
      </c>
      <c r="I39" s="3">
        <v>125.87145805358887</v>
      </c>
      <c r="J39" s="3">
        <v>105.47141075134277</v>
      </c>
      <c r="K39" s="3">
        <v>80.784255981445313</v>
      </c>
      <c r="L39" s="3">
        <v>100</v>
      </c>
      <c r="M39" s="3">
        <v>83.166549682617188</v>
      </c>
      <c r="N39" s="3">
        <v>99.881686568260193</v>
      </c>
      <c r="P39">
        <v>32</v>
      </c>
      <c r="Q39">
        <v>45700</v>
      </c>
      <c r="R39">
        <v>120.84646987915039</v>
      </c>
    </row>
    <row r="40" spans="1:18" x14ac:dyDescent="0.25">
      <c r="A40" s="4">
        <v>33</v>
      </c>
      <c r="B40" s="3">
        <v>96.899913152058915</v>
      </c>
      <c r="C40" s="3">
        <v>114.07131385803223</v>
      </c>
      <c r="D40" s="3"/>
      <c r="E40" s="3"/>
      <c r="F40" s="3"/>
      <c r="G40" s="3">
        <v>95.300863265991211</v>
      </c>
      <c r="H40" s="3">
        <v>84.132461547851563</v>
      </c>
      <c r="I40" s="3">
        <v>114.58205223083496</v>
      </c>
      <c r="J40" s="3">
        <v>105.89458084106445</v>
      </c>
      <c r="K40" s="3">
        <v>70.038265228271484</v>
      </c>
      <c r="L40" s="3">
        <v>100</v>
      </c>
      <c r="M40" s="3">
        <v>76.670093536376953</v>
      </c>
      <c r="N40" s="3">
        <v>96.961835622787476</v>
      </c>
      <c r="P40">
        <v>33</v>
      </c>
      <c r="Q40">
        <v>45702</v>
      </c>
      <c r="R40">
        <v>114.07131385803223</v>
      </c>
    </row>
    <row r="41" spans="1:18" x14ac:dyDescent="0.25">
      <c r="A41" s="4">
        <v>34</v>
      </c>
      <c r="B41" s="3">
        <v>100.89538828531902</v>
      </c>
      <c r="C41" s="3">
        <v>128.02652359008789</v>
      </c>
      <c r="D41" s="3"/>
      <c r="E41" s="3"/>
      <c r="F41" s="3"/>
      <c r="G41" s="3">
        <v>100.58390235900879</v>
      </c>
      <c r="H41" s="3">
        <v>89.682538986206055</v>
      </c>
      <c r="I41" s="3">
        <v>121.19309425354004</v>
      </c>
      <c r="J41" s="3">
        <v>112.41485977172852</v>
      </c>
      <c r="K41" s="3">
        <v>77.724071502685547</v>
      </c>
      <c r="L41" s="3">
        <v>100</v>
      </c>
      <c r="M41" s="3">
        <v>80.501258850097656</v>
      </c>
      <c r="N41" s="3">
        <v>100.80077588558197</v>
      </c>
      <c r="P41">
        <v>34</v>
      </c>
      <c r="Q41">
        <v>45705</v>
      </c>
      <c r="R41">
        <v>128.02652359008789</v>
      </c>
    </row>
    <row r="42" spans="1:18" x14ac:dyDescent="0.25">
      <c r="A42" s="4">
        <v>35</v>
      </c>
      <c r="B42" s="3">
        <v>88.258336385091141</v>
      </c>
      <c r="C42" s="3">
        <v>126.19266510009766</v>
      </c>
      <c r="D42" s="3"/>
      <c r="E42" s="3"/>
      <c r="F42" s="3"/>
      <c r="G42" s="3">
        <v>95.992252349853516</v>
      </c>
      <c r="H42" s="3">
        <v>84.986743927001953</v>
      </c>
      <c r="I42" s="3">
        <v>114.7874641418457</v>
      </c>
      <c r="J42" s="3">
        <v>97.484157562255859</v>
      </c>
      <c r="K42" s="3">
        <v>79.456445693969727</v>
      </c>
      <c r="L42" s="3">
        <v>100</v>
      </c>
      <c r="M42" s="3">
        <v>76.751565933227539</v>
      </c>
      <c r="N42" s="3">
        <v>96.276643991470337</v>
      </c>
      <c r="P42">
        <v>35</v>
      </c>
      <c r="Q42">
        <v>45739</v>
      </c>
      <c r="R42">
        <v>126.19266510009766</v>
      </c>
    </row>
    <row r="43" spans="1:18" x14ac:dyDescent="0.25">
      <c r="A43" s="4">
        <v>36</v>
      </c>
      <c r="B43" s="3">
        <v>88.463068008422852</v>
      </c>
      <c r="C43" s="3">
        <v>121.37506294250488</v>
      </c>
      <c r="D43" s="3"/>
      <c r="E43" s="3"/>
      <c r="F43" s="3"/>
      <c r="G43" s="3">
        <v>95.626344680786133</v>
      </c>
      <c r="H43" s="3">
        <v>83.710287094116211</v>
      </c>
      <c r="I43" s="3">
        <v>116.21568298339844</v>
      </c>
      <c r="J43" s="3">
        <v>102.00257682800293</v>
      </c>
      <c r="K43" s="3">
        <v>78.370267868041992</v>
      </c>
      <c r="L43" s="3">
        <v>100</v>
      </c>
      <c r="M43" s="3">
        <v>75.451517105102539</v>
      </c>
      <c r="N43" s="3">
        <v>96.133808970451355</v>
      </c>
      <c r="P43">
        <v>36</v>
      </c>
      <c r="Q43">
        <v>45739</v>
      </c>
      <c r="R43">
        <v>121.37506294250488</v>
      </c>
    </row>
    <row r="44" spans="1:18" x14ac:dyDescent="0.25">
      <c r="A44" s="2" t="s">
        <v>15</v>
      </c>
      <c r="B44" s="3">
        <v>97.245175679524735</v>
      </c>
      <c r="C44" s="3">
        <v>112.80972205268012</v>
      </c>
      <c r="D44" s="3">
        <v>110.5</v>
      </c>
      <c r="E44" s="3">
        <v>88.635416666666671</v>
      </c>
      <c r="F44" s="3">
        <v>89.291666666666671</v>
      </c>
      <c r="G44" s="3">
        <v>95.240501297844787</v>
      </c>
      <c r="H44" s="3">
        <v>87.035463862948944</v>
      </c>
      <c r="I44" s="3">
        <v>110.56976583268907</v>
      </c>
      <c r="J44" s="3">
        <v>104.29828082190619</v>
      </c>
      <c r="K44" s="3">
        <v>80.435145170792296</v>
      </c>
      <c r="L44" s="3">
        <v>100</v>
      </c>
      <c r="M44" s="3">
        <v>77.87710123476775</v>
      </c>
      <c r="N44" s="3">
        <v>98.691598365004637</v>
      </c>
      <c r="P44" t="s">
        <v>15</v>
      </c>
      <c r="Q44">
        <v>45697.244444444441</v>
      </c>
      <c r="R44">
        <v>112.80972205268012</v>
      </c>
    </row>
    <row r="47" spans="1:18" x14ac:dyDescent="0.25">
      <c r="B47" t="s">
        <v>0</v>
      </c>
      <c r="C47" t="s">
        <v>1</v>
      </c>
    </row>
    <row r="48" spans="1:18" ht="30" x14ac:dyDescent="0.25">
      <c r="B48" t="s">
        <v>2</v>
      </c>
      <c r="C48" t="s">
        <v>3</v>
      </c>
      <c r="D48" t="s">
        <v>4</v>
      </c>
      <c r="E48" t="s">
        <v>5</v>
      </c>
      <c r="F48" t="s">
        <v>6</v>
      </c>
      <c r="G48" t="s">
        <v>7</v>
      </c>
      <c r="H48" t="s">
        <v>8</v>
      </c>
      <c r="I48" t="s">
        <v>9</v>
      </c>
      <c r="J48" t="s">
        <v>10</v>
      </c>
      <c r="K48" t="s">
        <v>11</v>
      </c>
      <c r="L48" t="s">
        <v>12</v>
      </c>
      <c r="M48" t="s">
        <v>13</v>
      </c>
      <c r="N48" t="s">
        <v>14</v>
      </c>
      <c r="P48" s="1" t="s">
        <v>2</v>
      </c>
      <c r="Q48" s="1" t="s">
        <v>115</v>
      </c>
      <c r="R48" s="1" t="s">
        <v>4</v>
      </c>
    </row>
    <row r="49" spans="1:18" s="5" customFormat="1" x14ac:dyDescent="0.25">
      <c r="A49" s="5" t="s">
        <v>19</v>
      </c>
      <c r="B49" s="5" t="s">
        <v>16</v>
      </c>
      <c r="C49" s="6">
        <v>98.518518518518519</v>
      </c>
      <c r="D49" s="6">
        <v>110.73809523809524</v>
      </c>
      <c r="E49" s="6">
        <v>110.5</v>
      </c>
      <c r="F49" s="6">
        <v>89.1875</v>
      </c>
      <c r="G49" s="6">
        <v>89</v>
      </c>
      <c r="H49" s="6">
        <v>91.416666666666671</v>
      </c>
      <c r="I49" s="6">
        <v>92.3125</v>
      </c>
      <c r="J49" s="6">
        <v>107.8125</v>
      </c>
      <c r="K49" s="6">
        <v>106.77083333333333</v>
      </c>
      <c r="L49" s="6">
        <v>82.214285714285708</v>
      </c>
      <c r="M49" s="6">
        <v>100</v>
      </c>
      <c r="N49" s="6">
        <v>75.214285714285708</v>
      </c>
      <c r="O49" s="6"/>
      <c r="P49" t="s">
        <v>16</v>
      </c>
      <c r="Q49">
        <v>45691.481481481482</v>
      </c>
      <c r="R49">
        <v>110.73809523809524</v>
      </c>
    </row>
    <row r="50" spans="1:18" x14ac:dyDescent="0.25">
      <c r="A50" t="s">
        <v>20</v>
      </c>
      <c r="B50">
        <v>1</v>
      </c>
      <c r="C50" s="7">
        <v>99.416666666666671</v>
      </c>
      <c r="D50" s="7">
        <v>118.5</v>
      </c>
      <c r="E50" s="7">
        <v>122.75</v>
      </c>
      <c r="F50" s="7">
        <v>87.75</v>
      </c>
      <c r="G50" s="7">
        <v>89.25</v>
      </c>
      <c r="H50" s="7">
        <v>94.5</v>
      </c>
      <c r="I50" s="7">
        <v>92</v>
      </c>
      <c r="J50" s="7">
        <v>113.25</v>
      </c>
      <c r="K50" s="102">
        <v>108</v>
      </c>
      <c r="L50" s="7">
        <v>86.75</v>
      </c>
      <c r="M50" s="7">
        <v>100</v>
      </c>
      <c r="N50" s="7">
        <v>75.75</v>
      </c>
      <c r="O50" s="7"/>
      <c r="P50">
        <v>1</v>
      </c>
      <c r="Q50">
        <v>45675</v>
      </c>
      <c r="R50">
        <v>118.5</v>
      </c>
    </row>
    <row r="51" spans="1:18" x14ac:dyDescent="0.25">
      <c r="A51" t="s">
        <v>20</v>
      </c>
      <c r="B51">
        <v>2</v>
      </c>
      <c r="C51" s="7">
        <v>101.25</v>
      </c>
      <c r="D51" s="7">
        <v>113.75</v>
      </c>
      <c r="E51" s="7">
        <v>115</v>
      </c>
      <c r="F51" s="7">
        <v>85</v>
      </c>
      <c r="G51" s="7">
        <v>88.75</v>
      </c>
      <c r="H51" s="7">
        <v>88.75</v>
      </c>
      <c r="I51" s="7">
        <v>92</v>
      </c>
      <c r="J51" s="7">
        <v>105.75</v>
      </c>
      <c r="K51" s="102">
        <v>110</v>
      </c>
      <c r="L51" s="7">
        <v>79</v>
      </c>
      <c r="M51" s="7">
        <v>100</v>
      </c>
      <c r="N51" s="7">
        <v>68.5</v>
      </c>
      <c r="O51" s="7"/>
      <c r="P51">
        <v>2</v>
      </c>
      <c r="Q51">
        <v>45680</v>
      </c>
      <c r="R51">
        <v>113.75</v>
      </c>
    </row>
    <row r="52" spans="1:18" x14ac:dyDescent="0.25">
      <c r="A52" t="s">
        <v>20</v>
      </c>
      <c r="B52">
        <v>3</v>
      </c>
      <c r="C52" s="7">
        <v>94.333333333333329</v>
      </c>
      <c r="D52" s="7">
        <v>111.5</v>
      </c>
      <c r="E52" s="7">
        <v>105</v>
      </c>
      <c r="F52" s="7">
        <v>88.5</v>
      </c>
      <c r="G52" s="7">
        <v>89</v>
      </c>
      <c r="H52" s="7">
        <v>91</v>
      </c>
      <c r="I52" s="7">
        <v>90</v>
      </c>
      <c r="J52" s="7">
        <v>106.5</v>
      </c>
      <c r="K52" s="7">
        <v>104.75</v>
      </c>
      <c r="L52" s="7">
        <v>78.75</v>
      </c>
      <c r="M52" s="7">
        <v>100</v>
      </c>
      <c r="N52" s="7">
        <v>71.25</v>
      </c>
      <c r="O52" s="7"/>
      <c r="P52">
        <v>3</v>
      </c>
      <c r="Q52">
        <v>45681</v>
      </c>
      <c r="R52">
        <v>111.5</v>
      </c>
    </row>
    <row r="53" spans="1:18" x14ac:dyDescent="0.25">
      <c r="A53" t="s">
        <v>20</v>
      </c>
      <c r="B53">
        <v>4</v>
      </c>
      <c r="C53" s="7">
        <v>99</v>
      </c>
      <c r="D53" s="7">
        <v>117.375</v>
      </c>
      <c r="E53" s="7">
        <v>117.25</v>
      </c>
      <c r="F53" s="7">
        <v>92</v>
      </c>
      <c r="G53" s="7"/>
      <c r="H53" s="7"/>
      <c r="I53" s="7">
        <v>94</v>
      </c>
      <c r="J53" s="7">
        <v>114.25</v>
      </c>
      <c r="K53" s="7">
        <v>107.75</v>
      </c>
      <c r="L53" s="7"/>
      <c r="M53" s="7">
        <v>100</v>
      </c>
      <c r="N53" s="7"/>
      <c r="O53" s="7"/>
      <c r="P53">
        <v>4</v>
      </c>
      <c r="Q53">
        <v>45686</v>
      </c>
      <c r="R53">
        <v>117.375</v>
      </c>
    </row>
    <row r="54" spans="1:18" x14ac:dyDescent="0.25">
      <c r="A54" t="s">
        <v>20</v>
      </c>
      <c r="B54">
        <v>5</v>
      </c>
      <c r="C54" s="7">
        <v>96.5</v>
      </c>
      <c r="D54" s="7">
        <v>108</v>
      </c>
      <c r="E54" s="7">
        <v>107</v>
      </c>
      <c r="F54" s="7">
        <v>90.25</v>
      </c>
      <c r="G54" s="7"/>
      <c r="H54" s="7"/>
      <c r="I54" s="7">
        <v>88.5</v>
      </c>
      <c r="J54" s="7">
        <v>107.5</v>
      </c>
      <c r="K54" s="7">
        <v>103.5</v>
      </c>
      <c r="L54" s="7">
        <v>85.5</v>
      </c>
      <c r="M54" s="7">
        <v>100</v>
      </c>
      <c r="N54" s="7">
        <v>79</v>
      </c>
      <c r="O54" s="7"/>
      <c r="P54">
        <v>5</v>
      </c>
      <c r="Q54">
        <v>45688</v>
      </c>
      <c r="R54">
        <v>108</v>
      </c>
    </row>
    <row r="55" spans="1:18" x14ac:dyDescent="0.25">
      <c r="A55" t="s">
        <v>20</v>
      </c>
      <c r="B55">
        <v>6</v>
      </c>
      <c r="C55" s="7">
        <v>104.25</v>
      </c>
      <c r="D55" s="7">
        <v>118.5</v>
      </c>
      <c r="E55" s="7">
        <v>120.25</v>
      </c>
      <c r="F55" s="7">
        <v>95.25</v>
      </c>
      <c r="G55" s="7"/>
      <c r="H55" s="7"/>
      <c r="I55" s="7">
        <v>95.75</v>
      </c>
      <c r="J55" s="7">
        <v>114</v>
      </c>
      <c r="K55" s="7">
        <v>106.5</v>
      </c>
      <c r="L55" s="7"/>
      <c r="M55" s="7">
        <v>100</v>
      </c>
      <c r="N55" s="7"/>
      <c r="O55" s="7"/>
      <c r="P55">
        <v>6</v>
      </c>
      <c r="Q55">
        <v>45691</v>
      </c>
      <c r="R55">
        <v>118.5</v>
      </c>
    </row>
    <row r="56" spans="1:18" x14ac:dyDescent="0.25">
      <c r="A56" t="s">
        <v>20</v>
      </c>
      <c r="B56">
        <v>7</v>
      </c>
      <c r="C56" s="7">
        <v>98.5</v>
      </c>
      <c r="D56" s="7">
        <v>111.5</v>
      </c>
      <c r="E56" s="7">
        <v>110.75</v>
      </c>
      <c r="F56" s="7">
        <v>91</v>
      </c>
      <c r="G56" s="7"/>
      <c r="H56" s="7"/>
      <c r="I56" s="7">
        <v>93</v>
      </c>
      <c r="J56" s="7">
        <v>108.25</v>
      </c>
      <c r="K56" s="7">
        <v>105.5</v>
      </c>
      <c r="L56" s="7">
        <v>83.5</v>
      </c>
      <c r="M56" s="7">
        <v>100</v>
      </c>
      <c r="N56" s="7">
        <v>80.25</v>
      </c>
      <c r="O56" s="7"/>
      <c r="P56">
        <v>7</v>
      </c>
      <c r="Q56">
        <v>45695</v>
      </c>
      <c r="R56">
        <v>111.5</v>
      </c>
    </row>
    <row r="57" spans="1:18" x14ac:dyDescent="0.25">
      <c r="A57" t="s">
        <v>20</v>
      </c>
      <c r="B57">
        <v>8</v>
      </c>
      <c r="C57" s="7">
        <v>101.75</v>
      </c>
      <c r="D57" s="7">
        <v>112.375</v>
      </c>
      <c r="E57" s="7">
        <v>106.75</v>
      </c>
      <c r="F57" s="7">
        <v>93</v>
      </c>
      <c r="G57" s="7"/>
      <c r="H57" s="7"/>
      <c r="I57" s="7">
        <v>95.75</v>
      </c>
      <c r="J57" s="7">
        <v>108</v>
      </c>
      <c r="K57" s="102">
        <v>112.5</v>
      </c>
      <c r="L57" s="7"/>
      <c r="M57" s="7">
        <v>100</v>
      </c>
      <c r="N57" s="7"/>
      <c r="O57" s="7"/>
      <c r="P57">
        <v>8</v>
      </c>
      <c r="Q57">
        <v>45697</v>
      </c>
      <c r="R57">
        <v>112.375</v>
      </c>
    </row>
    <row r="58" spans="1:18" x14ac:dyDescent="0.25">
      <c r="A58" t="s">
        <v>20</v>
      </c>
      <c r="B58">
        <v>9</v>
      </c>
      <c r="C58" s="7">
        <v>95.5</v>
      </c>
      <c r="D58" s="7">
        <v>106.875</v>
      </c>
      <c r="E58" s="7">
        <v>104</v>
      </c>
      <c r="F58" s="7">
        <v>85</v>
      </c>
      <c r="G58" s="7"/>
      <c r="H58" s="7"/>
      <c r="I58" s="7">
        <v>91.75</v>
      </c>
      <c r="J58" s="7">
        <v>103.5</v>
      </c>
      <c r="K58" s="7">
        <v>104.25</v>
      </c>
      <c r="L58" s="7">
        <v>76</v>
      </c>
      <c r="M58" s="7">
        <v>100</v>
      </c>
      <c r="N58" s="7">
        <v>74.25</v>
      </c>
      <c r="O58" s="7"/>
      <c r="P58">
        <v>9</v>
      </c>
      <c r="Q58">
        <v>45700</v>
      </c>
      <c r="R58">
        <v>106.875</v>
      </c>
    </row>
    <row r="59" spans="1:18" x14ac:dyDescent="0.25">
      <c r="A59" t="s">
        <v>20</v>
      </c>
      <c r="B59">
        <v>10</v>
      </c>
      <c r="C59" s="7">
        <v>99.25</v>
      </c>
      <c r="D59" s="7">
        <v>107.375</v>
      </c>
      <c r="E59" s="7">
        <v>100.75</v>
      </c>
      <c r="F59" s="7">
        <v>88.75</v>
      </c>
      <c r="G59" s="7"/>
      <c r="H59" s="7"/>
      <c r="I59" s="7">
        <v>94.75</v>
      </c>
      <c r="J59" s="7">
        <v>103</v>
      </c>
      <c r="K59" s="102">
        <v>111.75</v>
      </c>
      <c r="L59" s="7"/>
      <c r="M59" s="7">
        <v>100</v>
      </c>
      <c r="N59" s="7"/>
      <c r="O59" s="7"/>
      <c r="P59">
        <v>10</v>
      </c>
      <c r="Q59">
        <v>45706</v>
      </c>
      <c r="R59">
        <v>107.375</v>
      </c>
    </row>
    <row r="60" spans="1:18" x14ac:dyDescent="0.25">
      <c r="A60" t="s">
        <v>20</v>
      </c>
      <c r="B60">
        <v>11</v>
      </c>
      <c r="C60" s="7">
        <v>95.25</v>
      </c>
      <c r="D60" s="7">
        <v>105.25</v>
      </c>
      <c r="E60" s="7">
        <v>108</v>
      </c>
      <c r="F60" s="7">
        <v>86</v>
      </c>
      <c r="G60" s="7"/>
      <c r="H60" s="7"/>
      <c r="I60" s="7">
        <v>90</v>
      </c>
      <c r="J60" s="7">
        <v>106.25</v>
      </c>
      <c r="K60" s="7">
        <v>102.75</v>
      </c>
      <c r="L60" s="7">
        <v>86</v>
      </c>
      <c r="M60" s="7">
        <v>100</v>
      </c>
      <c r="N60" s="7">
        <v>77.5</v>
      </c>
      <c r="O60" s="7"/>
      <c r="P60">
        <v>11</v>
      </c>
      <c r="Q60">
        <v>45708</v>
      </c>
      <c r="R60">
        <v>105.25</v>
      </c>
    </row>
    <row r="61" spans="1:18" x14ac:dyDescent="0.25">
      <c r="A61" t="s">
        <v>20</v>
      </c>
      <c r="B61">
        <v>12</v>
      </c>
      <c r="C61" s="7">
        <v>97.5</v>
      </c>
      <c r="D61" s="7">
        <v>103.625</v>
      </c>
      <c r="E61" s="7">
        <v>108.5</v>
      </c>
      <c r="F61" s="7">
        <v>87.75</v>
      </c>
      <c r="G61" s="7"/>
      <c r="H61" s="7"/>
      <c r="I61" s="7">
        <v>90.25</v>
      </c>
      <c r="J61" s="7">
        <v>103.5</v>
      </c>
      <c r="K61" s="7">
        <v>104</v>
      </c>
      <c r="L61" s="7"/>
      <c r="M61" s="7">
        <v>100</v>
      </c>
      <c r="N61" s="7"/>
      <c r="O61" s="7"/>
      <c r="P61">
        <v>12</v>
      </c>
      <c r="Q61">
        <v>45710</v>
      </c>
      <c r="R61">
        <v>103.625</v>
      </c>
    </row>
    <row r="62" spans="1:18" s="5" customFormat="1" x14ac:dyDescent="0.25">
      <c r="A62" s="5" t="s">
        <v>21</v>
      </c>
      <c r="B62" s="5" t="s">
        <v>17</v>
      </c>
      <c r="C62" s="6">
        <v>95.111111111111114</v>
      </c>
      <c r="D62" s="6">
        <v>110.66666666666667</v>
      </c>
      <c r="E62" s="6"/>
      <c r="F62" s="6">
        <v>88.083333333333329</v>
      </c>
      <c r="G62" s="6">
        <v>89.583333333333329</v>
      </c>
      <c r="H62" s="6">
        <v>86.583333333333329</v>
      </c>
      <c r="I62" s="6">
        <v>83.395833333333329</v>
      </c>
      <c r="J62" s="6">
        <v>106.39583333333333</v>
      </c>
      <c r="K62" s="6">
        <v>100.75</v>
      </c>
      <c r="L62" s="6">
        <v>79.642857142857139</v>
      </c>
      <c r="M62" s="6">
        <v>100</v>
      </c>
      <c r="N62" s="6">
        <v>77.535714285714292</v>
      </c>
      <c r="O62" s="6"/>
      <c r="P62" t="s">
        <v>17</v>
      </c>
      <c r="Q62">
        <v>45698.185185185182</v>
      </c>
      <c r="R62">
        <v>110.66666666666667</v>
      </c>
    </row>
    <row r="63" spans="1:18" x14ac:dyDescent="0.25">
      <c r="A63" t="s">
        <v>22</v>
      </c>
      <c r="B63">
        <v>13</v>
      </c>
      <c r="C63" s="7">
        <v>94.583333333333329</v>
      </c>
      <c r="D63" s="7">
        <v>106</v>
      </c>
      <c r="E63" s="7"/>
      <c r="F63" s="7">
        <v>82.5</v>
      </c>
      <c r="G63" s="7">
        <v>85.75</v>
      </c>
      <c r="H63" s="7">
        <v>85.25</v>
      </c>
      <c r="I63" s="7">
        <v>77.25</v>
      </c>
      <c r="J63" s="7">
        <v>101</v>
      </c>
      <c r="K63" s="7">
        <v>100.25</v>
      </c>
      <c r="L63" s="7">
        <v>79.25</v>
      </c>
      <c r="M63" s="7">
        <v>100</v>
      </c>
      <c r="N63" s="7">
        <v>77</v>
      </c>
      <c r="O63" s="7"/>
      <c r="P63">
        <v>13</v>
      </c>
      <c r="Q63">
        <v>45665</v>
      </c>
      <c r="R63">
        <v>106</v>
      </c>
    </row>
    <row r="64" spans="1:18" x14ac:dyDescent="0.25">
      <c r="A64" t="s">
        <v>22</v>
      </c>
      <c r="B64">
        <v>14</v>
      </c>
      <c r="C64" s="7">
        <v>97.125</v>
      </c>
      <c r="D64" s="7">
        <v>107</v>
      </c>
      <c r="E64" s="7"/>
      <c r="F64" s="7">
        <v>88</v>
      </c>
      <c r="G64" s="7"/>
      <c r="H64" s="7"/>
      <c r="I64" s="7">
        <v>81.75</v>
      </c>
      <c r="J64" s="7">
        <v>101.5</v>
      </c>
      <c r="K64" s="7">
        <v>100.5</v>
      </c>
      <c r="L64" s="7"/>
      <c r="M64" s="7">
        <v>100</v>
      </c>
      <c r="N64" s="7"/>
      <c r="O64" s="7"/>
      <c r="P64">
        <v>14</v>
      </c>
      <c r="Q64">
        <v>45667</v>
      </c>
      <c r="R64">
        <v>107</v>
      </c>
    </row>
    <row r="65" spans="1:18" x14ac:dyDescent="0.25">
      <c r="A65" t="s">
        <v>22</v>
      </c>
      <c r="B65">
        <v>15</v>
      </c>
      <c r="C65" s="7">
        <v>97.375</v>
      </c>
      <c r="D65" s="7">
        <v>110.625</v>
      </c>
      <c r="E65" s="7"/>
      <c r="F65" s="7">
        <v>91.75</v>
      </c>
      <c r="G65" s="7"/>
      <c r="H65" s="7"/>
      <c r="I65" s="7">
        <v>83.5</v>
      </c>
      <c r="J65" s="7">
        <v>105</v>
      </c>
      <c r="K65" s="7">
        <v>101</v>
      </c>
      <c r="L65" s="7">
        <v>86.5</v>
      </c>
      <c r="M65" s="7">
        <v>100</v>
      </c>
      <c r="N65" s="7">
        <v>79.5</v>
      </c>
      <c r="O65" s="7"/>
      <c r="P65">
        <v>15</v>
      </c>
      <c r="Q65">
        <v>45669</v>
      </c>
      <c r="R65">
        <v>110.625</v>
      </c>
    </row>
    <row r="66" spans="1:18" x14ac:dyDescent="0.25">
      <c r="A66" t="s">
        <v>22</v>
      </c>
      <c r="B66">
        <v>16</v>
      </c>
      <c r="C66" s="7">
        <v>95.75</v>
      </c>
      <c r="D66" s="7">
        <v>107.75</v>
      </c>
      <c r="E66" s="7"/>
      <c r="F66" s="7">
        <v>86.75</v>
      </c>
      <c r="G66" s="7"/>
      <c r="H66" s="7"/>
      <c r="I66" s="7">
        <v>81.75</v>
      </c>
      <c r="J66" s="7">
        <v>102.75</v>
      </c>
      <c r="K66" s="7">
        <v>100.25</v>
      </c>
      <c r="L66" s="7">
        <v>77</v>
      </c>
      <c r="M66" s="7">
        <v>100</v>
      </c>
      <c r="N66" s="7">
        <v>78.25</v>
      </c>
      <c r="O66" s="7"/>
      <c r="P66">
        <v>16</v>
      </c>
      <c r="Q66">
        <v>45679</v>
      </c>
      <c r="R66">
        <v>107.75</v>
      </c>
    </row>
    <row r="67" spans="1:18" x14ac:dyDescent="0.25">
      <c r="A67" t="s">
        <v>22</v>
      </c>
      <c r="B67">
        <v>17</v>
      </c>
      <c r="C67" s="7">
        <v>95.625</v>
      </c>
      <c r="D67" s="7">
        <v>112.25</v>
      </c>
      <c r="E67" s="7"/>
      <c r="F67" s="7">
        <v>91.5</v>
      </c>
      <c r="G67" s="7"/>
      <c r="H67" s="7"/>
      <c r="I67" s="7">
        <v>87.5</v>
      </c>
      <c r="J67" s="7">
        <v>105.25</v>
      </c>
      <c r="K67" s="7">
        <v>101.5</v>
      </c>
      <c r="L67" s="7"/>
      <c r="M67" s="7">
        <v>100</v>
      </c>
      <c r="N67" s="7"/>
      <c r="O67" s="7"/>
      <c r="P67">
        <v>17</v>
      </c>
      <c r="Q67">
        <v>45698</v>
      </c>
      <c r="R67">
        <v>112.25</v>
      </c>
    </row>
    <row r="68" spans="1:18" x14ac:dyDescent="0.25">
      <c r="A68" t="s">
        <v>22</v>
      </c>
      <c r="B68">
        <v>18</v>
      </c>
      <c r="C68" s="7">
        <v>96.25</v>
      </c>
      <c r="D68" s="7">
        <v>114.25</v>
      </c>
      <c r="E68" s="7"/>
      <c r="F68" s="7">
        <v>91</v>
      </c>
      <c r="G68" s="7">
        <v>95</v>
      </c>
      <c r="H68" s="7">
        <v>88.5</v>
      </c>
      <c r="I68" s="7">
        <v>93</v>
      </c>
      <c r="J68" s="7">
        <v>109.75</v>
      </c>
      <c r="K68" s="7">
        <v>103.5</v>
      </c>
      <c r="L68" s="7">
        <v>82</v>
      </c>
      <c r="M68" s="7">
        <v>100</v>
      </c>
      <c r="N68" s="7">
        <v>79.75</v>
      </c>
      <c r="O68" s="7"/>
      <c r="P68">
        <v>18</v>
      </c>
      <c r="Q68">
        <v>45699</v>
      </c>
      <c r="R68">
        <v>114.25</v>
      </c>
    </row>
    <row r="69" spans="1:18" x14ac:dyDescent="0.25">
      <c r="A69" t="s">
        <v>22</v>
      </c>
      <c r="B69">
        <v>19</v>
      </c>
      <c r="C69" s="7">
        <v>94.375</v>
      </c>
      <c r="D69" s="7">
        <v>112.75</v>
      </c>
      <c r="E69" s="7"/>
      <c r="F69" s="7">
        <v>83.75</v>
      </c>
      <c r="G69" s="7"/>
      <c r="H69" s="7"/>
      <c r="I69" s="7">
        <v>85.75</v>
      </c>
      <c r="J69" s="7">
        <v>108.5</v>
      </c>
      <c r="K69" s="7">
        <v>101.25</v>
      </c>
      <c r="L69" s="7"/>
      <c r="M69" s="7">
        <v>100</v>
      </c>
      <c r="N69" s="7"/>
      <c r="O69" s="7"/>
      <c r="P69">
        <v>19</v>
      </c>
      <c r="Q69">
        <v>45705</v>
      </c>
      <c r="R69">
        <v>112.75</v>
      </c>
    </row>
    <row r="70" spans="1:18" x14ac:dyDescent="0.25">
      <c r="A70" t="s">
        <v>22</v>
      </c>
      <c r="B70">
        <v>20</v>
      </c>
      <c r="C70" s="7">
        <v>91.625</v>
      </c>
      <c r="D70" s="7">
        <v>113.375</v>
      </c>
      <c r="E70" s="7"/>
      <c r="F70" s="7">
        <v>88.75</v>
      </c>
      <c r="G70" s="7"/>
      <c r="H70" s="7"/>
      <c r="I70" s="7">
        <v>80.75</v>
      </c>
      <c r="J70" s="7">
        <v>107.75</v>
      </c>
      <c r="K70" s="7">
        <v>98.75</v>
      </c>
      <c r="L70" s="7">
        <v>81.75</v>
      </c>
      <c r="M70" s="7">
        <v>100</v>
      </c>
      <c r="N70" s="7">
        <v>77.5</v>
      </c>
      <c r="O70" s="7"/>
      <c r="P70">
        <v>20</v>
      </c>
      <c r="Q70">
        <v>45708</v>
      </c>
      <c r="R70">
        <v>113.375</v>
      </c>
    </row>
    <row r="71" spans="1:18" x14ac:dyDescent="0.25">
      <c r="A71" t="s">
        <v>22</v>
      </c>
      <c r="B71">
        <v>21</v>
      </c>
      <c r="C71" s="7">
        <v>92.75</v>
      </c>
      <c r="D71" s="7">
        <v>110.125</v>
      </c>
      <c r="E71" s="7"/>
      <c r="F71" s="7">
        <v>82.75</v>
      </c>
      <c r="G71" s="7"/>
      <c r="H71" s="7"/>
      <c r="I71" s="7">
        <v>76.75</v>
      </c>
      <c r="J71" s="7">
        <v>106</v>
      </c>
      <c r="K71" s="7">
        <v>99.75</v>
      </c>
      <c r="L71" s="7">
        <v>74.75</v>
      </c>
      <c r="M71" s="7">
        <v>100</v>
      </c>
      <c r="N71" s="7">
        <v>76.5</v>
      </c>
      <c r="O71" s="7"/>
      <c r="P71">
        <v>21</v>
      </c>
      <c r="Q71">
        <v>45714</v>
      </c>
      <c r="R71">
        <v>110.125</v>
      </c>
    </row>
    <row r="72" spans="1:18" x14ac:dyDescent="0.25">
      <c r="A72" t="s">
        <v>22</v>
      </c>
      <c r="B72">
        <v>22</v>
      </c>
      <c r="C72" s="7">
        <v>98.875</v>
      </c>
      <c r="D72" s="7">
        <v>112.5</v>
      </c>
      <c r="E72" s="7"/>
      <c r="F72" s="7">
        <v>93.75</v>
      </c>
      <c r="G72" s="7"/>
      <c r="H72" s="7"/>
      <c r="I72" s="7">
        <v>86.25</v>
      </c>
      <c r="J72" s="7">
        <v>110.25</v>
      </c>
      <c r="K72" s="7">
        <v>101.25</v>
      </c>
      <c r="L72" s="7"/>
      <c r="M72" s="7">
        <v>100</v>
      </c>
      <c r="N72" s="7"/>
      <c r="O72" s="7"/>
      <c r="P72">
        <v>22</v>
      </c>
      <c r="Q72">
        <v>45716</v>
      </c>
      <c r="R72">
        <v>112.5</v>
      </c>
    </row>
    <row r="73" spans="1:18" x14ac:dyDescent="0.25">
      <c r="A73" t="s">
        <v>22</v>
      </c>
      <c r="B73">
        <v>23</v>
      </c>
      <c r="C73" s="7">
        <v>93.125</v>
      </c>
      <c r="D73" s="7">
        <v>110.125</v>
      </c>
      <c r="E73" s="7"/>
      <c r="F73" s="7">
        <v>87</v>
      </c>
      <c r="G73" s="7"/>
      <c r="H73" s="7"/>
      <c r="I73" s="7">
        <v>82.25</v>
      </c>
      <c r="J73" s="7">
        <v>109.5</v>
      </c>
      <c r="K73" s="7">
        <v>99.75</v>
      </c>
      <c r="L73" s="7"/>
      <c r="M73" s="7">
        <v>100</v>
      </c>
      <c r="N73" s="7"/>
      <c r="O73" s="7"/>
      <c r="P73">
        <v>23</v>
      </c>
      <c r="Q73">
        <v>45721</v>
      </c>
      <c r="R73">
        <v>110.125</v>
      </c>
    </row>
    <row r="74" spans="1:18" x14ac:dyDescent="0.25">
      <c r="A74" t="s">
        <v>22</v>
      </c>
      <c r="B74">
        <v>24</v>
      </c>
      <c r="C74" s="7">
        <v>94.083333333333329</v>
      </c>
      <c r="D74" s="7">
        <v>110.75</v>
      </c>
      <c r="E74" s="7"/>
      <c r="F74" s="7">
        <v>89.5</v>
      </c>
      <c r="G74" s="7">
        <v>88</v>
      </c>
      <c r="H74" s="7">
        <v>86</v>
      </c>
      <c r="I74" s="7">
        <v>84.25</v>
      </c>
      <c r="J74" s="7">
        <v>109.5</v>
      </c>
      <c r="K74" s="7">
        <v>101.25</v>
      </c>
      <c r="L74" s="7">
        <v>76.25</v>
      </c>
      <c r="M74" s="7">
        <v>100</v>
      </c>
      <c r="N74" s="7">
        <v>74.25</v>
      </c>
      <c r="O74" s="7"/>
      <c r="P74">
        <v>24</v>
      </c>
      <c r="Q74">
        <v>45735</v>
      </c>
      <c r="R74">
        <v>110.75</v>
      </c>
    </row>
    <row r="75" spans="1:18" s="5" customFormat="1" x14ac:dyDescent="0.25">
      <c r="A75" s="5" t="s">
        <v>23</v>
      </c>
      <c r="B75" s="5" t="s">
        <v>18</v>
      </c>
      <c r="C75" s="6">
        <v>97.89071697658963</v>
      </c>
      <c r="D75" s="6">
        <v>120.18541590372722</v>
      </c>
      <c r="E75" s="6"/>
      <c r="F75" s="6"/>
      <c r="G75" s="6"/>
      <c r="H75" s="6">
        <v>98.360751946767166</v>
      </c>
      <c r="I75" s="6">
        <v>85.398058255513504</v>
      </c>
      <c r="J75" s="6">
        <v>117.50096416473389</v>
      </c>
      <c r="K75" s="6">
        <v>105.37400913238525</v>
      </c>
      <c r="L75" s="6">
        <v>79.667593214246963</v>
      </c>
      <c r="M75" s="6">
        <v>100</v>
      </c>
      <c r="N75" s="6">
        <v>80.213703155517578</v>
      </c>
      <c r="O75" s="6"/>
      <c r="P75" t="s">
        <v>18</v>
      </c>
      <c r="Q75">
        <v>45700.861111111109</v>
      </c>
      <c r="R75">
        <v>120.18541590372722</v>
      </c>
    </row>
    <row r="76" spans="1:18" x14ac:dyDescent="0.25">
      <c r="A76" t="s">
        <v>24</v>
      </c>
      <c r="B76">
        <v>25</v>
      </c>
      <c r="C76" s="7">
        <v>101.17141215006511</v>
      </c>
      <c r="D76" s="7">
        <v>113.34939575195313</v>
      </c>
      <c r="E76" s="7"/>
      <c r="F76" s="7"/>
      <c r="G76" s="7"/>
      <c r="H76" s="7">
        <v>95.316080093383789</v>
      </c>
      <c r="I76" s="7">
        <v>78.002321243286133</v>
      </c>
      <c r="J76" s="7">
        <v>108.33021926879883</v>
      </c>
      <c r="K76" s="7">
        <v>106.88759231567383</v>
      </c>
      <c r="L76" s="7"/>
      <c r="M76" s="7">
        <v>100</v>
      </c>
      <c r="N76" s="7"/>
      <c r="O76" s="7"/>
      <c r="P76">
        <v>25</v>
      </c>
      <c r="Q76">
        <v>45681</v>
      </c>
      <c r="R76">
        <v>113.34939575195313</v>
      </c>
    </row>
    <row r="77" spans="1:18" x14ac:dyDescent="0.25">
      <c r="A77" t="s">
        <v>24</v>
      </c>
      <c r="B77">
        <v>26</v>
      </c>
      <c r="C77" s="7">
        <v>102.70034853617351</v>
      </c>
      <c r="D77" s="7">
        <v>117.13957214355469</v>
      </c>
      <c r="E77" s="7"/>
      <c r="F77" s="7"/>
      <c r="G77" s="7"/>
      <c r="H77" s="7">
        <v>99.162359237670898</v>
      </c>
      <c r="I77" s="7">
        <v>83.241048812866211</v>
      </c>
      <c r="J77" s="7">
        <v>118.81156158447266</v>
      </c>
      <c r="K77" s="7">
        <v>110.67204666137695</v>
      </c>
      <c r="L77" s="7"/>
      <c r="M77" s="7">
        <v>100</v>
      </c>
      <c r="N77" s="7"/>
      <c r="O77" s="7"/>
      <c r="P77">
        <v>26</v>
      </c>
      <c r="Q77">
        <v>45684</v>
      </c>
      <c r="R77">
        <v>117.13957214355469</v>
      </c>
    </row>
    <row r="78" spans="1:18" x14ac:dyDescent="0.25">
      <c r="A78" t="s">
        <v>24</v>
      </c>
      <c r="B78">
        <v>27</v>
      </c>
      <c r="C78" s="7">
        <v>100.30621337890625</v>
      </c>
      <c r="D78" s="7">
        <v>114.13463973999023</v>
      </c>
      <c r="E78" s="7"/>
      <c r="F78" s="7"/>
      <c r="G78" s="7"/>
      <c r="H78" s="7">
        <v>95.255691528320313</v>
      </c>
      <c r="I78" s="7">
        <v>80.321386337280273</v>
      </c>
      <c r="J78" s="7">
        <v>115.19501876831055</v>
      </c>
      <c r="K78" s="7">
        <v>103.7840747833252</v>
      </c>
      <c r="L78" s="7"/>
      <c r="M78" s="7">
        <v>100</v>
      </c>
      <c r="N78" s="7"/>
      <c r="O78" s="7"/>
      <c r="P78">
        <v>27</v>
      </c>
      <c r="Q78">
        <v>45688</v>
      </c>
      <c r="R78">
        <v>114.13463973999023</v>
      </c>
    </row>
    <row r="79" spans="1:18" x14ac:dyDescent="0.25">
      <c r="A79" t="s">
        <v>24</v>
      </c>
      <c r="B79">
        <v>28</v>
      </c>
      <c r="C79" s="7">
        <v>106.38376363118489</v>
      </c>
      <c r="D79" s="7">
        <v>126.62436294555664</v>
      </c>
      <c r="E79" s="7"/>
      <c r="F79" s="7"/>
      <c r="G79" s="7"/>
      <c r="H79" s="7">
        <v>97.776737213134766</v>
      </c>
      <c r="I79" s="7">
        <v>90.096685409545898</v>
      </c>
      <c r="J79" s="7">
        <v>120.1485424041748</v>
      </c>
      <c r="K79" s="7">
        <v>111.74190521240234</v>
      </c>
      <c r="L79" s="7">
        <v>78.747274398803711</v>
      </c>
      <c r="M79" s="7">
        <v>100</v>
      </c>
      <c r="N79" s="7">
        <v>78.950393676757813</v>
      </c>
      <c r="O79" s="7"/>
      <c r="P79">
        <v>28</v>
      </c>
      <c r="Q79">
        <v>45689</v>
      </c>
      <c r="R79">
        <v>126.62436294555664</v>
      </c>
    </row>
    <row r="80" spans="1:18" x14ac:dyDescent="0.25">
      <c r="A80" t="s">
        <v>24</v>
      </c>
      <c r="B80">
        <v>29</v>
      </c>
      <c r="C80" s="7">
        <v>100.15450414021809</v>
      </c>
      <c r="D80" s="7">
        <v>118.38784599304199</v>
      </c>
      <c r="E80" s="7"/>
      <c r="F80" s="7"/>
      <c r="G80" s="7"/>
      <c r="H80" s="7">
        <v>99.852785110473633</v>
      </c>
      <c r="I80" s="7">
        <v>88.041112899780273</v>
      </c>
      <c r="J80" s="7">
        <v>115.99078559875488</v>
      </c>
      <c r="K80" s="7">
        <v>98.484773635864258</v>
      </c>
      <c r="L80" s="7">
        <v>85.348306655883789</v>
      </c>
      <c r="M80" s="7">
        <v>100</v>
      </c>
      <c r="N80" s="7">
        <v>89.861175537109375</v>
      </c>
      <c r="O80" s="7"/>
      <c r="P80">
        <v>29</v>
      </c>
      <c r="Q80">
        <v>45692</v>
      </c>
      <c r="R80">
        <v>118.38784599304199</v>
      </c>
    </row>
    <row r="81" spans="1:18" x14ac:dyDescent="0.25">
      <c r="A81" t="s">
        <v>24</v>
      </c>
      <c r="B81">
        <v>30</v>
      </c>
      <c r="C81" s="7">
        <v>98.387236277262375</v>
      </c>
      <c r="D81" s="7">
        <v>124.03665351867676</v>
      </c>
      <c r="E81" s="7"/>
      <c r="F81" s="7"/>
      <c r="G81" s="7"/>
      <c r="H81" s="7">
        <v>102.46991348266602</v>
      </c>
      <c r="I81" s="7">
        <v>86.828855514526367</v>
      </c>
      <c r="J81" s="7">
        <v>119.26396751403809</v>
      </c>
      <c r="K81" s="7">
        <v>109.53887748718262</v>
      </c>
      <c r="L81" s="7">
        <v>86.131834030151367</v>
      </c>
      <c r="M81" s="7">
        <v>100</v>
      </c>
      <c r="N81" s="7">
        <v>82.116786956787109</v>
      </c>
      <c r="O81" s="7"/>
      <c r="P81">
        <v>30</v>
      </c>
      <c r="Q81">
        <v>45693</v>
      </c>
      <c r="R81">
        <v>124.03665351867676</v>
      </c>
    </row>
    <row r="82" spans="1:18" x14ac:dyDescent="0.25">
      <c r="A82" t="s">
        <v>24</v>
      </c>
      <c r="B82">
        <v>31</v>
      </c>
      <c r="C82" s="7">
        <v>95.051969528198242</v>
      </c>
      <c r="D82" s="7">
        <v>118.04048538208008</v>
      </c>
      <c r="E82" s="7"/>
      <c r="F82" s="7"/>
      <c r="G82" s="7"/>
      <c r="H82" s="7">
        <v>101.7116756439209</v>
      </c>
      <c r="I82" s="7">
        <v>83.096185684204102</v>
      </c>
      <c r="J82" s="7">
        <v>119.62172317504883</v>
      </c>
      <c r="K82" s="7">
        <v>100.11125373840332</v>
      </c>
      <c r="L82" s="7">
        <v>80.407617568969727</v>
      </c>
      <c r="M82" s="7">
        <v>100</v>
      </c>
      <c r="N82" s="7">
        <v>78.453987121582031</v>
      </c>
      <c r="O82" s="7"/>
      <c r="P82">
        <v>31</v>
      </c>
      <c r="Q82">
        <v>45698.333333333336</v>
      </c>
      <c r="R82">
        <v>118.04048538208008</v>
      </c>
    </row>
    <row r="83" spans="1:18" x14ac:dyDescent="0.25">
      <c r="A83" t="s">
        <v>24</v>
      </c>
      <c r="B83">
        <v>32</v>
      </c>
      <c r="C83" s="7">
        <v>96.016450246175125</v>
      </c>
      <c r="D83" s="7">
        <v>120.84646987915039</v>
      </c>
      <c r="E83" s="7"/>
      <c r="F83" s="7"/>
      <c r="G83" s="7"/>
      <c r="H83" s="7">
        <v>101.28041839599609</v>
      </c>
      <c r="I83" s="7">
        <v>92.63707160949707</v>
      </c>
      <c r="J83" s="7">
        <v>125.87145805358887</v>
      </c>
      <c r="K83" s="7">
        <v>105.47141075134277</v>
      </c>
      <c r="L83" s="7">
        <v>80.784255981445313</v>
      </c>
      <c r="M83" s="7">
        <v>100</v>
      </c>
      <c r="N83" s="7">
        <v>83.166549682617188</v>
      </c>
      <c r="O83" s="7"/>
      <c r="P83">
        <v>32</v>
      </c>
      <c r="Q83">
        <v>45700</v>
      </c>
      <c r="R83">
        <v>120.84646987915039</v>
      </c>
    </row>
    <row r="84" spans="1:18" x14ac:dyDescent="0.25">
      <c r="A84" t="s">
        <v>24</v>
      </c>
      <c r="B84">
        <v>33</v>
      </c>
      <c r="C84" s="7">
        <v>96.899913152058915</v>
      </c>
      <c r="D84" s="7">
        <v>114.07131385803223</v>
      </c>
      <c r="E84" s="7"/>
      <c r="F84" s="7"/>
      <c r="G84" s="7"/>
      <c r="H84" s="7">
        <v>95.300863265991211</v>
      </c>
      <c r="I84" s="7">
        <v>84.132461547851563</v>
      </c>
      <c r="J84" s="7">
        <v>114.58205223083496</v>
      </c>
      <c r="K84" s="7">
        <v>105.89458084106445</v>
      </c>
      <c r="L84" s="7">
        <v>70.038265228271484</v>
      </c>
      <c r="M84" s="7">
        <v>100</v>
      </c>
      <c r="N84" s="7">
        <v>76.670093536376953</v>
      </c>
      <c r="O84" s="7"/>
      <c r="P84">
        <v>33</v>
      </c>
      <c r="Q84">
        <v>45702</v>
      </c>
      <c r="R84">
        <v>114.07131385803223</v>
      </c>
    </row>
    <row r="85" spans="1:18" x14ac:dyDescent="0.25">
      <c r="A85" t="s">
        <v>24</v>
      </c>
      <c r="B85">
        <v>34</v>
      </c>
      <c r="C85" s="7">
        <v>100.89538828531902</v>
      </c>
      <c r="D85" s="7">
        <v>128.02652359008789</v>
      </c>
      <c r="E85" s="7"/>
      <c r="F85" s="7"/>
      <c r="G85" s="7"/>
      <c r="H85" s="7">
        <v>100.58390235900879</v>
      </c>
      <c r="I85" s="7">
        <v>89.682538986206055</v>
      </c>
      <c r="J85" s="7">
        <v>121.19309425354004</v>
      </c>
      <c r="K85" s="7">
        <v>112.41485977172852</v>
      </c>
      <c r="L85" s="7">
        <v>77.724071502685547</v>
      </c>
      <c r="M85" s="7">
        <v>100</v>
      </c>
      <c r="N85" s="7">
        <v>80.501258850097656</v>
      </c>
      <c r="O85" s="7"/>
      <c r="P85">
        <v>34</v>
      </c>
      <c r="Q85">
        <v>45705</v>
      </c>
      <c r="R85">
        <v>128.02652359008789</v>
      </c>
    </row>
    <row r="86" spans="1:18" x14ac:dyDescent="0.25">
      <c r="A86" t="s">
        <v>24</v>
      </c>
      <c r="B86">
        <v>35</v>
      </c>
      <c r="C86" s="7">
        <v>88.258336385091141</v>
      </c>
      <c r="D86" s="7">
        <v>126.19266510009766</v>
      </c>
      <c r="E86" s="7"/>
      <c r="F86" s="7"/>
      <c r="G86" s="7"/>
      <c r="H86" s="7">
        <v>95.992252349853516</v>
      </c>
      <c r="I86" s="7">
        <v>84.986743927001953</v>
      </c>
      <c r="J86" s="7">
        <v>114.7874641418457</v>
      </c>
      <c r="K86" s="7">
        <v>97.484157562255859</v>
      </c>
      <c r="L86" s="7">
        <v>79.456445693969727</v>
      </c>
      <c r="M86" s="7">
        <v>100</v>
      </c>
      <c r="N86" s="7">
        <v>76.751565933227539</v>
      </c>
      <c r="O86" s="7"/>
      <c r="P86">
        <v>35</v>
      </c>
      <c r="Q86">
        <v>45739</v>
      </c>
      <c r="R86">
        <v>126.19266510009766</v>
      </c>
    </row>
    <row r="87" spans="1:18" x14ac:dyDescent="0.25">
      <c r="A87" t="s">
        <v>24</v>
      </c>
      <c r="B87">
        <v>36</v>
      </c>
      <c r="C87" s="7">
        <v>88.463068008422852</v>
      </c>
      <c r="D87" s="7">
        <v>121.37506294250488</v>
      </c>
      <c r="E87" s="7"/>
      <c r="F87" s="7"/>
      <c r="G87" s="7"/>
      <c r="H87" s="7">
        <v>95.626344680786133</v>
      </c>
      <c r="I87" s="7">
        <v>83.710287094116211</v>
      </c>
      <c r="J87" s="7">
        <v>116.21568298339844</v>
      </c>
      <c r="K87" s="7">
        <v>102.00257682800293</v>
      </c>
      <c r="L87" s="7">
        <v>78.370267868041992</v>
      </c>
      <c r="M87" s="7">
        <v>100</v>
      </c>
      <c r="N87" s="7">
        <v>75.451517105102539</v>
      </c>
      <c r="O87" s="7"/>
      <c r="P87">
        <v>36</v>
      </c>
      <c r="Q87">
        <v>45739</v>
      </c>
      <c r="R87">
        <v>121.37506294250488</v>
      </c>
    </row>
    <row r="88" spans="1:18" s="5" customFormat="1" x14ac:dyDescent="0.25">
      <c r="A88" s="5" t="s">
        <v>25</v>
      </c>
      <c r="B88" s="5" t="s">
        <v>15</v>
      </c>
      <c r="C88" s="6">
        <v>97.245175679524735</v>
      </c>
      <c r="D88" s="6">
        <v>112.80972205268012</v>
      </c>
      <c r="E88" s="6">
        <v>110.5</v>
      </c>
      <c r="F88" s="6">
        <v>88.635416666666671</v>
      </c>
      <c r="G88" s="6">
        <v>89.291666666666671</v>
      </c>
      <c r="H88" s="6">
        <v>95.240501297844787</v>
      </c>
      <c r="I88" s="6">
        <v>87.035463862948944</v>
      </c>
      <c r="J88" s="6">
        <v>110.56976583268907</v>
      </c>
      <c r="K88" s="6">
        <v>104.29828082190619</v>
      </c>
      <c r="L88" s="6">
        <v>80.435145170792296</v>
      </c>
      <c r="M88" s="6">
        <v>100</v>
      </c>
      <c r="N88" s="6">
        <v>77.87710123476775</v>
      </c>
      <c r="O88" s="6"/>
      <c r="P88" t="s">
        <v>15</v>
      </c>
      <c r="Q88">
        <v>45697.244444444441</v>
      </c>
      <c r="R88">
        <v>112.80972205268012</v>
      </c>
    </row>
    <row r="89" spans="1:18" x14ac:dyDescent="0.25">
      <c r="B89" t="s">
        <v>26</v>
      </c>
      <c r="C89" t="s">
        <v>27</v>
      </c>
    </row>
    <row r="90" spans="1:18" x14ac:dyDescent="0.25">
      <c r="B90" s="7">
        <f>MIN(C49:N88)</f>
        <v>68.5</v>
      </c>
      <c r="C90" s="7">
        <f>MAX(C49:N88)</f>
        <v>128.02652359008789</v>
      </c>
    </row>
    <row r="91" spans="1:18" ht="15.75" thickBot="1" x14ac:dyDescent="0.3">
      <c r="B91" t="s">
        <v>58</v>
      </c>
      <c r="C91" t="s">
        <v>59</v>
      </c>
      <c r="D91" t="s">
        <v>4</v>
      </c>
      <c r="E91" t="s">
        <v>5</v>
      </c>
      <c r="F91" t="s">
        <v>6</v>
      </c>
      <c r="G91" t="s">
        <v>7</v>
      </c>
      <c r="H91" t="s">
        <v>8</v>
      </c>
      <c r="I91" t="s">
        <v>9</v>
      </c>
      <c r="J91" t="s">
        <v>10</v>
      </c>
      <c r="K91" t="s">
        <v>11</v>
      </c>
      <c r="L91" t="s">
        <v>12</v>
      </c>
      <c r="M91" t="s">
        <v>13</v>
      </c>
      <c r="N91" t="s">
        <v>14</v>
      </c>
    </row>
    <row r="92" spans="1:18" ht="21.75" thickBot="1" x14ac:dyDescent="0.4">
      <c r="A92" s="290" t="s">
        <v>0</v>
      </c>
      <c r="B92" s="291"/>
      <c r="C92" s="291"/>
      <c r="D92" s="291"/>
      <c r="E92" s="291"/>
      <c r="F92" s="291"/>
      <c r="G92" s="291"/>
      <c r="H92" s="291"/>
      <c r="I92" s="291"/>
      <c r="J92" s="291"/>
      <c r="K92" s="291"/>
      <c r="L92" s="291"/>
      <c r="M92" s="291"/>
      <c r="N92" s="292"/>
    </row>
    <row r="93" spans="1:18" s="130" customFormat="1" ht="15.75" thickBot="1" x14ac:dyDescent="0.3">
      <c r="A93" s="126" t="s">
        <v>28</v>
      </c>
      <c r="B93" s="9" t="s">
        <v>2</v>
      </c>
      <c r="C93" s="127" t="s">
        <v>59</v>
      </c>
      <c r="D93" s="128" t="s">
        <v>4</v>
      </c>
      <c r="E93" s="128" t="s">
        <v>5</v>
      </c>
      <c r="F93" s="128" t="s">
        <v>6</v>
      </c>
      <c r="G93" s="128" t="s">
        <v>7</v>
      </c>
      <c r="H93" s="128" t="s">
        <v>8</v>
      </c>
      <c r="I93" s="128" t="s">
        <v>9</v>
      </c>
      <c r="J93" s="128" t="s">
        <v>10</v>
      </c>
      <c r="K93" s="128" t="s">
        <v>11</v>
      </c>
      <c r="L93" s="128" t="s">
        <v>12</v>
      </c>
      <c r="M93" s="129" t="s">
        <v>13</v>
      </c>
      <c r="N93" s="128" t="s">
        <v>14</v>
      </c>
      <c r="Q93" s="130" t="s">
        <v>116</v>
      </c>
    </row>
    <row r="94" spans="1:18" x14ac:dyDescent="0.25">
      <c r="A94" s="12" t="s">
        <v>20</v>
      </c>
      <c r="B94">
        <v>1</v>
      </c>
      <c r="C94" s="13">
        <v>99.416666666666671</v>
      </c>
      <c r="D94" s="13">
        <v>118.5</v>
      </c>
      <c r="E94" s="13">
        <v>122.75</v>
      </c>
      <c r="F94" s="13">
        <v>87.75</v>
      </c>
      <c r="G94" s="13">
        <v>89.25</v>
      </c>
      <c r="H94" s="13">
        <v>94.5</v>
      </c>
      <c r="I94" s="13">
        <v>92</v>
      </c>
      <c r="J94" s="13">
        <v>113.25</v>
      </c>
      <c r="K94" s="13">
        <v>108</v>
      </c>
      <c r="L94" s="13">
        <v>86.75</v>
      </c>
      <c r="M94" s="6">
        <v>100</v>
      </c>
      <c r="N94" s="14">
        <v>75.75</v>
      </c>
      <c r="P94">
        <v>1</v>
      </c>
      <c r="Q94" s="286">
        <v>45675</v>
      </c>
      <c r="R94">
        <v>118.5</v>
      </c>
    </row>
    <row r="95" spans="1:18" x14ac:dyDescent="0.25">
      <c r="A95" s="12" t="s">
        <v>20</v>
      </c>
      <c r="B95">
        <v>2</v>
      </c>
      <c r="C95" s="13">
        <v>101.25</v>
      </c>
      <c r="D95" s="13">
        <v>113.75</v>
      </c>
      <c r="E95" s="13">
        <v>115</v>
      </c>
      <c r="F95" s="13">
        <v>85</v>
      </c>
      <c r="G95" s="13">
        <v>88.75</v>
      </c>
      <c r="H95" s="13">
        <v>88.75</v>
      </c>
      <c r="I95" s="13">
        <v>92</v>
      </c>
      <c r="J95" s="13">
        <v>105.75</v>
      </c>
      <c r="K95" s="13">
        <v>110</v>
      </c>
      <c r="L95" s="13">
        <v>79</v>
      </c>
      <c r="M95" s="6">
        <v>100</v>
      </c>
      <c r="N95" s="14">
        <v>68.5</v>
      </c>
      <c r="P95">
        <v>2</v>
      </c>
      <c r="Q95" s="286">
        <v>45680</v>
      </c>
      <c r="R95">
        <v>113.75</v>
      </c>
    </row>
    <row r="96" spans="1:18" x14ac:dyDescent="0.25">
      <c r="A96" s="12" t="s">
        <v>20</v>
      </c>
      <c r="B96">
        <v>3</v>
      </c>
      <c r="C96" s="13">
        <v>94.333333333333329</v>
      </c>
      <c r="D96" s="13">
        <v>111.5</v>
      </c>
      <c r="E96" s="13">
        <v>105</v>
      </c>
      <c r="F96" s="13">
        <v>88.5</v>
      </c>
      <c r="G96" s="13">
        <v>89</v>
      </c>
      <c r="H96" s="13">
        <v>91</v>
      </c>
      <c r="I96" s="13">
        <v>90</v>
      </c>
      <c r="J96" s="13">
        <v>106.5</v>
      </c>
      <c r="K96" s="13">
        <v>104.75</v>
      </c>
      <c r="L96" s="13">
        <v>78.75</v>
      </c>
      <c r="M96" s="6">
        <v>100</v>
      </c>
      <c r="N96" s="14">
        <v>71.25</v>
      </c>
      <c r="P96">
        <v>3</v>
      </c>
      <c r="Q96" s="286">
        <v>45681</v>
      </c>
      <c r="R96">
        <v>111.5</v>
      </c>
    </row>
    <row r="97" spans="1:18" x14ac:dyDescent="0.25">
      <c r="A97" s="12" t="s">
        <v>20</v>
      </c>
      <c r="B97">
        <v>4</v>
      </c>
      <c r="C97" s="13">
        <v>99</v>
      </c>
      <c r="D97" s="13">
        <v>117.375</v>
      </c>
      <c r="E97" s="13">
        <v>117.25</v>
      </c>
      <c r="F97" s="13">
        <v>92</v>
      </c>
      <c r="G97" s="13"/>
      <c r="H97" s="13"/>
      <c r="I97" s="13">
        <v>94</v>
      </c>
      <c r="J97" s="13">
        <v>114.25</v>
      </c>
      <c r="K97" s="13">
        <v>107.75</v>
      </c>
      <c r="L97" s="13"/>
      <c r="M97" s="6">
        <v>100</v>
      </c>
      <c r="N97" s="14"/>
      <c r="P97">
        <v>4</v>
      </c>
      <c r="Q97" s="286">
        <v>45686</v>
      </c>
      <c r="R97">
        <v>117.375</v>
      </c>
    </row>
    <row r="98" spans="1:18" x14ac:dyDescent="0.25">
      <c r="A98" s="12" t="s">
        <v>20</v>
      </c>
      <c r="B98">
        <v>5</v>
      </c>
      <c r="C98" s="13">
        <v>96.5</v>
      </c>
      <c r="D98" s="13">
        <v>108</v>
      </c>
      <c r="E98" s="13">
        <v>107</v>
      </c>
      <c r="F98" s="13">
        <v>90.25</v>
      </c>
      <c r="G98" s="13"/>
      <c r="H98" s="13"/>
      <c r="I98" s="13">
        <v>88.5</v>
      </c>
      <c r="J98" s="13">
        <v>107.5</v>
      </c>
      <c r="K98" s="13">
        <v>103.5</v>
      </c>
      <c r="L98" s="13">
        <v>85.5</v>
      </c>
      <c r="M98" s="6">
        <v>100</v>
      </c>
      <c r="N98" s="14">
        <v>79</v>
      </c>
      <c r="P98">
        <v>5</v>
      </c>
      <c r="Q98" s="286">
        <v>45688</v>
      </c>
      <c r="R98">
        <v>108</v>
      </c>
    </row>
    <row r="99" spans="1:18" x14ac:dyDescent="0.25">
      <c r="A99" s="12" t="s">
        <v>20</v>
      </c>
      <c r="B99">
        <v>6</v>
      </c>
      <c r="C99" s="13">
        <v>104.25</v>
      </c>
      <c r="D99" s="13">
        <v>118.5</v>
      </c>
      <c r="E99" s="13">
        <v>120.25</v>
      </c>
      <c r="F99" s="13">
        <v>95.25</v>
      </c>
      <c r="G99" s="13"/>
      <c r="H99" s="13"/>
      <c r="I99" s="13">
        <v>95.75</v>
      </c>
      <c r="J99" s="13">
        <v>114</v>
      </c>
      <c r="K99" s="13">
        <v>106.5</v>
      </c>
      <c r="L99" s="13"/>
      <c r="M99" s="6">
        <v>100</v>
      </c>
      <c r="N99" s="14"/>
      <c r="P99">
        <v>6</v>
      </c>
      <c r="Q99" s="286">
        <v>45691</v>
      </c>
      <c r="R99">
        <v>118.5</v>
      </c>
    </row>
    <row r="100" spans="1:18" x14ac:dyDescent="0.25">
      <c r="A100" s="12" t="s">
        <v>20</v>
      </c>
      <c r="B100">
        <v>7</v>
      </c>
      <c r="C100" s="13">
        <v>98.5</v>
      </c>
      <c r="D100" s="13">
        <v>111.5</v>
      </c>
      <c r="E100" s="13">
        <v>110.75</v>
      </c>
      <c r="F100" s="13">
        <v>91</v>
      </c>
      <c r="G100" s="13"/>
      <c r="H100" s="13"/>
      <c r="I100" s="13">
        <v>93</v>
      </c>
      <c r="J100" s="13">
        <v>108.25</v>
      </c>
      <c r="K100" s="13">
        <v>105.5</v>
      </c>
      <c r="L100" s="13">
        <v>83.5</v>
      </c>
      <c r="M100" s="6">
        <v>100</v>
      </c>
      <c r="N100" s="14">
        <v>80.25</v>
      </c>
      <c r="P100">
        <v>7</v>
      </c>
      <c r="Q100" s="286">
        <v>45695</v>
      </c>
      <c r="R100">
        <v>111.5</v>
      </c>
    </row>
    <row r="101" spans="1:18" x14ac:dyDescent="0.25">
      <c r="A101" s="12" t="s">
        <v>20</v>
      </c>
      <c r="B101">
        <v>8</v>
      </c>
      <c r="C101" s="13">
        <v>101.75</v>
      </c>
      <c r="D101" s="13">
        <v>112.375</v>
      </c>
      <c r="E101" s="13">
        <v>106.75</v>
      </c>
      <c r="F101" s="13">
        <v>93</v>
      </c>
      <c r="G101" s="13"/>
      <c r="H101" s="13"/>
      <c r="I101" s="13">
        <v>95.75</v>
      </c>
      <c r="J101" s="13">
        <v>108</v>
      </c>
      <c r="K101" s="13">
        <v>112.5</v>
      </c>
      <c r="L101" s="13"/>
      <c r="M101" s="6">
        <v>100</v>
      </c>
      <c r="N101" s="14"/>
      <c r="P101">
        <v>8</v>
      </c>
      <c r="Q101" s="286">
        <v>45697</v>
      </c>
      <c r="R101">
        <v>112.375</v>
      </c>
    </row>
    <row r="102" spans="1:18" x14ac:dyDescent="0.25">
      <c r="A102" s="12" t="s">
        <v>20</v>
      </c>
      <c r="B102">
        <v>9</v>
      </c>
      <c r="C102" s="13">
        <v>95.5</v>
      </c>
      <c r="D102" s="13">
        <v>106.875</v>
      </c>
      <c r="E102" s="13">
        <v>104</v>
      </c>
      <c r="F102" s="13">
        <v>85</v>
      </c>
      <c r="G102" s="13"/>
      <c r="H102" s="13"/>
      <c r="I102" s="13">
        <v>91.75</v>
      </c>
      <c r="J102" s="13">
        <v>103.5</v>
      </c>
      <c r="K102" s="13">
        <v>104.25</v>
      </c>
      <c r="L102" s="13">
        <v>76</v>
      </c>
      <c r="M102" s="6">
        <v>100</v>
      </c>
      <c r="N102" s="14">
        <v>74.25</v>
      </c>
      <c r="P102">
        <v>9</v>
      </c>
      <c r="Q102" s="286">
        <v>45700</v>
      </c>
      <c r="R102">
        <v>106.875</v>
      </c>
    </row>
    <row r="103" spans="1:18" x14ac:dyDescent="0.25">
      <c r="A103" s="12" t="s">
        <v>20</v>
      </c>
      <c r="B103">
        <v>10</v>
      </c>
      <c r="C103" s="13">
        <v>99.25</v>
      </c>
      <c r="D103" s="13">
        <v>107.375</v>
      </c>
      <c r="E103" s="13">
        <v>100.75</v>
      </c>
      <c r="F103" s="13">
        <v>88.75</v>
      </c>
      <c r="G103" s="13"/>
      <c r="H103" s="13"/>
      <c r="I103" s="13">
        <v>94.75</v>
      </c>
      <c r="J103" s="13">
        <v>103</v>
      </c>
      <c r="K103" s="13">
        <v>111.75</v>
      </c>
      <c r="L103" s="13"/>
      <c r="M103" s="6">
        <v>100</v>
      </c>
      <c r="N103" s="14"/>
      <c r="P103">
        <v>10</v>
      </c>
      <c r="Q103" s="286">
        <v>45706</v>
      </c>
      <c r="R103">
        <v>107.375</v>
      </c>
    </row>
    <row r="104" spans="1:18" x14ac:dyDescent="0.25">
      <c r="A104" s="12" t="s">
        <v>20</v>
      </c>
      <c r="B104">
        <v>11</v>
      </c>
      <c r="C104" s="13">
        <v>95.25</v>
      </c>
      <c r="D104" s="13">
        <v>105.25</v>
      </c>
      <c r="E104" s="13">
        <v>108</v>
      </c>
      <c r="F104" s="13">
        <v>86</v>
      </c>
      <c r="G104" s="13"/>
      <c r="H104" s="13"/>
      <c r="I104" s="13">
        <v>90</v>
      </c>
      <c r="J104" s="13">
        <v>106.25</v>
      </c>
      <c r="K104" s="13">
        <v>102.75</v>
      </c>
      <c r="L104" s="13">
        <v>86</v>
      </c>
      <c r="M104" s="6">
        <v>100</v>
      </c>
      <c r="N104" s="14">
        <v>77.5</v>
      </c>
      <c r="P104">
        <v>11</v>
      </c>
      <c r="Q104" s="286">
        <v>45708</v>
      </c>
      <c r="R104">
        <v>105.25</v>
      </c>
    </row>
    <row r="105" spans="1:18" s="19" customFormat="1" x14ac:dyDescent="0.25">
      <c r="A105" s="18" t="s">
        <v>20</v>
      </c>
      <c r="B105" s="19">
        <v>12</v>
      </c>
      <c r="C105" s="80">
        <v>97.5</v>
      </c>
      <c r="D105" s="80">
        <v>103.625</v>
      </c>
      <c r="E105" s="80">
        <v>108.5</v>
      </c>
      <c r="F105" s="80">
        <v>87.75</v>
      </c>
      <c r="G105" s="80"/>
      <c r="H105" s="80"/>
      <c r="I105" s="80">
        <v>90.25</v>
      </c>
      <c r="J105" s="80">
        <v>103.5</v>
      </c>
      <c r="K105" s="80">
        <v>104</v>
      </c>
      <c r="L105" s="80"/>
      <c r="M105" s="28">
        <v>100</v>
      </c>
      <c r="N105" s="131"/>
      <c r="P105">
        <v>12</v>
      </c>
      <c r="Q105" s="286">
        <v>45710</v>
      </c>
      <c r="R105">
        <v>103.625</v>
      </c>
    </row>
    <row r="106" spans="1:18" x14ac:dyDescent="0.25">
      <c r="A106" s="23" t="s">
        <v>22</v>
      </c>
      <c r="B106">
        <v>13</v>
      </c>
      <c r="C106" s="24">
        <v>94.583333333333329</v>
      </c>
      <c r="D106" s="24">
        <v>106</v>
      </c>
      <c r="E106" s="24"/>
      <c r="F106" s="24">
        <v>82.5</v>
      </c>
      <c r="G106" s="24">
        <v>85.75</v>
      </c>
      <c r="H106" s="24">
        <v>85.25</v>
      </c>
      <c r="I106" s="24">
        <v>77.25</v>
      </c>
      <c r="J106" s="24">
        <v>101</v>
      </c>
      <c r="K106" s="24">
        <v>100.25</v>
      </c>
      <c r="L106" s="24">
        <v>79.25</v>
      </c>
      <c r="M106" s="6">
        <v>100</v>
      </c>
      <c r="N106" s="25">
        <v>77</v>
      </c>
      <c r="P106">
        <v>13</v>
      </c>
      <c r="Q106" s="286">
        <v>45665</v>
      </c>
      <c r="R106">
        <v>106</v>
      </c>
    </row>
    <row r="107" spans="1:18" x14ac:dyDescent="0.25">
      <c r="A107" s="23" t="s">
        <v>22</v>
      </c>
      <c r="B107">
        <v>14</v>
      </c>
      <c r="C107" s="24">
        <v>97.125</v>
      </c>
      <c r="D107" s="24">
        <v>107</v>
      </c>
      <c r="E107" s="24"/>
      <c r="F107" s="24">
        <v>88</v>
      </c>
      <c r="G107" s="24"/>
      <c r="H107" s="24"/>
      <c r="I107" s="24">
        <v>81.75</v>
      </c>
      <c r="J107" s="24">
        <v>101.5</v>
      </c>
      <c r="K107" s="24">
        <v>100.5</v>
      </c>
      <c r="L107" s="24"/>
      <c r="M107" s="6">
        <v>100</v>
      </c>
      <c r="N107" s="25"/>
      <c r="P107">
        <v>14</v>
      </c>
      <c r="Q107" s="286">
        <v>45667</v>
      </c>
      <c r="R107">
        <v>107</v>
      </c>
    </row>
    <row r="108" spans="1:18" x14ac:dyDescent="0.25">
      <c r="A108" s="23" t="s">
        <v>22</v>
      </c>
      <c r="B108">
        <v>15</v>
      </c>
      <c r="C108" s="24">
        <v>97.375</v>
      </c>
      <c r="D108" s="24">
        <v>110.625</v>
      </c>
      <c r="E108" s="24"/>
      <c r="F108" s="24">
        <v>91.75</v>
      </c>
      <c r="G108" s="24"/>
      <c r="H108" s="24"/>
      <c r="I108" s="24">
        <v>83.5</v>
      </c>
      <c r="J108" s="24">
        <v>105</v>
      </c>
      <c r="K108" s="24">
        <v>101</v>
      </c>
      <c r="L108" s="24">
        <v>86.5</v>
      </c>
      <c r="M108" s="6">
        <v>100</v>
      </c>
      <c r="N108" s="25">
        <v>79.5</v>
      </c>
      <c r="P108">
        <v>15</v>
      </c>
      <c r="Q108" s="286">
        <v>45669</v>
      </c>
      <c r="R108">
        <v>110.625</v>
      </c>
    </row>
    <row r="109" spans="1:18" x14ac:dyDescent="0.25">
      <c r="A109" s="23" t="s">
        <v>22</v>
      </c>
      <c r="B109">
        <v>16</v>
      </c>
      <c r="C109" s="24">
        <v>95.75</v>
      </c>
      <c r="D109" s="24">
        <v>107.75</v>
      </c>
      <c r="E109" s="24"/>
      <c r="F109" s="24">
        <v>86.75</v>
      </c>
      <c r="G109" s="24"/>
      <c r="H109" s="24"/>
      <c r="I109" s="24">
        <v>81.75</v>
      </c>
      <c r="J109" s="24">
        <v>102.75</v>
      </c>
      <c r="K109" s="24">
        <v>100.25</v>
      </c>
      <c r="L109" s="24">
        <v>77</v>
      </c>
      <c r="M109" s="6">
        <v>100</v>
      </c>
      <c r="N109" s="25">
        <v>78.25</v>
      </c>
      <c r="P109">
        <v>16</v>
      </c>
      <c r="Q109" s="286">
        <v>45679</v>
      </c>
      <c r="R109">
        <v>107.75</v>
      </c>
    </row>
    <row r="110" spans="1:18" x14ac:dyDescent="0.25">
      <c r="A110" s="23" t="s">
        <v>22</v>
      </c>
      <c r="B110">
        <v>17</v>
      </c>
      <c r="C110" s="24">
        <v>95.625</v>
      </c>
      <c r="D110" s="24">
        <v>112.25</v>
      </c>
      <c r="E110" s="24"/>
      <c r="F110" s="24">
        <v>91.5</v>
      </c>
      <c r="G110" s="24"/>
      <c r="H110" s="24"/>
      <c r="I110" s="24">
        <v>87.5</v>
      </c>
      <c r="J110" s="24">
        <v>105.25</v>
      </c>
      <c r="K110" s="24">
        <v>101.5</v>
      </c>
      <c r="L110" s="24"/>
      <c r="M110" s="6">
        <v>100</v>
      </c>
      <c r="N110" s="25"/>
      <c r="P110">
        <v>17</v>
      </c>
      <c r="Q110" s="286">
        <v>45698</v>
      </c>
      <c r="R110">
        <v>112.25</v>
      </c>
    </row>
    <row r="111" spans="1:18" x14ac:dyDescent="0.25">
      <c r="A111" s="23" t="s">
        <v>22</v>
      </c>
      <c r="B111">
        <v>18</v>
      </c>
      <c r="C111" s="24">
        <v>96.25</v>
      </c>
      <c r="D111" s="24">
        <v>114.25</v>
      </c>
      <c r="E111" s="24"/>
      <c r="F111" s="24">
        <v>91</v>
      </c>
      <c r="G111" s="24">
        <v>95</v>
      </c>
      <c r="H111" s="24">
        <v>88.5</v>
      </c>
      <c r="I111" s="24">
        <v>93</v>
      </c>
      <c r="J111" s="24">
        <v>109.75</v>
      </c>
      <c r="K111" s="24">
        <v>103.5</v>
      </c>
      <c r="L111" s="24">
        <v>82</v>
      </c>
      <c r="M111" s="6">
        <v>100</v>
      </c>
      <c r="N111" s="25">
        <v>79.75</v>
      </c>
      <c r="P111">
        <v>18</v>
      </c>
      <c r="Q111" s="286">
        <v>45699</v>
      </c>
      <c r="R111">
        <v>114.25</v>
      </c>
    </row>
    <row r="112" spans="1:18" x14ac:dyDescent="0.25">
      <c r="A112" s="23" t="s">
        <v>22</v>
      </c>
      <c r="B112">
        <v>19</v>
      </c>
      <c r="C112" s="24">
        <v>94.375</v>
      </c>
      <c r="D112" s="24">
        <v>112.75</v>
      </c>
      <c r="E112" s="24"/>
      <c r="F112" s="24">
        <v>83.75</v>
      </c>
      <c r="G112" s="24"/>
      <c r="H112" s="24"/>
      <c r="I112" s="24">
        <v>85.75</v>
      </c>
      <c r="J112" s="24">
        <v>108.5</v>
      </c>
      <c r="K112" s="24">
        <v>101.25</v>
      </c>
      <c r="L112" s="24"/>
      <c r="M112" s="6">
        <v>100</v>
      </c>
      <c r="N112" s="25"/>
      <c r="P112">
        <v>19</v>
      </c>
      <c r="Q112" s="286">
        <v>45705</v>
      </c>
      <c r="R112">
        <v>112.75</v>
      </c>
    </row>
    <row r="113" spans="1:18" x14ac:dyDescent="0.25">
      <c r="A113" s="23" t="s">
        <v>22</v>
      </c>
      <c r="B113">
        <v>20</v>
      </c>
      <c r="C113" s="24">
        <v>91.625</v>
      </c>
      <c r="D113" s="24">
        <v>113.375</v>
      </c>
      <c r="E113" s="24"/>
      <c r="F113" s="24">
        <v>88.75</v>
      </c>
      <c r="G113" s="24"/>
      <c r="H113" s="24"/>
      <c r="I113" s="24">
        <v>80.75</v>
      </c>
      <c r="J113" s="24">
        <v>107.75</v>
      </c>
      <c r="K113" s="24">
        <v>98.75</v>
      </c>
      <c r="L113" s="24">
        <v>81.75</v>
      </c>
      <c r="M113" s="6">
        <v>100</v>
      </c>
      <c r="N113" s="25">
        <v>77.5</v>
      </c>
      <c r="P113">
        <v>20</v>
      </c>
      <c r="Q113" s="286">
        <v>45708</v>
      </c>
      <c r="R113">
        <v>113.375</v>
      </c>
    </row>
    <row r="114" spans="1:18" x14ac:dyDescent="0.25">
      <c r="A114" s="23" t="s">
        <v>22</v>
      </c>
      <c r="B114">
        <v>21</v>
      </c>
      <c r="C114" s="24">
        <v>92.75</v>
      </c>
      <c r="D114" s="24">
        <v>110.125</v>
      </c>
      <c r="E114" s="24"/>
      <c r="F114" s="24">
        <v>82.75</v>
      </c>
      <c r="G114" s="24"/>
      <c r="H114" s="24"/>
      <c r="I114" s="24">
        <v>76.75</v>
      </c>
      <c r="J114" s="24">
        <v>106</v>
      </c>
      <c r="K114" s="24">
        <v>99.75</v>
      </c>
      <c r="L114" s="24">
        <v>74.75</v>
      </c>
      <c r="M114" s="6">
        <v>100</v>
      </c>
      <c r="N114" s="25">
        <v>76.5</v>
      </c>
      <c r="P114">
        <v>21</v>
      </c>
      <c r="Q114" s="286">
        <v>45714</v>
      </c>
      <c r="R114">
        <v>110.125</v>
      </c>
    </row>
    <row r="115" spans="1:18" x14ac:dyDescent="0.25">
      <c r="A115" s="23" t="s">
        <v>22</v>
      </c>
      <c r="B115">
        <v>22</v>
      </c>
      <c r="C115" s="24">
        <v>98.875</v>
      </c>
      <c r="D115" s="24">
        <v>112.5</v>
      </c>
      <c r="E115" s="24"/>
      <c r="F115" s="24">
        <v>93.75</v>
      </c>
      <c r="G115" s="24"/>
      <c r="H115" s="24"/>
      <c r="I115" s="24">
        <v>86.25</v>
      </c>
      <c r="J115" s="24">
        <v>110.25</v>
      </c>
      <c r="K115" s="24">
        <v>101.25</v>
      </c>
      <c r="L115" s="24"/>
      <c r="M115" s="6">
        <v>100</v>
      </c>
      <c r="N115" s="25"/>
      <c r="P115">
        <v>22</v>
      </c>
      <c r="Q115" s="286">
        <v>45716</v>
      </c>
      <c r="R115">
        <v>112.5</v>
      </c>
    </row>
    <row r="116" spans="1:18" x14ac:dyDescent="0.25">
      <c r="A116" s="23" t="s">
        <v>22</v>
      </c>
      <c r="B116">
        <v>23</v>
      </c>
      <c r="C116" s="24">
        <v>93.125</v>
      </c>
      <c r="D116" s="24">
        <v>110.125</v>
      </c>
      <c r="E116" s="24"/>
      <c r="F116" s="24">
        <v>87</v>
      </c>
      <c r="G116" s="24"/>
      <c r="H116" s="24"/>
      <c r="I116" s="24">
        <v>82.25</v>
      </c>
      <c r="J116" s="24">
        <v>109.5</v>
      </c>
      <c r="K116" s="24">
        <v>99.75</v>
      </c>
      <c r="L116" s="24"/>
      <c r="M116" s="6">
        <v>100</v>
      </c>
      <c r="N116" s="25"/>
      <c r="P116">
        <v>23</v>
      </c>
      <c r="Q116" s="286">
        <v>45721</v>
      </c>
      <c r="R116">
        <v>110.125</v>
      </c>
    </row>
    <row r="117" spans="1:18" s="19" customFormat="1" x14ac:dyDescent="0.25">
      <c r="A117" s="26" t="s">
        <v>22</v>
      </c>
      <c r="B117" s="19">
        <v>24</v>
      </c>
      <c r="C117" s="27">
        <v>94.083333333333329</v>
      </c>
      <c r="D117" s="27">
        <v>110.75</v>
      </c>
      <c r="E117" s="27"/>
      <c r="F117" s="27">
        <v>89.5</v>
      </c>
      <c r="G117" s="27">
        <v>88</v>
      </c>
      <c r="H117" s="27">
        <v>86</v>
      </c>
      <c r="I117" s="27">
        <v>84.25</v>
      </c>
      <c r="J117" s="27">
        <v>109.5</v>
      </c>
      <c r="K117" s="27">
        <v>101.25</v>
      </c>
      <c r="L117" s="27">
        <v>76.25</v>
      </c>
      <c r="M117" s="28">
        <v>100</v>
      </c>
      <c r="N117" s="29">
        <v>74.25</v>
      </c>
      <c r="P117">
        <v>24</v>
      </c>
      <c r="Q117" s="286">
        <v>45735</v>
      </c>
      <c r="R117">
        <v>110.75</v>
      </c>
    </row>
    <row r="118" spans="1:18" x14ac:dyDescent="0.25">
      <c r="A118" s="30" t="s">
        <v>24</v>
      </c>
      <c r="B118">
        <v>25</v>
      </c>
      <c r="C118" s="31">
        <v>101.17141215006511</v>
      </c>
      <c r="D118" s="31">
        <v>113.34939575195313</v>
      </c>
      <c r="E118" s="31"/>
      <c r="F118" s="31"/>
      <c r="G118" s="31"/>
      <c r="H118" s="31">
        <v>95.316080093383789</v>
      </c>
      <c r="I118" s="31">
        <v>78.002321243286133</v>
      </c>
      <c r="J118" s="31">
        <v>108.33021926879883</v>
      </c>
      <c r="K118" s="31">
        <v>106.88759231567383</v>
      </c>
      <c r="L118" s="31"/>
      <c r="M118" s="6">
        <v>100</v>
      </c>
      <c r="N118" s="32"/>
      <c r="P118">
        <v>25</v>
      </c>
      <c r="Q118" s="286">
        <v>45681</v>
      </c>
      <c r="R118">
        <v>113.34939575195313</v>
      </c>
    </row>
    <row r="119" spans="1:18" x14ac:dyDescent="0.25">
      <c r="A119" s="30" t="s">
        <v>24</v>
      </c>
      <c r="B119">
        <v>26</v>
      </c>
      <c r="C119" s="31">
        <v>102.70034853617351</v>
      </c>
      <c r="D119" s="31">
        <v>117.13957214355469</v>
      </c>
      <c r="E119" s="31"/>
      <c r="F119" s="31"/>
      <c r="G119" s="31"/>
      <c r="H119" s="31">
        <v>99.162359237670898</v>
      </c>
      <c r="I119" s="31">
        <v>83.241048812866211</v>
      </c>
      <c r="J119" s="31">
        <v>118.81156158447266</v>
      </c>
      <c r="K119" s="31">
        <v>110.67204666137695</v>
      </c>
      <c r="L119" s="31"/>
      <c r="M119" s="6">
        <v>100</v>
      </c>
      <c r="N119" s="32"/>
      <c r="P119">
        <v>26</v>
      </c>
      <c r="Q119" s="286">
        <v>45684</v>
      </c>
      <c r="R119">
        <v>117.13957214355469</v>
      </c>
    </row>
    <row r="120" spans="1:18" x14ac:dyDescent="0.25">
      <c r="A120" s="30" t="s">
        <v>24</v>
      </c>
      <c r="B120">
        <v>27</v>
      </c>
      <c r="C120" s="31">
        <v>100.30621337890625</v>
      </c>
      <c r="D120" s="31">
        <v>114.13463973999023</v>
      </c>
      <c r="E120" s="31"/>
      <c r="F120" s="31"/>
      <c r="G120" s="31"/>
      <c r="H120" s="31">
        <v>95.255691528320313</v>
      </c>
      <c r="I120" s="31">
        <v>80.321386337280273</v>
      </c>
      <c r="J120" s="31">
        <v>115.19501876831055</v>
      </c>
      <c r="K120" s="31">
        <v>103.7840747833252</v>
      </c>
      <c r="L120" s="31"/>
      <c r="M120" s="6">
        <v>100</v>
      </c>
      <c r="N120" s="32"/>
      <c r="P120">
        <v>27</v>
      </c>
      <c r="Q120" s="286">
        <v>45688</v>
      </c>
      <c r="R120">
        <v>114.13463973999023</v>
      </c>
    </row>
    <row r="121" spans="1:18" x14ac:dyDescent="0.25">
      <c r="A121" s="30" t="s">
        <v>24</v>
      </c>
      <c r="B121">
        <v>28</v>
      </c>
      <c r="C121" s="31">
        <v>106.38376363118489</v>
      </c>
      <c r="D121" s="31">
        <v>126.62436294555664</v>
      </c>
      <c r="E121" s="31"/>
      <c r="F121" s="31"/>
      <c r="G121" s="31"/>
      <c r="H121" s="31">
        <v>97.776737213134766</v>
      </c>
      <c r="I121" s="31">
        <v>90.096685409545898</v>
      </c>
      <c r="J121" s="31">
        <v>120.1485424041748</v>
      </c>
      <c r="K121" s="31">
        <v>111.74190521240234</v>
      </c>
      <c r="L121" s="31">
        <v>78.747274398803711</v>
      </c>
      <c r="M121" s="6">
        <v>100</v>
      </c>
      <c r="N121" s="32">
        <v>78.950393676757813</v>
      </c>
      <c r="P121">
        <v>28</v>
      </c>
      <c r="Q121" s="286">
        <v>45689</v>
      </c>
      <c r="R121">
        <v>126.62436294555664</v>
      </c>
    </row>
    <row r="122" spans="1:18" x14ac:dyDescent="0.25">
      <c r="A122" s="30" t="s">
        <v>24</v>
      </c>
      <c r="B122">
        <v>29</v>
      </c>
      <c r="C122" s="31">
        <v>100.15450414021809</v>
      </c>
      <c r="D122" s="31">
        <v>118.38784599304199</v>
      </c>
      <c r="E122" s="31"/>
      <c r="F122" s="31"/>
      <c r="G122" s="31"/>
      <c r="H122" s="31">
        <v>99.852785110473633</v>
      </c>
      <c r="I122" s="31">
        <v>88.041112899780273</v>
      </c>
      <c r="J122" s="31">
        <v>115.99078559875488</v>
      </c>
      <c r="K122" s="31">
        <v>98.484773635864258</v>
      </c>
      <c r="L122" s="31">
        <v>85.348306655883789</v>
      </c>
      <c r="M122" s="6">
        <v>100</v>
      </c>
      <c r="N122" s="32">
        <v>89.861175537109375</v>
      </c>
      <c r="P122">
        <v>29</v>
      </c>
      <c r="Q122" s="286">
        <v>45692</v>
      </c>
      <c r="R122">
        <v>118.38784599304199</v>
      </c>
    </row>
    <row r="123" spans="1:18" x14ac:dyDescent="0.25">
      <c r="A123" s="30" t="s">
        <v>24</v>
      </c>
      <c r="B123">
        <v>30</v>
      </c>
      <c r="C123" s="31">
        <v>98.387236277262375</v>
      </c>
      <c r="D123" s="31">
        <v>124.03665351867676</v>
      </c>
      <c r="E123" s="31"/>
      <c r="F123" s="31"/>
      <c r="G123" s="31"/>
      <c r="H123" s="31">
        <v>102.46991348266602</v>
      </c>
      <c r="I123" s="31">
        <v>86.828855514526367</v>
      </c>
      <c r="J123" s="31">
        <v>119.26396751403809</v>
      </c>
      <c r="K123" s="31">
        <v>109.53887748718262</v>
      </c>
      <c r="L123" s="31">
        <v>86.131834030151367</v>
      </c>
      <c r="M123" s="6">
        <v>100</v>
      </c>
      <c r="N123" s="32">
        <v>82.116786956787109</v>
      </c>
      <c r="P123">
        <v>30</v>
      </c>
      <c r="Q123" s="286">
        <v>45693</v>
      </c>
      <c r="R123">
        <v>124.03665351867676</v>
      </c>
    </row>
    <row r="124" spans="1:18" x14ac:dyDescent="0.25">
      <c r="A124" s="30" t="s">
        <v>24</v>
      </c>
      <c r="B124">
        <v>31</v>
      </c>
      <c r="C124" s="31">
        <v>95.051969528198242</v>
      </c>
      <c r="D124" s="31">
        <v>118.04048538208008</v>
      </c>
      <c r="E124" s="31"/>
      <c r="F124" s="31"/>
      <c r="G124" s="31"/>
      <c r="H124" s="31">
        <v>101.7116756439209</v>
      </c>
      <c r="I124" s="31">
        <v>83.096185684204102</v>
      </c>
      <c r="J124" s="31">
        <v>119.62172317504883</v>
      </c>
      <c r="K124" s="31">
        <v>100.11125373840332</v>
      </c>
      <c r="L124" s="31">
        <v>80.407617568969727</v>
      </c>
      <c r="M124" s="6">
        <v>100</v>
      </c>
      <c r="N124" s="32">
        <v>78.453987121582031</v>
      </c>
      <c r="P124">
        <v>31</v>
      </c>
      <c r="Q124" s="286">
        <v>45698.333333333336</v>
      </c>
      <c r="R124">
        <v>118.04048538208008</v>
      </c>
    </row>
    <row r="125" spans="1:18" x14ac:dyDescent="0.25">
      <c r="A125" s="30" t="s">
        <v>24</v>
      </c>
      <c r="B125">
        <v>32</v>
      </c>
      <c r="C125" s="31">
        <v>96.016450246175125</v>
      </c>
      <c r="D125" s="31">
        <v>120.84646987915039</v>
      </c>
      <c r="E125" s="31"/>
      <c r="F125" s="31"/>
      <c r="G125" s="31"/>
      <c r="H125" s="31">
        <v>101.28041839599609</v>
      </c>
      <c r="I125" s="31">
        <v>92.63707160949707</v>
      </c>
      <c r="J125" s="31">
        <v>125.87145805358887</v>
      </c>
      <c r="K125" s="31">
        <v>105.47141075134277</v>
      </c>
      <c r="L125" s="31">
        <v>80.784255981445313</v>
      </c>
      <c r="M125" s="6">
        <v>100</v>
      </c>
      <c r="N125" s="32">
        <v>83.166549682617188</v>
      </c>
      <c r="P125">
        <v>32</v>
      </c>
      <c r="Q125" s="286">
        <v>45700</v>
      </c>
      <c r="R125">
        <v>120.84646987915039</v>
      </c>
    </row>
    <row r="126" spans="1:18" x14ac:dyDescent="0.25">
      <c r="A126" s="30" t="s">
        <v>24</v>
      </c>
      <c r="B126">
        <v>33</v>
      </c>
      <c r="C126" s="31">
        <v>96.899913152058915</v>
      </c>
      <c r="D126" s="31">
        <v>114.07131385803223</v>
      </c>
      <c r="E126" s="31"/>
      <c r="F126" s="31"/>
      <c r="G126" s="31"/>
      <c r="H126" s="31">
        <v>95.300863265991211</v>
      </c>
      <c r="I126" s="31">
        <v>84.132461547851563</v>
      </c>
      <c r="J126" s="31">
        <v>114.58205223083496</v>
      </c>
      <c r="K126" s="31">
        <v>105.89458084106445</v>
      </c>
      <c r="L126" s="31">
        <v>70.038265228271484</v>
      </c>
      <c r="M126" s="6">
        <v>100</v>
      </c>
      <c r="N126" s="32">
        <v>76.670093536376953</v>
      </c>
      <c r="P126">
        <v>33</v>
      </c>
      <c r="Q126" s="286">
        <v>45702</v>
      </c>
      <c r="R126">
        <v>114.07131385803223</v>
      </c>
    </row>
    <row r="127" spans="1:18" x14ac:dyDescent="0.25">
      <c r="A127" s="30" t="s">
        <v>24</v>
      </c>
      <c r="B127">
        <v>34</v>
      </c>
      <c r="C127" s="31">
        <v>100.89538828531902</v>
      </c>
      <c r="D127" s="31">
        <v>128.02652359008789</v>
      </c>
      <c r="E127" s="31"/>
      <c r="F127" s="31"/>
      <c r="G127" s="31"/>
      <c r="H127" s="31">
        <v>100.58390235900879</v>
      </c>
      <c r="I127" s="31">
        <v>89.682538986206055</v>
      </c>
      <c r="J127" s="31">
        <v>121.19309425354004</v>
      </c>
      <c r="K127" s="31">
        <v>112.41485977172852</v>
      </c>
      <c r="L127" s="31">
        <v>77.724071502685547</v>
      </c>
      <c r="M127" s="6">
        <v>100</v>
      </c>
      <c r="N127" s="32">
        <v>80.501258850097656</v>
      </c>
      <c r="P127">
        <v>34</v>
      </c>
      <c r="Q127" s="286">
        <v>45705</v>
      </c>
      <c r="R127">
        <v>128.02652359008789</v>
      </c>
    </row>
    <row r="128" spans="1:18" x14ac:dyDescent="0.25">
      <c r="A128" s="30" t="s">
        <v>24</v>
      </c>
      <c r="B128">
        <v>35</v>
      </c>
      <c r="C128" s="31">
        <v>88.258336385091141</v>
      </c>
      <c r="D128" s="31">
        <v>126.19266510009766</v>
      </c>
      <c r="E128" s="31"/>
      <c r="F128" s="31"/>
      <c r="G128" s="31"/>
      <c r="H128" s="31">
        <v>95.992252349853516</v>
      </c>
      <c r="I128" s="31">
        <v>84.986743927001953</v>
      </c>
      <c r="J128" s="31">
        <v>114.7874641418457</v>
      </c>
      <c r="K128" s="31">
        <v>97.484157562255859</v>
      </c>
      <c r="L128" s="31">
        <v>79.456445693969727</v>
      </c>
      <c r="M128" s="6">
        <v>100</v>
      </c>
      <c r="N128" s="32">
        <v>76.751565933227539</v>
      </c>
      <c r="P128">
        <v>35</v>
      </c>
      <c r="Q128" s="286">
        <v>45739</v>
      </c>
      <c r="R128">
        <v>126.19266510009766</v>
      </c>
    </row>
    <row r="129" spans="1:20" s="19" customFormat="1" ht="15.75" thickBot="1" x14ac:dyDescent="0.3">
      <c r="A129" s="30" t="s">
        <v>24</v>
      </c>
      <c r="B129">
        <v>36</v>
      </c>
      <c r="C129" s="31">
        <v>88.463068008422852</v>
      </c>
      <c r="D129" s="31">
        <v>121.37506294250488</v>
      </c>
      <c r="E129" s="31"/>
      <c r="F129" s="31"/>
      <c r="G129" s="31"/>
      <c r="H129" s="31">
        <v>95.626344680786133</v>
      </c>
      <c r="I129" s="31">
        <v>83.710287094116211</v>
      </c>
      <c r="J129" s="31">
        <v>116.21568298339844</v>
      </c>
      <c r="K129" s="31">
        <v>102.00257682800293</v>
      </c>
      <c r="L129" s="31">
        <v>78.370267868041992</v>
      </c>
      <c r="M129" s="6">
        <v>100</v>
      </c>
      <c r="N129" s="32">
        <v>75.451517105102539</v>
      </c>
      <c r="P129">
        <v>36</v>
      </c>
      <c r="Q129" s="286">
        <v>45739</v>
      </c>
      <c r="R129">
        <v>121.37506294250488</v>
      </c>
      <c r="S129" s="19" t="s">
        <v>30</v>
      </c>
    </row>
    <row r="130" spans="1:20" s="39" customFormat="1" x14ac:dyDescent="0.25">
      <c r="A130" s="132" t="s">
        <v>19</v>
      </c>
      <c r="B130" s="133" t="s">
        <v>16</v>
      </c>
      <c r="C130" s="134">
        <v>98.518518518518519</v>
      </c>
      <c r="D130" s="134">
        <v>110.73809523809524</v>
      </c>
      <c r="E130" s="135">
        <v>110.5</v>
      </c>
      <c r="F130" s="134">
        <v>89.1875</v>
      </c>
      <c r="G130" s="135">
        <v>89</v>
      </c>
      <c r="H130" s="135">
        <v>91.416666666666671</v>
      </c>
      <c r="I130" s="134">
        <v>92.3125</v>
      </c>
      <c r="J130" s="134">
        <v>107.8125</v>
      </c>
      <c r="K130" s="134">
        <v>106.77083333333333</v>
      </c>
      <c r="L130" s="135">
        <v>82.214285714285708</v>
      </c>
      <c r="M130" s="136">
        <v>100</v>
      </c>
      <c r="N130" s="137">
        <v>75.214285714285708</v>
      </c>
      <c r="P130" s="40" t="s">
        <v>31</v>
      </c>
      <c r="Q130" s="41">
        <f>SLOPE(C131:N131,C130:N130)</f>
        <v>0.9389879817889849</v>
      </c>
      <c r="R130" s="40"/>
      <c r="S130" s="42">
        <f>ABS(Q130-1)</f>
        <v>6.1012018211015095E-2</v>
      </c>
      <c r="T130" s="40"/>
    </row>
    <row r="131" spans="1:20" s="46" customFormat="1" x14ac:dyDescent="0.25">
      <c r="A131" s="43" t="s">
        <v>21</v>
      </c>
      <c r="B131" s="44" t="s">
        <v>17</v>
      </c>
      <c r="C131" s="45">
        <v>95.111111111111114</v>
      </c>
      <c r="D131" s="45">
        <v>110.66666666666667</v>
      </c>
      <c r="E131" s="24"/>
      <c r="F131" s="45">
        <v>88.083333333333329</v>
      </c>
      <c r="G131" s="24">
        <v>89.583333333333329</v>
      </c>
      <c r="H131" s="24">
        <v>86.583333333333329</v>
      </c>
      <c r="I131" s="45">
        <v>83.395833333333329</v>
      </c>
      <c r="J131" s="45">
        <v>106.39583333333333</v>
      </c>
      <c r="K131" s="45">
        <v>100.75</v>
      </c>
      <c r="L131" s="24">
        <v>79.642857142857139</v>
      </c>
      <c r="M131" s="6">
        <v>100</v>
      </c>
      <c r="N131" s="25">
        <v>77.535714285714292</v>
      </c>
      <c r="P131" s="40" t="s">
        <v>32</v>
      </c>
      <c r="Q131" s="41">
        <f>SLOPE(C132:N132,C130:N130)</f>
        <v>1.1387043097429985</v>
      </c>
      <c r="R131" s="40"/>
      <c r="S131" s="42">
        <f t="shared" ref="S131" si="0">ABS(Q131-1)</f>
        <v>0.13870430974299852</v>
      </c>
      <c r="T131" s="40"/>
    </row>
    <row r="132" spans="1:20" s="50" customFormat="1" x14ac:dyDescent="0.25">
      <c r="A132" s="47" t="s">
        <v>23</v>
      </c>
      <c r="B132" s="48" t="s">
        <v>18</v>
      </c>
      <c r="C132" s="49">
        <v>97.89071697658963</v>
      </c>
      <c r="D132" s="49">
        <v>120.18541590372722</v>
      </c>
      <c r="E132" s="31"/>
      <c r="F132" s="31"/>
      <c r="G132" s="31"/>
      <c r="H132" s="49">
        <v>98.360751946767166</v>
      </c>
      <c r="I132" s="49">
        <v>85.398058255513504</v>
      </c>
      <c r="J132" s="49">
        <v>117.50096416473389</v>
      </c>
      <c r="K132" s="49">
        <v>105.37400913238525</v>
      </c>
      <c r="L132" s="31">
        <v>79.667593214246963</v>
      </c>
      <c r="M132" s="6">
        <v>100</v>
      </c>
      <c r="N132" s="32">
        <v>80.213703155517578</v>
      </c>
      <c r="P132" s="40" t="s">
        <v>33</v>
      </c>
      <c r="Q132" s="41">
        <f>SLOPE(C132:N132,C131:N131)</f>
        <v>1.1790892745678492</v>
      </c>
      <c r="R132" s="40"/>
      <c r="S132" s="42">
        <f>ABS(Q132-1)</f>
        <v>0.17908927456784918</v>
      </c>
      <c r="T132" s="40"/>
    </row>
    <row r="133" spans="1:20" s="19" customFormat="1" ht="15.75" thickBot="1" x14ac:dyDescent="0.3">
      <c r="A133" s="138" t="s">
        <v>25</v>
      </c>
      <c r="B133" s="67" t="s">
        <v>15</v>
      </c>
      <c r="C133" s="6">
        <v>97.245175679524735</v>
      </c>
      <c r="D133" s="6">
        <v>112.80972205268012</v>
      </c>
      <c r="E133" s="139">
        <v>110.5</v>
      </c>
      <c r="F133" s="139">
        <v>88.635416666666671</v>
      </c>
      <c r="G133" s="139">
        <v>89.291666666666671</v>
      </c>
      <c r="H133" s="139">
        <v>95.240501297844787</v>
      </c>
      <c r="I133" s="6">
        <v>87.035463862948944</v>
      </c>
      <c r="J133" s="6">
        <v>110.56976583268907</v>
      </c>
      <c r="K133" s="6">
        <v>104.29828082190619</v>
      </c>
      <c r="L133" s="139">
        <v>80.435145170792296</v>
      </c>
      <c r="M133" s="140">
        <v>100</v>
      </c>
      <c r="N133" s="141">
        <v>77.87710123476775</v>
      </c>
      <c r="P133" s="54"/>
      <c r="Q133" s="54"/>
      <c r="R133" s="54" t="s">
        <v>34</v>
      </c>
      <c r="S133" s="55">
        <f>AVERAGE(S130:S132)</f>
        <v>0.12626853417395426</v>
      </c>
      <c r="T133" s="54"/>
    </row>
    <row r="134" spans="1:20" s="39" customFormat="1" x14ac:dyDescent="0.25">
      <c r="A134" s="142" t="s">
        <v>35</v>
      </c>
      <c r="B134" s="37"/>
      <c r="C134" s="143">
        <f>_xlfn.STDEV.P(C94:C105)</f>
        <v>2.809849574199593</v>
      </c>
      <c r="D134" s="143">
        <f t="shared" ref="D134:N134" si="1">_xlfn.STDEV.P(D94:D105)</f>
        <v>4.9085716375370678</v>
      </c>
      <c r="E134" s="144">
        <f t="shared" si="1"/>
        <v>6.551876321584019</v>
      </c>
      <c r="F134" s="143">
        <f t="shared" si="1"/>
        <v>3.0773449730787958</v>
      </c>
      <c r="G134" s="144">
        <f t="shared" si="1"/>
        <v>0.20412414523193151</v>
      </c>
      <c r="H134" s="144">
        <f t="shared" si="1"/>
        <v>2.3658449277630647</v>
      </c>
      <c r="I134" s="143">
        <f t="shared" si="1"/>
        <v>2.2892980183162406</v>
      </c>
      <c r="J134" s="143">
        <f t="shared" si="1"/>
        <v>3.8556303527006666</v>
      </c>
      <c r="K134" s="143">
        <f t="shared" si="1"/>
        <v>3.1249305547839334</v>
      </c>
      <c r="L134" s="144">
        <f>_xlfn.STDEV.P(L94:L105)</f>
        <v>3.93343854350239</v>
      </c>
      <c r="M134" s="145">
        <f t="shared" si="1"/>
        <v>0</v>
      </c>
      <c r="N134" s="144">
        <f t="shared" si="1"/>
        <v>3.9083897200869866</v>
      </c>
      <c r="O134" s="3">
        <f>AVERAGE(N134,M134,L134,K134,J134,I134,F134,D134,C134)</f>
        <v>3.1008281526895192</v>
      </c>
    </row>
    <row r="135" spans="1:20" s="46" customFormat="1" x14ac:dyDescent="0.25">
      <c r="A135" s="146" t="s">
        <v>36</v>
      </c>
      <c r="B135" s="44"/>
      <c r="C135" s="147">
        <f>_xlfn.STDEV.P(C106:C117)</f>
        <v>2.0178929304742672</v>
      </c>
      <c r="D135" s="147">
        <f t="shared" ref="D135:N135" si="2">_xlfn.STDEV.P(D106:D117)</f>
        <v>2.4947862299871173</v>
      </c>
      <c r="E135" s="148"/>
      <c r="F135" s="147">
        <f t="shared" si="2"/>
        <v>3.5301282633291891</v>
      </c>
      <c r="G135" s="149">
        <f t="shared" si="2"/>
        <v>3.9387674326988242</v>
      </c>
      <c r="H135" s="149">
        <f t="shared" si="2"/>
        <v>1.3894443333777555</v>
      </c>
      <c r="I135" s="147">
        <f t="shared" si="2"/>
        <v>4.2737794716412569</v>
      </c>
      <c r="J135" s="147">
        <f t="shared" si="2"/>
        <v>3.1810937802725792</v>
      </c>
      <c r="K135" s="147">
        <f t="shared" si="2"/>
        <v>1.1365151414154879</v>
      </c>
      <c r="L135" s="149">
        <f t="shared" si="2"/>
        <v>3.772213121860255</v>
      </c>
      <c r="M135" s="145">
        <f t="shared" si="2"/>
        <v>0</v>
      </c>
      <c r="N135" s="149">
        <f t="shared" si="2"/>
        <v>1.7496355305594129</v>
      </c>
      <c r="O135" s="3">
        <f>AVERAGE(N135,M135,L135,K135,J135,I135,F135,D135,C135)</f>
        <v>2.4617827188377297</v>
      </c>
    </row>
    <row r="136" spans="1:20" s="50" customFormat="1" ht="15.75" thickBot="1" x14ac:dyDescent="0.3">
      <c r="A136" s="150" t="s">
        <v>37</v>
      </c>
      <c r="B136" s="48"/>
      <c r="C136" s="151">
        <f>_xlfn.STDEV.P(C118:C129)</f>
        <v>5.1678305435021343</v>
      </c>
      <c r="D136" s="151">
        <f t="shared" ref="D136:N136" si="3">_xlfn.STDEV.P(D118:D129)</f>
        <v>4.9459477649901791</v>
      </c>
      <c r="E136" s="148"/>
      <c r="F136" s="148"/>
      <c r="G136" s="148"/>
      <c r="H136" s="151">
        <f t="shared" si="3"/>
        <v>2.6794227857032782</v>
      </c>
      <c r="I136" s="151">
        <f t="shared" si="3"/>
        <v>4.0508273027305739</v>
      </c>
      <c r="J136" s="151">
        <f t="shared" si="3"/>
        <v>4.1759808293183971</v>
      </c>
      <c r="K136" s="151">
        <f t="shared" si="3"/>
        <v>4.9109808015156107</v>
      </c>
      <c r="L136" s="152">
        <f t="shared" si="3"/>
        <v>4.4086700371643044</v>
      </c>
      <c r="M136" s="145">
        <f t="shared" si="3"/>
        <v>0</v>
      </c>
      <c r="N136" s="152">
        <f t="shared" si="3"/>
        <v>4.1821309402841047</v>
      </c>
      <c r="O136" s="3">
        <f>AVERAGE(N136,M136,L136,K136,J136,I136,F136,D136,C136)</f>
        <v>3.9802960274381634</v>
      </c>
      <c r="P136" s="3">
        <f>AVERAGE(O134:O136)</f>
        <v>3.1809689663218044</v>
      </c>
    </row>
    <row r="137" spans="1:20" ht="15.75" thickBot="1" x14ac:dyDescent="0.3">
      <c r="A137" s="153" t="s">
        <v>60</v>
      </c>
      <c r="B137" s="154"/>
      <c r="C137" s="145">
        <f>_xlfn.STDEV.P(C94:C129)</f>
        <v>3.8833617309713007</v>
      </c>
      <c r="D137" s="145">
        <f t="shared" ref="D137:N137" si="4">_xlfn.STDEV.P(D94:D129)</f>
        <v>6.114613535424227</v>
      </c>
      <c r="E137" s="155">
        <f t="shared" si="4"/>
        <v>6.551876321584019</v>
      </c>
      <c r="F137" s="155">
        <f t="shared" si="4"/>
        <v>3.3571900194044555</v>
      </c>
      <c r="G137" s="155">
        <f t="shared" si="4"/>
        <v>2.8040768930652065</v>
      </c>
      <c r="H137" s="155">
        <f t="shared" si="4"/>
        <v>5.2401833386616694</v>
      </c>
      <c r="I137" s="145">
        <f t="shared" si="4"/>
        <v>5.2817420147949328</v>
      </c>
      <c r="J137" s="145">
        <f t="shared" si="4"/>
        <v>6.2045627469313187</v>
      </c>
      <c r="K137" s="145">
        <f t="shared" si="4"/>
        <v>4.2831294704760703</v>
      </c>
      <c r="L137" s="155">
        <f t="shared" si="4"/>
        <v>4.2461835117625553</v>
      </c>
      <c r="M137" s="145">
        <f t="shared" si="4"/>
        <v>0</v>
      </c>
      <c r="N137" s="155">
        <f t="shared" si="4"/>
        <v>4.0932415840944012</v>
      </c>
      <c r="O137" s="156" t="s">
        <v>43</v>
      </c>
    </row>
    <row r="138" spans="1:20" ht="30" x14ac:dyDescent="0.25">
      <c r="A138" s="71" t="s">
        <v>39</v>
      </c>
      <c r="B138" s="72"/>
      <c r="C138" s="73">
        <f>_xlfn.STDEV.P(C130:C132)</f>
        <v>1.4806443335966089</v>
      </c>
      <c r="D138" s="74">
        <f>_xlfn.STDEV.P(D130:D132)</f>
        <v>4.4704406548663149</v>
      </c>
      <c r="E138" s="73"/>
      <c r="F138" s="73">
        <f>_xlfn.STDEV.P(F94:F117,H118:H129)</f>
        <v>5.5610406797120078</v>
      </c>
      <c r="G138" s="73"/>
      <c r="H138" s="73"/>
      <c r="I138" s="73">
        <f t="shared" ref="I138:M138" si="5">_xlfn.STDEV.P(I130:I132)</f>
        <v>3.8199091571708785</v>
      </c>
      <c r="J138" s="74">
        <f t="shared" si="5"/>
        <v>4.9351034335473818</v>
      </c>
      <c r="K138" s="73">
        <f t="shared" si="5"/>
        <v>2.5730011083582309</v>
      </c>
      <c r="L138" s="73">
        <f t="shared" si="5"/>
        <v>1.2063949722182186</v>
      </c>
      <c r="M138" s="73">
        <f t="shared" si="5"/>
        <v>0</v>
      </c>
      <c r="N138" s="74">
        <f>_xlfn.STDEV.P(N130:N132)</f>
        <v>2.0427331840433967</v>
      </c>
      <c r="O138" s="87">
        <f>AVERAGE(C138:N138)</f>
        <v>2.8988075026125597</v>
      </c>
    </row>
    <row r="139" spans="1:20" ht="30.75" thickBot="1" x14ac:dyDescent="0.3">
      <c r="A139" s="71" t="s">
        <v>40</v>
      </c>
      <c r="B139" s="75" t="s">
        <v>41</v>
      </c>
      <c r="C139" s="73">
        <f>C137/C133*100</f>
        <v>3.9933721172647894</v>
      </c>
      <c r="D139" s="73">
        <f>D137/D133*100</f>
        <v>5.4202895142041143</v>
      </c>
      <c r="E139" s="73"/>
      <c r="F139" s="73">
        <f>F138/AVERAGE(F94:F117,H118:H129)*100</f>
        <v>6.0526887809981611</v>
      </c>
      <c r="G139" s="73"/>
      <c r="H139" s="73"/>
      <c r="I139" s="73">
        <f t="shared" ref="I139:N139" si="6">I137/I133*100</f>
        <v>6.0684941291424241</v>
      </c>
      <c r="J139" s="73">
        <f t="shared" si="6"/>
        <v>5.61144604061103</v>
      </c>
      <c r="K139" s="73">
        <f t="shared" si="6"/>
        <v>4.106615599723737</v>
      </c>
      <c r="L139" s="73">
        <f t="shared" si="6"/>
        <v>5.2790151652569328</v>
      </c>
      <c r="M139" s="73">
        <f t="shared" si="6"/>
        <v>0</v>
      </c>
      <c r="N139" s="73">
        <f t="shared" si="6"/>
        <v>5.256027149437605</v>
      </c>
      <c r="O139" s="88">
        <f>AVERAGE(C139:N139)</f>
        <v>4.6431053885154219</v>
      </c>
    </row>
    <row r="140" spans="1:20" x14ac:dyDescent="0.25">
      <c r="B140" t="s">
        <v>26</v>
      </c>
      <c r="C140" t="s">
        <v>27</v>
      </c>
    </row>
    <row r="141" spans="1:20" x14ac:dyDescent="0.25">
      <c r="B141" s="76">
        <f>MIN(C94:N133)</f>
        <v>68.5</v>
      </c>
      <c r="C141" s="76">
        <f>MAX(C94:N133)</f>
        <v>128.02652359008789</v>
      </c>
    </row>
    <row r="143" spans="1:20" x14ac:dyDescent="0.25">
      <c r="A143" t="s">
        <v>61</v>
      </c>
      <c r="C143" s="7">
        <f>AVERAGE(C94:C105)</f>
        <v>98.541666666666671</v>
      </c>
      <c r="D143" s="7">
        <f t="shared" ref="D143:N143" si="7">AVERAGE(D94:D105)</f>
        <v>111.21875</v>
      </c>
      <c r="E143" s="7">
        <f t="shared" si="7"/>
        <v>110.5</v>
      </c>
      <c r="F143" s="7">
        <f t="shared" si="7"/>
        <v>89.1875</v>
      </c>
      <c r="G143" s="7">
        <f t="shared" si="7"/>
        <v>89</v>
      </c>
      <c r="H143" s="7">
        <f t="shared" si="7"/>
        <v>91.416666666666671</v>
      </c>
      <c r="I143" s="7">
        <f t="shared" si="7"/>
        <v>92.3125</v>
      </c>
      <c r="J143" s="7">
        <f t="shared" si="7"/>
        <v>107.8125</v>
      </c>
      <c r="K143" s="7">
        <f t="shared" si="7"/>
        <v>106.77083333333333</v>
      </c>
      <c r="L143" s="7">
        <f t="shared" si="7"/>
        <v>82.214285714285708</v>
      </c>
      <c r="M143" s="7">
        <f t="shared" si="7"/>
        <v>100</v>
      </c>
      <c r="N143" s="7">
        <f t="shared" si="7"/>
        <v>75.214285714285708</v>
      </c>
    </row>
    <row r="144" spans="1:20" x14ac:dyDescent="0.25">
      <c r="A144" t="s">
        <v>62</v>
      </c>
      <c r="B144" s="115" t="s">
        <v>63</v>
      </c>
      <c r="C144" s="157">
        <f>C143-C130</f>
        <v>2.3148148148152359E-2</v>
      </c>
      <c r="D144" s="157">
        <f t="shared" ref="D144:N144" si="8">D143-D130</f>
        <v>0.4806547619047592</v>
      </c>
      <c r="E144" s="157">
        <f t="shared" si="8"/>
        <v>0</v>
      </c>
      <c r="F144" s="157">
        <f t="shared" si="8"/>
        <v>0</v>
      </c>
      <c r="G144" s="157">
        <f t="shared" si="8"/>
        <v>0</v>
      </c>
      <c r="H144" s="157">
        <f t="shared" si="8"/>
        <v>0</v>
      </c>
      <c r="I144" s="157">
        <f t="shared" si="8"/>
        <v>0</v>
      </c>
      <c r="J144" s="157">
        <f t="shared" si="8"/>
        <v>0</v>
      </c>
      <c r="K144" s="157">
        <f t="shared" si="8"/>
        <v>0</v>
      </c>
      <c r="L144" s="157">
        <f t="shared" si="8"/>
        <v>0</v>
      </c>
      <c r="M144" s="157">
        <f t="shared" si="8"/>
        <v>0</v>
      </c>
      <c r="N144" s="157">
        <f t="shared" si="8"/>
        <v>0</v>
      </c>
      <c r="O144" s="158" t="s">
        <v>64</v>
      </c>
    </row>
    <row r="145" spans="1:14" x14ac:dyDescent="0.25">
      <c r="A145" t="s">
        <v>62</v>
      </c>
    </row>
    <row r="146" spans="1:14" x14ac:dyDescent="0.25">
      <c r="A146" t="s">
        <v>65</v>
      </c>
      <c r="C146" s="7">
        <f>AVERAGE(C106:C117)</f>
        <v>95.128472222222214</v>
      </c>
      <c r="D146" s="7">
        <f t="shared" ref="D146:N146" si="9">AVERAGE(D106:D117)</f>
        <v>110.625</v>
      </c>
      <c r="E146" s="7"/>
      <c r="F146" s="7">
        <f t="shared" si="9"/>
        <v>88.083333333333329</v>
      </c>
      <c r="G146" s="7">
        <f t="shared" si="9"/>
        <v>89.583333333333329</v>
      </c>
      <c r="H146" s="7">
        <f t="shared" si="9"/>
        <v>86.583333333333329</v>
      </c>
      <c r="I146" s="7">
        <f t="shared" si="9"/>
        <v>83.395833333333329</v>
      </c>
      <c r="J146" s="7">
        <f t="shared" si="9"/>
        <v>106.39583333333333</v>
      </c>
      <c r="K146" s="7">
        <f t="shared" si="9"/>
        <v>100.75</v>
      </c>
      <c r="L146" s="7">
        <f t="shared" si="9"/>
        <v>79.642857142857139</v>
      </c>
      <c r="M146" s="7">
        <f t="shared" si="9"/>
        <v>100</v>
      </c>
      <c r="N146" s="7">
        <f t="shared" si="9"/>
        <v>77.535714285714292</v>
      </c>
    </row>
    <row r="147" spans="1:14" x14ac:dyDescent="0.25">
      <c r="A147" t="s">
        <v>62</v>
      </c>
      <c r="C147" s="159">
        <f>C146-C131</f>
        <v>1.7361111111100058E-2</v>
      </c>
      <c r="D147" s="159">
        <f t="shared" ref="D147:N147" si="10">D146-D131</f>
        <v>-4.1666666666671404E-2</v>
      </c>
      <c r="E147" s="159"/>
      <c r="F147" s="159">
        <f t="shared" si="10"/>
        <v>0</v>
      </c>
      <c r="G147" s="159">
        <f t="shared" si="10"/>
        <v>0</v>
      </c>
      <c r="H147" s="159">
        <f t="shared" si="10"/>
        <v>0</v>
      </c>
      <c r="I147" s="159">
        <f t="shared" si="10"/>
        <v>0</v>
      </c>
      <c r="J147" s="159">
        <f t="shared" si="10"/>
        <v>0</v>
      </c>
      <c r="K147" s="159">
        <f t="shared" si="10"/>
        <v>0</v>
      </c>
      <c r="L147" s="159">
        <f t="shared" si="10"/>
        <v>0</v>
      </c>
      <c r="M147" s="159">
        <f t="shared" si="10"/>
        <v>0</v>
      </c>
      <c r="N147" s="159">
        <f t="shared" si="10"/>
        <v>0</v>
      </c>
    </row>
    <row r="148" spans="1:14" x14ac:dyDescent="0.25">
      <c r="A148" t="s">
        <v>62</v>
      </c>
    </row>
    <row r="149" spans="1:14" x14ac:dyDescent="0.25">
      <c r="A149" t="s">
        <v>65</v>
      </c>
      <c r="C149" s="7">
        <f>AVERAGE(C118:C129)</f>
        <v>97.890716976589616</v>
      </c>
      <c r="D149" s="7">
        <f t="shared" ref="D149:N149" si="11">AVERAGE(D118:D129)</f>
        <v>120.18541590372722</v>
      </c>
      <c r="E149" s="7"/>
      <c r="F149" s="7"/>
      <c r="G149" s="7"/>
      <c r="H149" s="7">
        <f t="shared" si="11"/>
        <v>98.360751946767166</v>
      </c>
      <c r="I149" s="7">
        <f t="shared" si="11"/>
        <v>85.398058255513504</v>
      </c>
      <c r="J149" s="7">
        <f t="shared" si="11"/>
        <v>117.50096416473389</v>
      </c>
      <c r="K149" s="7">
        <f t="shared" si="11"/>
        <v>105.37400913238525</v>
      </c>
      <c r="L149" s="7">
        <f t="shared" si="11"/>
        <v>79.667593214246963</v>
      </c>
      <c r="M149" s="7">
        <f t="shared" si="11"/>
        <v>100</v>
      </c>
      <c r="N149" s="7">
        <f t="shared" si="11"/>
        <v>80.213703155517578</v>
      </c>
    </row>
    <row r="150" spans="1:14" x14ac:dyDescent="0.25">
      <c r="A150" t="s">
        <v>62</v>
      </c>
      <c r="C150" s="159">
        <f>C149-C132</f>
        <v>0</v>
      </c>
      <c r="D150" s="159">
        <f t="shared" ref="D150:N150" si="12">D149-D132</f>
        <v>0</v>
      </c>
      <c r="E150" s="159"/>
      <c r="F150" s="159"/>
      <c r="G150" s="159"/>
      <c r="H150" s="159">
        <f t="shared" si="12"/>
        <v>0</v>
      </c>
      <c r="I150" s="159">
        <f t="shared" si="12"/>
        <v>0</v>
      </c>
      <c r="J150" s="159">
        <f t="shared" si="12"/>
        <v>0</v>
      </c>
      <c r="K150" s="159">
        <f t="shared" si="12"/>
        <v>0</v>
      </c>
      <c r="L150" s="159">
        <f t="shared" si="12"/>
        <v>0</v>
      </c>
      <c r="M150" s="159">
        <f t="shared" si="12"/>
        <v>0</v>
      </c>
      <c r="N150" s="159">
        <f t="shared" si="12"/>
        <v>0</v>
      </c>
    </row>
    <row r="151" spans="1:14" x14ac:dyDescent="0.25">
      <c r="A151" t="s">
        <v>62</v>
      </c>
    </row>
    <row r="152" spans="1:14" x14ac:dyDescent="0.25">
      <c r="A152" t="s">
        <v>66</v>
      </c>
      <c r="C152" s="7">
        <f>AVERAGE(C94:C129)</f>
        <v>97.1869519551595</v>
      </c>
      <c r="D152" s="7">
        <f t="shared" ref="D152:N152" si="13">AVERAGE(D94:D129)</f>
        <v>114.00972196790907</v>
      </c>
      <c r="E152" s="7">
        <f t="shared" si="13"/>
        <v>110.5</v>
      </c>
      <c r="F152" s="7">
        <f t="shared" si="13"/>
        <v>88.635416666666671</v>
      </c>
      <c r="G152" s="7">
        <f t="shared" si="13"/>
        <v>89.291666666666671</v>
      </c>
      <c r="H152" s="7">
        <f t="shared" si="13"/>
        <v>95.240501297844787</v>
      </c>
      <c r="I152" s="7">
        <f t="shared" si="13"/>
        <v>87.035463862948944</v>
      </c>
      <c r="J152" s="7">
        <f t="shared" si="13"/>
        <v>110.56976583268907</v>
      </c>
      <c r="K152" s="7">
        <f t="shared" si="13"/>
        <v>104.29828082190619</v>
      </c>
      <c r="L152" s="7">
        <f t="shared" si="13"/>
        <v>80.435145170792296</v>
      </c>
      <c r="M152" s="7">
        <f t="shared" si="13"/>
        <v>100</v>
      </c>
      <c r="N152" s="7">
        <f t="shared" si="13"/>
        <v>77.87710123476775</v>
      </c>
    </row>
    <row r="153" spans="1:14" x14ac:dyDescent="0.25">
      <c r="A153" t="s">
        <v>62</v>
      </c>
      <c r="C153" s="159">
        <f>C152-C133</f>
        <v>-5.8223724365234375E-2</v>
      </c>
      <c r="D153" s="159">
        <f t="shared" ref="D153:N153" si="14">D152-D133</f>
        <v>1.1999999152289575</v>
      </c>
      <c r="E153" s="159">
        <f t="shared" si="14"/>
        <v>0</v>
      </c>
      <c r="F153" s="159">
        <f t="shared" si="14"/>
        <v>0</v>
      </c>
      <c r="G153" s="159">
        <f t="shared" si="14"/>
        <v>0</v>
      </c>
      <c r="H153" s="159">
        <f t="shared" si="14"/>
        <v>0</v>
      </c>
      <c r="I153" s="159">
        <f t="shared" si="14"/>
        <v>0</v>
      </c>
      <c r="J153" s="159">
        <f t="shared" si="14"/>
        <v>0</v>
      </c>
      <c r="K153" s="159">
        <f t="shared" si="14"/>
        <v>0</v>
      </c>
      <c r="L153" s="159">
        <f t="shared" si="14"/>
        <v>0</v>
      </c>
      <c r="M153" s="159">
        <f t="shared" si="14"/>
        <v>0</v>
      </c>
      <c r="N153" s="159">
        <f t="shared" si="14"/>
        <v>0</v>
      </c>
    </row>
    <row r="156" spans="1:14" ht="21.75" thickBot="1" x14ac:dyDescent="0.4">
      <c r="A156" s="293" t="s">
        <v>42</v>
      </c>
      <c r="B156" s="293"/>
      <c r="C156" s="293"/>
      <c r="D156" s="293"/>
      <c r="E156" s="293"/>
      <c r="F156" s="293"/>
      <c r="G156" s="293"/>
      <c r="H156" s="293"/>
      <c r="I156" s="293"/>
      <c r="J156" s="293"/>
      <c r="K156" s="293"/>
      <c r="L156" s="293"/>
      <c r="M156" s="293"/>
      <c r="N156" s="293"/>
    </row>
    <row r="157" spans="1:14" s="161" customFormat="1" ht="15.75" thickBot="1" x14ac:dyDescent="0.3">
      <c r="A157" s="126" t="s">
        <v>28</v>
      </c>
      <c r="B157" s="9" t="s">
        <v>2</v>
      </c>
      <c r="C157" s="127" t="s">
        <v>59</v>
      </c>
      <c r="D157" s="128" t="s">
        <v>4</v>
      </c>
      <c r="E157" s="128" t="s">
        <v>5</v>
      </c>
      <c r="F157" s="128" t="s">
        <v>6</v>
      </c>
      <c r="G157" s="128" t="s">
        <v>7</v>
      </c>
      <c r="H157" s="128" t="s">
        <v>8</v>
      </c>
      <c r="I157" s="128" t="s">
        <v>9</v>
      </c>
      <c r="J157" s="128" t="s">
        <v>10</v>
      </c>
      <c r="K157" s="160" t="s">
        <v>11</v>
      </c>
      <c r="L157" s="128" t="s">
        <v>12</v>
      </c>
      <c r="M157" s="128" t="s">
        <v>13</v>
      </c>
      <c r="N157" s="128" t="s">
        <v>14</v>
      </c>
    </row>
    <row r="158" spans="1:14" x14ac:dyDescent="0.25">
      <c r="A158" s="39" t="s">
        <v>20</v>
      </c>
      <c r="B158">
        <v>1</v>
      </c>
      <c r="C158" s="13">
        <f>C94/$K94*100</f>
        <v>92.052469135802468</v>
      </c>
      <c r="D158" s="13">
        <f t="shared" ref="D158:N158" si="15">D94/$K94*100</f>
        <v>109.72222222222223</v>
      </c>
      <c r="E158" s="13">
        <f t="shared" si="15"/>
        <v>113.65740740740742</v>
      </c>
      <c r="F158" s="13">
        <f t="shared" si="15"/>
        <v>81.25</v>
      </c>
      <c r="G158" s="13">
        <f t="shared" si="15"/>
        <v>82.638888888888886</v>
      </c>
      <c r="H158" s="13">
        <f t="shared" si="15"/>
        <v>87.5</v>
      </c>
      <c r="I158" s="13">
        <f t="shared" si="15"/>
        <v>85.18518518518519</v>
      </c>
      <c r="J158" s="13">
        <f t="shared" si="15"/>
        <v>104.86111111111111</v>
      </c>
      <c r="K158" s="78">
        <f t="shared" si="15"/>
        <v>100</v>
      </c>
      <c r="L158" s="13">
        <f t="shared" si="15"/>
        <v>80.324074074074076</v>
      </c>
      <c r="M158" s="13">
        <f t="shared" si="15"/>
        <v>92.592592592592595</v>
      </c>
      <c r="N158" s="13">
        <f t="shared" si="15"/>
        <v>70.138888888888886</v>
      </c>
    </row>
    <row r="159" spans="1:14" x14ac:dyDescent="0.25">
      <c r="A159" s="39" t="s">
        <v>20</v>
      </c>
      <c r="B159">
        <v>2</v>
      </c>
      <c r="C159" s="13">
        <f t="shared" ref="C159:N174" si="16">C95/$K95*100</f>
        <v>92.045454545454547</v>
      </c>
      <c r="D159" s="13">
        <f t="shared" si="16"/>
        <v>103.40909090909092</v>
      </c>
      <c r="E159" s="13">
        <f t="shared" si="16"/>
        <v>104.54545454545455</v>
      </c>
      <c r="F159" s="13">
        <f t="shared" si="16"/>
        <v>77.272727272727266</v>
      </c>
      <c r="G159" s="13">
        <f t="shared" si="16"/>
        <v>80.681818181818173</v>
      </c>
      <c r="H159" s="13">
        <f t="shared" si="16"/>
        <v>80.681818181818173</v>
      </c>
      <c r="I159" s="13">
        <f t="shared" si="16"/>
        <v>83.636363636363626</v>
      </c>
      <c r="J159" s="13">
        <f t="shared" si="16"/>
        <v>96.136363636363626</v>
      </c>
      <c r="K159" s="78">
        <f t="shared" si="16"/>
        <v>100</v>
      </c>
      <c r="L159" s="13">
        <f t="shared" si="16"/>
        <v>71.818181818181813</v>
      </c>
      <c r="M159" s="13">
        <f t="shared" si="16"/>
        <v>90.909090909090907</v>
      </c>
      <c r="N159" s="13">
        <f t="shared" si="16"/>
        <v>62.272727272727266</v>
      </c>
    </row>
    <row r="160" spans="1:14" x14ac:dyDescent="0.25">
      <c r="A160" s="39" t="s">
        <v>20</v>
      </c>
      <c r="B160">
        <v>3</v>
      </c>
      <c r="C160" s="13">
        <f t="shared" si="16"/>
        <v>90.055688146380263</v>
      </c>
      <c r="D160" s="13">
        <f t="shared" si="16"/>
        <v>106.44391408114558</v>
      </c>
      <c r="E160" s="13">
        <f t="shared" si="16"/>
        <v>100.23866348448686</v>
      </c>
      <c r="F160" s="13">
        <f t="shared" si="16"/>
        <v>84.486873508353227</v>
      </c>
      <c r="G160" s="13">
        <f t="shared" si="16"/>
        <v>84.964200477326969</v>
      </c>
      <c r="H160" s="13">
        <f t="shared" si="16"/>
        <v>86.873508353221965</v>
      </c>
      <c r="I160" s="13">
        <f t="shared" si="16"/>
        <v>85.918854415274453</v>
      </c>
      <c r="J160" s="13">
        <f t="shared" si="16"/>
        <v>101.67064439140812</v>
      </c>
      <c r="K160" s="78">
        <f t="shared" si="16"/>
        <v>100</v>
      </c>
      <c r="L160" s="13">
        <f t="shared" si="16"/>
        <v>75.178997613365155</v>
      </c>
      <c r="M160" s="13">
        <f t="shared" si="16"/>
        <v>95.465393794749403</v>
      </c>
      <c r="N160" s="13">
        <f t="shared" si="16"/>
        <v>68.019093078758956</v>
      </c>
    </row>
    <row r="161" spans="1:14" x14ac:dyDescent="0.25">
      <c r="A161" s="39" t="s">
        <v>20</v>
      </c>
      <c r="B161">
        <v>4</v>
      </c>
      <c r="C161" s="13">
        <f t="shared" si="16"/>
        <v>91.879350348027842</v>
      </c>
      <c r="D161" s="13">
        <f t="shared" si="16"/>
        <v>108.93271461716938</v>
      </c>
      <c r="E161" s="13">
        <f t="shared" si="16"/>
        <v>108.81670533642691</v>
      </c>
      <c r="F161" s="13">
        <f t="shared" si="16"/>
        <v>85.382830626450115</v>
      </c>
      <c r="G161" s="13"/>
      <c r="H161" s="13"/>
      <c r="I161" s="13">
        <f t="shared" si="16"/>
        <v>87.238979118329468</v>
      </c>
      <c r="J161" s="13">
        <f t="shared" si="16"/>
        <v>106.03248259860788</v>
      </c>
      <c r="K161" s="78">
        <f t="shared" si="16"/>
        <v>100</v>
      </c>
      <c r="L161" s="13"/>
      <c r="M161" s="13">
        <f t="shared" si="16"/>
        <v>92.807424593967511</v>
      </c>
      <c r="N161" s="13"/>
    </row>
    <row r="162" spans="1:14" x14ac:dyDescent="0.25">
      <c r="A162" s="39" t="s">
        <v>20</v>
      </c>
      <c r="B162">
        <v>5</v>
      </c>
      <c r="C162" s="13">
        <f t="shared" si="16"/>
        <v>93.236714975845416</v>
      </c>
      <c r="D162" s="13">
        <f t="shared" si="16"/>
        <v>104.34782608695652</v>
      </c>
      <c r="E162" s="13">
        <f t="shared" si="16"/>
        <v>103.38164251207729</v>
      </c>
      <c r="F162" s="13">
        <f t="shared" si="16"/>
        <v>87.19806763285024</v>
      </c>
      <c r="G162" s="13"/>
      <c r="H162" s="13"/>
      <c r="I162" s="13">
        <f t="shared" si="16"/>
        <v>85.507246376811594</v>
      </c>
      <c r="J162" s="13">
        <f t="shared" si="16"/>
        <v>103.8647342995169</v>
      </c>
      <c r="K162" s="78">
        <f t="shared" si="16"/>
        <v>100</v>
      </c>
      <c r="L162" s="13">
        <f t="shared" si="16"/>
        <v>82.608695652173907</v>
      </c>
      <c r="M162" s="13">
        <f t="shared" si="16"/>
        <v>96.618357487922708</v>
      </c>
      <c r="N162" s="13">
        <f t="shared" si="16"/>
        <v>76.328502415458928</v>
      </c>
    </row>
    <row r="163" spans="1:14" x14ac:dyDescent="0.25">
      <c r="A163" s="39" t="s">
        <v>20</v>
      </c>
      <c r="B163">
        <v>6</v>
      </c>
      <c r="C163" s="13">
        <f t="shared" si="16"/>
        <v>97.887323943661968</v>
      </c>
      <c r="D163" s="13">
        <f t="shared" si="16"/>
        <v>111.26760563380283</v>
      </c>
      <c r="E163" s="13">
        <f t="shared" si="16"/>
        <v>112.91079812206573</v>
      </c>
      <c r="F163" s="13">
        <f t="shared" si="16"/>
        <v>89.436619718309856</v>
      </c>
      <c r="G163" s="13"/>
      <c r="H163" s="13"/>
      <c r="I163" s="13">
        <f t="shared" si="16"/>
        <v>89.906103286384976</v>
      </c>
      <c r="J163" s="13">
        <f t="shared" si="16"/>
        <v>107.04225352112675</v>
      </c>
      <c r="K163" s="78">
        <f t="shared" si="16"/>
        <v>100</v>
      </c>
      <c r="L163" s="13"/>
      <c r="M163" s="13">
        <f t="shared" si="16"/>
        <v>93.896713615023472</v>
      </c>
      <c r="N163" s="13"/>
    </row>
    <row r="164" spans="1:14" x14ac:dyDescent="0.25">
      <c r="A164" s="39" t="s">
        <v>20</v>
      </c>
      <c r="B164">
        <v>7</v>
      </c>
      <c r="C164" s="13">
        <f t="shared" si="16"/>
        <v>93.36492890995261</v>
      </c>
      <c r="D164" s="13">
        <f t="shared" si="16"/>
        <v>105.68720379146919</v>
      </c>
      <c r="E164" s="13">
        <f t="shared" si="16"/>
        <v>104.97630331753554</v>
      </c>
      <c r="F164" s="13">
        <f t="shared" si="16"/>
        <v>86.255924170616112</v>
      </c>
      <c r="G164" s="13"/>
      <c r="H164" s="13"/>
      <c r="I164" s="13">
        <f t="shared" si="16"/>
        <v>88.151658767772517</v>
      </c>
      <c r="J164" s="13">
        <f t="shared" si="16"/>
        <v>102.60663507109004</v>
      </c>
      <c r="K164" s="78">
        <f t="shared" si="16"/>
        <v>100</v>
      </c>
      <c r="L164" s="13">
        <f t="shared" si="16"/>
        <v>79.146919431279613</v>
      </c>
      <c r="M164" s="13">
        <f t="shared" si="16"/>
        <v>94.786729857819907</v>
      </c>
      <c r="N164" s="13">
        <f t="shared" si="16"/>
        <v>76.06635071090048</v>
      </c>
    </row>
    <row r="165" spans="1:14" x14ac:dyDescent="0.25">
      <c r="A165" s="39" t="s">
        <v>20</v>
      </c>
      <c r="B165">
        <v>8</v>
      </c>
      <c r="C165" s="13">
        <f t="shared" si="16"/>
        <v>90.444444444444443</v>
      </c>
      <c r="D165" s="13">
        <f t="shared" si="16"/>
        <v>99.8888888888889</v>
      </c>
      <c r="E165" s="13">
        <f t="shared" si="16"/>
        <v>94.888888888888886</v>
      </c>
      <c r="F165" s="13">
        <f t="shared" si="16"/>
        <v>82.666666666666671</v>
      </c>
      <c r="G165" s="13"/>
      <c r="H165" s="13"/>
      <c r="I165" s="13">
        <f t="shared" si="16"/>
        <v>85.111111111111114</v>
      </c>
      <c r="J165" s="13">
        <f t="shared" si="16"/>
        <v>96</v>
      </c>
      <c r="K165" s="78">
        <f t="shared" si="16"/>
        <v>100</v>
      </c>
      <c r="L165" s="13"/>
      <c r="M165" s="13">
        <f t="shared" si="16"/>
        <v>88.888888888888886</v>
      </c>
      <c r="N165" s="13"/>
    </row>
    <row r="166" spans="1:14" x14ac:dyDescent="0.25">
      <c r="A166" s="39" t="s">
        <v>20</v>
      </c>
      <c r="B166">
        <v>9</v>
      </c>
      <c r="C166" s="13">
        <f t="shared" si="16"/>
        <v>91.606714628297354</v>
      </c>
      <c r="D166" s="13">
        <f t="shared" si="16"/>
        <v>102.5179856115108</v>
      </c>
      <c r="E166" s="13">
        <f t="shared" si="16"/>
        <v>99.760191846522787</v>
      </c>
      <c r="F166" s="13">
        <f t="shared" si="16"/>
        <v>81.534772182254201</v>
      </c>
      <c r="G166" s="13"/>
      <c r="H166" s="13"/>
      <c r="I166" s="13">
        <f t="shared" si="16"/>
        <v>88.009592326139085</v>
      </c>
      <c r="J166" s="13">
        <f t="shared" si="16"/>
        <v>99.280575539568346</v>
      </c>
      <c r="K166" s="78">
        <f t="shared" si="16"/>
        <v>100</v>
      </c>
      <c r="L166" s="13">
        <f t="shared" si="16"/>
        <v>72.901678657074342</v>
      </c>
      <c r="M166" s="13">
        <f t="shared" si="16"/>
        <v>95.923261390887291</v>
      </c>
      <c r="N166" s="13">
        <f t="shared" si="16"/>
        <v>71.223021582733821</v>
      </c>
    </row>
    <row r="167" spans="1:14" x14ac:dyDescent="0.25">
      <c r="A167" s="39" t="s">
        <v>20</v>
      </c>
      <c r="B167">
        <v>10</v>
      </c>
      <c r="C167" s="13">
        <f t="shared" si="16"/>
        <v>88.814317673378071</v>
      </c>
      <c r="D167" s="13">
        <f t="shared" si="16"/>
        <v>96.085011185682319</v>
      </c>
      <c r="E167" s="13">
        <f t="shared" si="16"/>
        <v>90.1565995525727</v>
      </c>
      <c r="F167" s="13">
        <f t="shared" si="16"/>
        <v>79.418344519015662</v>
      </c>
      <c r="G167" s="13"/>
      <c r="H167" s="13"/>
      <c r="I167" s="13">
        <f t="shared" si="16"/>
        <v>84.787472035794181</v>
      </c>
      <c r="J167" s="13">
        <f t="shared" si="16"/>
        <v>92.170022371364652</v>
      </c>
      <c r="K167" s="78">
        <f t="shared" si="16"/>
        <v>100</v>
      </c>
      <c r="L167" s="13"/>
      <c r="M167" s="13">
        <f t="shared" si="16"/>
        <v>89.485458612975393</v>
      </c>
      <c r="N167" s="13"/>
    </row>
    <row r="168" spans="1:14" x14ac:dyDescent="0.25">
      <c r="A168" s="39" t="s">
        <v>20</v>
      </c>
      <c r="B168">
        <v>11</v>
      </c>
      <c r="C168" s="13">
        <f t="shared" si="16"/>
        <v>92.700729927007302</v>
      </c>
      <c r="D168" s="13">
        <f t="shared" si="16"/>
        <v>102.43309002433089</v>
      </c>
      <c r="E168" s="13">
        <f t="shared" si="16"/>
        <v>105.1094890510949</v>
      </c>
      <c r="F168" s="13">
        <f t="shared" si="16"/>
        <v>83.698296836982962</v>
      </c>
      <c r="G168" s="13"/>
      <c r="H168" s="13"/>
      <c r="I168" s="13">
        <f t="shared" si="16"/>
        <v>87.591240875912419</v>
      </c>
      <c r="J168" s="13">
        <f t="shared" si="16"/>
        <v>103.40632603406326</v>
      </c>
      <c r="K168" s="78">
        <f t="shared" si="16"/>
        <v>100</v>
      </c>
      <c r="L168" s="13">
        <f t="shared" si="16"/>
        <v>83.698296836982962</v>
      </c>
      <c r="M168" s="13">
        <f t="shared" si="16"/>
        <v>97.323600973236012</v>
      </c>
      <c r="N168" s="13">
        <f t="shared" si="16"/>
        <v>75.425790754257903</v>
      </c>
    </row>
    <row r="169" spans="1:14" x14ac:dyDescent="0.25">
      <c r="A169" s="79" t="s">
        <v>20</v>
      </c>
      <c r="B169" s="19">
        <v>12</v>
      </c>
      <c r="C169" s="80">
        <f t="shared" si="16"/>
        <v>93.75</v>
      </c>
      <c r="D169" s="80">
        <f t="shared" si="16"/>
        <v>99.639423076923066</v>
      </c>
      <c r="E169" s="80">
        <f t="shared" si="16"/>
        <v>104.32692307692308</v>
      </c>
      <c r="F169" s="80">
        <f t="shared" si="16"/>
        <v>84.375</v>
      </c>
      <c r="G169" s="80"/>
      <c r="H169" s="80"/>
      <c r="I169" s="80">
        <f t="shared" si="16"/>
        <v>86.77884615384616</v>
      </c>
      <c r="J169" s="80">
        <f t="shared" si="16"/>
        <v>99.519230769230774</v>
      </c>
      <c r="K169" s="81">
        <f t="shared" si="16"/>
        <v>100</v>
      </c>
      <c r="L169" s="80"/>
      <c r="M169" s="80">
        <f t="shared" si="16"/>
        <v>96.15384615384616</v>
      </c>
      <c r="N169" s="80"/>
    </row>
    <row r="170" spans="1:14" x14ac:dyDescent="0.25">
      <c r="A170" s="46" t="s">
        <v>22</v>
      </c>
      <c r="B170">
        <v>13</v>
      </c>
      <c r="C170" s="24">
        <f t="shared" si="16"/>
        <v>94.347464671654194</v>
      </c>
      <c r="D170" s="24">
        <f t="shared" si="16"/>
        <v>105.73566084788031</v>
      </c>
      <c r="E170" s="24"/>
      <c r="F170" s="24">
        <f t="shared" si="16"/>
        <v>82.294264339152122</v>
      </c>
      <c r="G170" s="24">
        <f t="shared" si="16"/>
        <v>85.536159600997507</v>
      </c>
      <c r="H170" s="24">
        <f t="shared" si="16"/>
        <v>85.037406483790519</v>
      </c>
      <c r="I170" s="24">
        <f t="shared" si="16"/>
        <v>77.057356608478798</v>
      </c>
      <c r="J170" s="24">
        <f t="shared" si="16"/>
        <v>100.74812967581049</v>
      </c>
      <c r="K170" s="78">
        <f t="shared" si="16"/>
        <v>100</v>
      </c>
      <c r="L170" s="24">
        <f t="shared" si="16"/>
        <v>79.052369077306722</v>
      </c>
      <c r="M170" s="24">
        <f t="shared" si="16"/>
        <v>99.750623441396513</v>
      </c>
      <c r="N170" s="24">
        <f t="shared" si="16"/>
        <v>76.807980049875312</v>
      </c>
    </row>
    <row r="171" spans="1:14" x14ac:dyDescent="0.25">
      <c r="A171" s="46" t="s">
        <v>22</v>
      </c>
      <c r="B171">
        <v>14</v>
      </c>
      <c r="C171" s="24">
        <f t="shared" si="16"/>
        <v>96.641791044776113</v>
      </c>
      <c r="D171" s="24">
        <f t="shared" si="16"/>
        <v>106.46766169154229</v>
      </c>
      <c r="E171" s="24"/>
      <c r="F171" s="24">
        <f t="shared" si="16"/>
        <v>87.562189054726375</v>
      </c>
      <c r="G171" s="24"/>
      <c r="H171" s="24"/>
      <c r="I171" s="24">
        <f t="shared" si="16"/>
        <v>81.343283582089555</v>
      </c>
      <c r="J171" s="24">
        <f t="shared" si="16"/>
        <v>100.99502487562188</v>
      </c>
      <c r="K171" s="78">
        <f t="shared" si="16"/>
        <v>100</v>
      </c>
      <c r="L171" s="24"/>
      <c r="M171" s="24">
        <f t="shared" si="16"/>
        <v>99.50248756218906</v>
      </c>
      <c r="N171" s="24"/>
    </row>
    <row r="172" spans="1:14" x14ac:dyDescent="0.25">
      <c r="A172" s="46" t="s">
        <v>22</v>
      </c>
      <c r="B172">
        <v>15</v>
      </c>
      <c r="C172" s="24">
        <f t="shared" si="16"/>
        <v>96.410891089108901</v>
      </c>
      <c r="D172" s="24">
        <f t="shared" si="16"/>
        <v>109.52970297029702</v>
      </c>
      <c r="E172" s="24"/>
      <c r="F172" s="24">
        <f t="shared" si="16"/>
        <v>90.841584158415841</v>
      </c>
      <c r="G172" s="24"/>
      <c r="H172" s="24"/>
      <c r="I172" s="24">
        <f t="shared" si="16"/>
        <v>82.67326732673267</v>
      </c>
      <c r="J172" s="24">
        <f t="shared" si="16"/>
        <v>103.96039603960396</v>
      </c>
      <c r="K172" s="78">
        <f t="shared" si="16"/>
        <v>100</v>
      </c>
      <c r="L172" s="24">
        <f t="shared" si="16"/>
        <v>85.643564356435647</v>
      </c>
      <c r="M172" s="24">
        <f t="shared" si="16"/>
        <v>99.009900990099013</v>
      </c>
      <c r="N172" s="24">
        <f t="shared" si="16"/>
        <v>78.712871287128721</v>
      </c>
    </row>
    <row r="173" spans="1:14" x14ac:dyDescent="0.25">
      <c r="A173" s="46" t="s">
        <v>22</v>
      </c>
      <c r="B173">
        <v>16</v>
      </c>
      <c r="C173" s="24">
        <f t="shared" si="16"/>
        <v>95.511221945137166</v>
      </c>
      <c r="D173" s="24">
        <f t="shared" si="16"/>
        <v>107.48129675810473</v>
      </c>
      <c r="E173" s="24"/>
      <c r="F173" s="24">
        <f t="shared" si="16"/>
        <v>86.533665835411469</v>
      </c>
      <c r="G173" s="24"/>
      <c r="H173" s="24"/>
      <c r="I173" s="24">
        <f t="shared" si="16"/>
        <v>81.546134663341647</v>
      </c>
      <c r="J173" s="24">
        <f t="shared" si="16"/>
        <v>102.49376558603491</v>
      </c>
      <c r="K173" s="78">
        <f t="shared" si="16"/>
        <v>100</v>
      </c>
      <c r="L173" s="24">
        <f t="shared" si="16"/>
        <v>76.807980049875312</v>
      </c>
      <c r="M173" s="24">
        <f t="shared" si="16"/>
        <v>99.750623441396513</v>
      </c>
      <c r="N173" s="24">
        <f t="shared" si="16"/>
        <v>78.054862842892774</v>
      </c>
    </row>
    <row r="174" spans="1:14" x14ac:dyDescent="0.25">
      <c r="A174" s="46" t="s">
        <v>22</v>
      </c>
      <c r="B174">
        <v>17</v>
      </c>
      <c r="C174" s="24">
        <f t="shared" si="16"/>
        <v>94.21182266009852</v>
      </c>
      <c r="D174" s="24">
        <f t="shared" si="16"/>
        <v>110.59113300492611</v>
      </c>
      <c r="E174" s="24"/>
      <c r="F174" s="24">
        <f t="shared" si="16"/>
        <v>90.14778325123153</v>
      </c>
      <c r="G174" s="24"/>
      <c r="H174" s="24"/>
      <c r="I174" s="24">
        <f t="shared" si="16"/>
        <v>86.206896551724128</v>
      </c>
      <c r="J174" s="24">
        <f t="shared" si="16"/>
        <v>103.69458128078817</v>
      </c>
      <c r="K174" s="78">
        <f t="shared" si="16"/>
        <v>100</v>
      </c>
      <c r="L174" s="24"/>
      <c r="M174" s="24">
        <f t="shared" si="16"/>
        <v>98.522167487684726</v>
      </c>
      <c r="N174" s="24"/>
    </row>
    <row r="175" spans="1:14" x14ac:dyDescent="0.25">
      <c r="A175" s="46" t="s">
        <v>22</v>
      </c>
      <c r="B175">
        <v>18</v>
      </c>
      <c r="C175" s="24">
        <f t="shared" ref="C175:N190" si="17">C111/$K111*100</f>
        <v>92.995169082125599</v>
      </c>
      <c r="D175" s="24">
        <f t="shared" si="17"/>
        <v>110.38647342995169</v>
      </c>
      <c r="E175" s="24"/>
      <c r="F175" s="24">
        <f t="shared" si="17"/>
        <v>87.922705314009661</v>
      </c>
      <c r="G175" s="24">
        <f t="shared" si="17"/>
        <v>91.787439613526573</v>
      </c>
      <c r="H175" s="24">
        <f t="shared" si="17"/>
        <v>85.507246376811594</v>
      </c>
      <c r="I175" s="24">
        <f t="shared" si="17"/>
        <v>89.85507246376811</v>
      </c>
      <c r="J175" s="24">
        <f t="shared" si="17"/>
        <v>106.03864734299518</v>
      </c>
      <c r="K175" s="78">
        <f t="shared" si="17"/>
        <v>100</v>
      </c>
      <c r="L175" s="24">
        <f t="shared" si="17"/>
        <v>79.227053140096615</v>
      </c>
      <c r="M175" s="24">
        <f t="shared" si="17"/>
        <v>96.618357487922708</v>
      </c>
      <c r="N175" s="24">
        <f t="shared" si="17"/>
        <v>77.05314009661835</v>
      </c>
    </row>
    <row r="176" spans="1:14" x14ac:dyDescent="0.25">
      <c r="A176" s="46" t="s">
        <v>22</v>
      </c>
      <c r="B176">
        <v>19</v>
      </c>
      <c r="C176" s="24">
        <f t="shared" si="17"/>
        <v>93.209876543209873</v>
      </c>
      <c r="D176" s="24">
        <f t="shared" si="17"/>
        <v>111.35802469135803</v>
      </c>
      <c r="E176" s="24"/>
      <c r="F176" s="24">
        <f t="shared" si="17"/>
        <v>82.716049382716051</v>
      </c>
      <c r="G176" s="24"/>
      <c r="H176" s="24"/>
      <c r="I176" s="24">
        <f t="shared" si="17"/>
        <v>84.691358024691354</v>
      </c>
      <c r="J176" s="24">
        <f t="shared" si="17"/>
        <v>107.16049382716048</v>
      </c>
      <c r="K176" s="78">
        <f t="shared" si="17"/>
        <v>100</v>
      </c>
      <c r="L176" s="24"/>
      <c r="M176" s="24">
        <f t="shared" si="17"/>
        <v>98.76543209876543</v>
      </c>
      <c r="N176" s="24"/>
    </row>
    <row r="177" spans="1:14" x14ac:dyDescent="0.25">
      <c r="A177" s="46" t="s">
        <v>22</v>
      </c>
      <c r="B177">
        <v>20</v>
      </c>
      <c r="C177" s="24">
        <f t="shared" si="17"/>
        <v>92.784810126582272</v>
      </c>
      <c r="D177" s="24">
        <f t="shared" si="17"/>
        <v>114.81012658227847</v>
      </c>
      <c r="E177" s="24"/>
      <c r="F177" s="24">
        <f t="shared" si="17"/>
        <v>89.87341772151899</v>
      </c>
      <c r="G177" s="24"/>
      <c r="H177" s="24"/>
      <c r="I177" s="24">
        <f t="shared" si="17"/>
        <v>81.77215189873418</v>
      </c>
      <c r="J177" s="24">
        <f t="shared" si="17"/>
        <v>109.11392405063292</v>
      </c>
      <c r="K177" s="78">
        <f t="shared" si="17"/>
        <v>100</v>
      </c>
      <c r="L177" s="24">
        <f t="shared" si="17"/>
        <v>82.784810126582272</v>
      </c>
      <c r="M177" s="24">
        <f t="shared" si="17"/>
        <v>101.26582278481013</v>
      </c>
      <c r="N177" s="24">
        <f t="shared" si="17"/>
        <v>78.48101265822784</v>
      </c>
    </row>
    <row r="178" spans="1:14" x14ac:dyDescent="0.25">
      <c r="A178" s="46" t="s">
        <v>22</v>
      </c>
      <c r="B178">
        <v>21</v>
      </c>
      <c r="C178" s="24">
        <f t="shared" si="17"/>
        <v>92.982456140350877</v>
      </c>
      <c r="D178" s="24">
        <f t="shared" si="17"/>
        <v>110.40100250626566</v>
      </c>
      <c r="E178" s="24"/>
      <c r="F178" s="24">
        <f t="shared" si="17"/>
        <v>82.957393483709268</v>
      </c>
      <c r="G178" s="24"/>
      <c r="H178" s="24"/>
      <c r="I178" s="24">
        <f t="shared" si="17"/>
        <v>76.942355889724311</v>
      </c>
      <c r="J178" s="24">
        <f t="shared" si="17"/>
        <v>106.265664160401</v>
      </c>
      <c r="K178" s="78">
        <f t="shared" si="17"/>
        <v>100</v>
      </c>
      <c r="L178" s="24">
        <f t="shared" si="17"/>
        <v>74.937343358395992</v>
      </c>
      <c r="M178" s="24">
        <f t="shared" si="17"/>
        <v>100.25062656641603</v>
      </c>
      <c r="N178" s="24">
        <f t="shared" si="17"/>
        <v>76.691729323308266</v>
      </c>
    </row>
    <row r="179" spans="1:14" x14ac:dyDescent="0.25">
      <c r="A179" s="46" t="s">
        <v>22</v>
      </c>
      <c r="B179">
        <v>22</v>
      </c>
      <c r="C179" s="24">
        <f t="shared" si="17"/>
        <v>97.654320987654316</v>
      </c>
      <c r="D179" s="24">
        <f t="shared" si="17"/>
        <v>111.11111111111111</v>
      </c>
      <c r="E179" s="24"/>
      <c r="F179" s="24">
        <f t="shared" si="17"/>
        <v>92.592592592592595</v>
      </c>
      <c r="G179" s="24"/>
      <c r="H179" s="24"/>
      <c r="I179" s="24">
        <f t="shared" si="17"/>
        <v>85.18518518518519</v>
      </c>
      <c r="J179" s="24">
        <f t="shared" si="17"/>
        <v>108.88888888888889</v>
      </c>
      <c r="K179" s="78">
        <f t="shared" si="17"/>
        <v>100</v>
      </c>
      <c r="L179" s="24"/>
      <c r="M179" s="24">
        <f t="shared" si="17"/>
        <v>98.76543209876543</v>
      </c>
      <c r="N179" s="24"/>
    </row>
    <row r="180" spans="1:14" x14ac:dyDescent="0.25">
      <c r="A180" s="46" t="s">
        <v>22</v>
      </c>
      <c r="B180">
        <v>23</v>
      </c>
      <c r="C180" s="24">
        <f t="shared" si="17"/>
        <v>93.358395989974937</v>
      </c>
      <c r="D180" s="24">
        <f t="shared" si="17"/>
        <v>110.40100250626566</v>
      </c>
      <c r="E180" s="24"/>
      <c r="F180" s="24">
        <f t="shared" si="17"/>
        <v>87.218045112781951</v>
      </c>
      <c r="G180" s="24"/>
      <c r="H180" s="24"/>
      <c r="I180" s="24">
        <f t="shared" si="17"/>
        <v>82.456140350877192</v>
      </c>
      <c r="J180" s="24">
        <f t="shared" si="17"/>
        <v>109.77443609022556</v>
      </c>
      <c r="K180" s="78">
        <f t="shared" si="17"/>
        <v>100</v>
      </c>
      <c r="L180" s="24"/>
      <c r="M180" s="24">
        <f t="shared" si="17"/>
        <v>100.25062656641603</v>
      </c>
      <c r="N180" s="24"/>
    </row>
    <row r="181" spans="1:14" x14ac:dyDescent="0.25">
      <c r="A181" s="82" t="s">
        <v>22</v>
      </c>
      <c r="B181" s="19">
        <v>24</v>
      </c>
      <c r="C181" s="27">
        <f t="shared" si="17"/>
        <v>92.921810699588463</v>
      </c>
      <c r="D181" s="27">
        <f t="shared" si="17"/>
        <v>109.38271604938272</v>
      </c>
      <c r="E181" s="27"/>
      <c r="F181" s="27">
        <f t="shared" si="17"/>
        <v>88.395061728395063</v>
      </c>
      <c r="G181" s="27">
        <f t="shared" si="17"/>
        <v>86.913580246913583</v>
      </c>
      <c r="H181" s="27">
        <f t="shared" si="17"/>
        <v>84.938271604938279</v>
      </c>
      <c r="I181" s="27">
        <f t="shared" si="17"/>
        <v>83.209876543209887</v>
      </c>
      <c r="J181" s="27">
        <f t="shared" si="17"/>
        <v>108.14814814814815</v>
      </c>
      <c r="K181" s="81">
        <f t="shared" si="17"/>
        <v>100</v>
      </c>
      <c r="L181" s="27">
        <f t="shared" si="17"/>
        <v>75.308641975308646</v>
      </c>
      <c r="M181" s="27">
        <f t="shared" si="17"/>
        <v>98.76543209876543</v>
      </c>
      <c r="N181" s="27">
        <f t="shared" si="17"/>
        <v>73.333333333333329</v>
      </c>
    </row>
    <row r="182" spans="1:14" x14ac:dyDescent="0.25">
      <c r="A182" s="50" t="s">
        <v>24</v>
      </c>
      <c r="B182">
        <v>25</v>
      </c>
      <c r="C182" s="31">
        <f t="shared" si="17"/>
        <v>94.652157428406682</v>
      </c>
      <c r="D182" s="31">
        <f t="shared" si="17"/>
        <v>106.0454195817186</v>
      </c>
      <c r="E182" s="31"/>
      <c r="F182" s="31"/>
      <c r="G182" s="31"/>
      <c r="H182" s="31">
        <f t="shared" si="17"/>
        <v>89.174129595776094</v>
      </c>
      <c r="I182" s="31">
        <f t="shared" si="17"/>
        <v>72.976029821047803</v>
      </c>
      <c r="J182" s="31">
        <f t="shared" si="17"/>
        <v>101.34966736725106</v>
      </c>
      <c r="K182" s="78">
        <f t="shared" si="17"/>
        <v>100</v>
      </c>
      <c r="L182" s="31"/>
      <c r="M182" s="31">
        <f t="shared" si="17"/>
        <v>93.556228401765722</v>
      </c>
      <c r="N182" s="31"/>
    </row>
    <row r="183" spans="1:14" x14ac:dyDescent="0.25">
      <c r="A183" s="50" t="s">
        <v>24</v>
      </c>
      <c r="B183">
        <v>26</v>
      </c>
      <c r="C183" s="31">
        <f t="shared" si="17"/>
        <v>92.797008489782044</v>
      </c>
      <c r="D183" s="31">
        <f t="shared" si="17"/>
        <v>105.84386543601782</v>
      </c>
      <c r="E183" s="31"/>
      <c r="F183" s="31"/>
      <c r="G183" s="31"/>
      <c r="H183" s="31">
        <f t="shared" si="17"/>
        <v>89.60018561966038</v>
      </c>
      <c r="I183" s="31">
        <f t="shared" si="17"/>
        <v>75.214158700397661</v>
      </c>
      <c r="J183" s="31">
        <f t="shared" si="17"/>
        <v>107.35462582344768</v>
      </c>
      <c r="K183" s="78">
        <f t="shared" si="17"/>
        <v>100</v>
      </c>
      <c r="L183" s="31"/>
      <c r="M183" s="31">
        <f t="shared" si="17"/>
        <v>90.357053128302397</v>
      </c>
      <c r="N183" s="31"/>
    </row>
    <row r="184" spans="1:14" x14ac:dyDescent="0.25">
      <c r="A184" s="50" t="s">
        <v>24</v>
      </c>
      <c r="B184">
        <v>27</v>
      </c>
      <c r="C184" s="31">
        <f t="shared" si="17"/>
        <v>96.648945021979685</v>
      </c>
      <c r="D184" s="31">
        <f t="shared" si="17"/>
        <v>109.97317264548958</v>
      </c>
      <c r="E184" s="31"/>
      <c r="F184" s="31"/>
      <c r="G184" s="31"/>
      <c r="H184" s="31">
        <f t="shared" si="17"/>
        <v>91.782570425366345</v>
      </c>
      <c r="I184" s="31">
        <f t="shared" si="17"/>
        <v>77.392785458627387</v>
      </c>
      <c r="J184" s="31">
        <f t="shared" si="17"/>
        <v>110.99488915694292</v>
      </c>
      <c r="K184" s="78">
        <f t="shared" si="17"/>
        <v>100</v>
      </c>
      <c r="L184" s="31"/>
      <c r="M184" s="31">
        <f t="shared" si="17"/>
        <v>96.353896499799816</v>
      </c>
      <c r="N184" s="31"/>
    </row>
    <row r="185" spans="1:14" x14ac:dyDescent="0.25">
      <c r="A185" s="50" t="s">
        <v>24</v>
      </c>
      <c r="B185">
        <v>28</v>
      </c>
      <c r="C185" s="31">
        <f t="shared" si="17"/>
        <v>95.204895091924087</v>
      </c>
      <c r="D185" s="31">
        <f t="shared" si="17"/>
        <v>113.31860030922623</v>
      </c>
      <c r="E185" s="31"/>
      <c r="F185" s="31"/>
      <c r="G185" s="31"/>
      <c r="H185" s="31">
        <f t="shared" si="17"/>
        <v>87.5023000791671</v>
      </c>
      <c r="I185" s="31">
        <f t="shared" si="17"/>
        <v>80.629272642423118</v>
      </c>
      <c r="J185" s="31">
        <f t="shared" si="17"/>
        <v>107.52326280439991</v>
      </c>
      <c r="K185" s="78">
        <f t="shared" si="17"/>
        <v>100</v>
      </c>
      <c r="L185" s="31">
        <f t="shared" si="17"/>
        <v>70.472464425157739</v>
      </c>
      <c r="M185" s="31">
        <f t="shared" si="17"/>
        <v>89.491941102952396</v>
      </c>
      <c r="N185" s="31">
        <f t="shared" si="17"/>
        <v>70.65423980975315</v>
      </c>
    </row>
    <row r="186" spans="1:14" x14ac:dyDescent="0.25">
      <c r="A186" s="50" t="s">
        <v>24</v>
      </c>
      <c r="B186">
        <v>29</v>
      </c>
      <c r="C186" s="31">
        <f t="shared" si="17"/>
        <v>101.69541995448704</v>
      </c>
      <c r="D186" s="31">
        <f t="shared" si="17"/>
        <v>120.20928882952705</v>
      </c>
      <c r="E186" s="31"/>
      <c r="F186" s="31"/>
      <c r="G186" s="31"/>
      <c r="H186" s="31">
        <f t="shared" si="17"/>
        <v>101.38905886067975</v>
      </c>
      <c r="I186" s="31">
        <f t="shared" si="17"/>
        <v>89.395659500931401</v>
      </c>
      <c r="J186" s="31">
        <f t="shared" si="17"/>
        <v>117.77534873321333</v>
      </c>
      <c r="K186" s="78">
        <f t="shared" si="17"/>
        <v>100</v>
      </c>
      <c r="L186" s="31">
        <f t="shared" si="17"/>
        <v>86.661423390633971</v>
      </c>
      <c r="M186" s="31">
        <f t="shared" si="17"/>
        <v>101.53853870826582</v>
      </c>
      <c r="N186" s="31">
        <f t="shared" si="17"/>
        <v>91.243724506450491</v>
      </c>
    </row>
    <row r="187" spans="1:14" x14ac:dyDescent="0.25">
      <c r="A187" s="50" t="s">
        <v>24</v>
      </c>
      <c r="B187">
        <v>30</v>
      </c>
      <c r="C187" s="31">
        <f t="shared" si="17"/>
        <v>89.819467329099552</v>
      </c>
      <c r="D187" s="31">
        <f t="shared" si="17"/>
        <v>113.23527898411278</v>
      </c>
      <c r="E187" s="31"/>
      <c r="F187" s="31"/>
      <c r="G187" s="31"/>
      <c r="H187" s="31">
        <f t="shared" si="17"/>
        <v>93.546616355144081</v>
      </c>
      <c r="I187" s="31">
        <f t="shared" si="17"/>
        <v>79.267614847236672</v>
      </c>
      <c r="J187" s="31">
        <f t="shared" si="17"/>
        <v>108.87820858671245</v>
      </c>
      <c r="K187" s="78">
        <f t="shared" si="17"/>
        <v>100</v>
      </c>
      <c r="L187" s="31">
        <f t="shared" si="17"/>
        <v>78.631291470217818</v>
      </c>
      <c r="M187" s="31">
        <f t="shared" si="17"/>
        <v>91.291788170552707</v>
      </c>
      <c r="N187" s="31">
        <f t="shared" si="17"/>
        <v>74.96588320105414</v>
      </c>
    </row>
    <row r="188" spans="1:14" x14ac:dyDescent="0.25">
      <c r="A188" s="50" t="s">
        <v>24</v>
      </c>
      <c r="B188">
        <v>31</v>
      </c>
      <c r="C188" s="31">
        <f t="shared" si="17"/>
        <v>94.946338177498717</v>
      </c>
      <c r="D188" s="31">
        <f t="shared" si="17"/>
        <v>117.90930687026146</v>
      </c>
      <c r="E188" s="31"/>
      <c r="F188" s="31"/>
      <c r="G188" s="31"/>
      <c r="H188" s="31">
        <f t="shared" si="17"/>
        <v>101.59864335502138</v>
      </c>
      <c r="I188" s="31">
        <f t="shared" si="17"/>
        <v>83.00384080828654</v>
      </c>
      <c r="J188" s="31">
        <f t="shared" si="17"/>
        <v>119.48878743205786</v>
      </c>
      <c r="K188" s="78">
        <f t="shared" si="17"/>
        <v>100</v>
      </c>
      <c r="L188" s="31">
        <f t="shared" si="17"/>
        <v>80.318260501541246</v>
      </c>
      <c r="M188" s="31">
        <f t="shared" si="17"/>
        <v>99.888869897989665</v>
      </c>
      <c r="N188" s="31">
        <f t="shared" si="17"/>
        <v>78.366801125662633</v>
      </c>
    </row>
    <row r="189" spans="1:14" x14ac:dyDescent="0.25">
      <c r="A189" s="50" t="s">
        <v>24</v>
      </c>
      <c r="B189">
        <v>32</v>
      </c>
      <c r="C189" s="31">
        <f t="shared" si="17"/>
        <v>91.035522860826745</v>
      </c>
      <c r="D189" s="31">
        <f t="shared" si="17"/>
        <v>114.57746608135881</v>
      </c>
      <c r="E189" s="31"/>
      <c r="F189" s="31"/>
      <c r="G189" s="31"/>
      <c r="H189" s="31">
        <f t="shared" si="17"/>
        <v>96.026418604348365</v>
      </c>
      <c r="I189" s="31">
        <f t="shared" si="17"/>
        <v>87.8314520964324</v>
      </c>
      <c r="J189" s="31">
        <f t="shared" si="17"/>
        <v>119.34177911997482</v>
      </c>
      <c r="K189" s="78">
        <f t="shared" si="17"/>
        <v>100</v>
      </c>
      <c r="L189" s="31">
        <f t="shared" si="17"/>
        <v>76.593510417624557</v>
      </c>
      <c r="M189" s="31">
        <f t="shared" si="17"/>
        <v>94.812422899849082</v>
      </c>
      <c r="N189" s="31">
        <f t="shared" si="17"/>
        <v>78.852220796296109</v>
      </c>
    </row>
    <row r="190" spans="1:14" x14ac:dyDescent="0.25">
      <c r="A190" s="50" t="s">
        <v>24</v>
      </c>
      <c r="B190">
        <v>33</v>
      </c>
      <c r="C190" s="31">
        <f t="shared" si="17"/>
        <v>91.506017005246477</v>
      </c>
      <c r="D190" s="31">
        <f t="shared" si="17"/>
        <v>107.72157833953761</v>
      </c>
      <c r="E190" s="31"/>
      <c r="F190" s="31"/>
      <c r="G190" s="31"/>
      <c r="H190" s="31">
        <f t="shared" si="17"/>
        <v>89.995977611948632</v>
      </c>
      <c r="I190" s="31">
        <f t="shared" si="17"/>
        <v>79.449260651141984</v>
      </c>
      <c r="J190" s="31">
        <f t="shared" si="17"/>
        <v>108.2038866585717</v>
      </c>
      <c r="K190" s="78">
        <f t="shared" si="17"/>
        <v>100</v>
      </c>
      <c r="L190" s="31">
        <f t="shared" si="17"/>
        <v>66.13961231254207</v>
      </c>
      <c r="M190" s="31">
        <f t="shared" si="17"/>
        <v>94.433538719123362</v>
      </c>
      <c r="N190" s="31">
        <f t="shared" si="17"/>
        <v>72.402282465662637</v>
      </c>
    </row>
    <row r="191" spans="1:14" x14ac:dyDescent="0.25">
      <c r="A191" s="50" t="s">
        <v>24</v>
      </c>
      <c r="B191">
        <v>34</v>
      </c>
      <c r="C191" s="31">
        <f t="shared" ref="C191:N193" si="18">C127/$K127*100</f>
        <v>89.752714623492722</v>
      </c>
      <c r="D191" s="31">
        <f t="shared" si="18"/>
        <v>113.88754462716111</v>
      </c>
      <c r="E191" s="31"/>
      <c r="F191" s="31"/>
      <c r="G191" s="31"/>
      <c r="H191" s="31">
        <f t="shared" si="18"/>
        <v>89.475628545244049</v>
      </c>
      <c r="I191" s="31">
        <f t="shared" si="18"/>
        <v>79.778188727288295</v>
      </c>
      <c r="J191" s="31">
        <f t="shared" si="18"/>
        <v>107.8087847991242</v>
      </c>
      <c r="K191" s="78">
        <f t="shared" si="18"/>
        <v>100</v>
      </c>
      <c r="L191" s="31">
        <f t="shared" si="18"/>
        <v>69.140389144738819</v>
      </c>
      <c r="M191" s="31">
        <f t="shared" si="18"/>
        <v>88.956211129971308</v>
      </c>
      <c r="N191" s="31">
        <f t="shared" si="18"/>
        <v>71.610869784977581</v>
      </c>
    </row>
    <row r="192" spans="1:14" x14ac:dyDescent="0.25">
      <c r="A192" s="50" t="s">
        <v>24</v>
      </c>
      <c r="B192">
        <v>35</v>
      </c>
      <c r="C192" s="31">
        <f t="shared" si="18"/>
        <v>90.536081546098529</v>
      </c>
      <c r="D192" s="31">
        <f t="shared" si="18"/>
        <v>129.44940824821492</v>
      </c>
      <c r="E192" s="31"/>
      <c r="F192" s="31"/>
      <c r="G192" s="31"/>
      <c r="H192" s="31">
        <f t="shared" si="18"/>
        <v>98.469592137112556</v>
      </c>
      <c r="I192" s="31">
        <f t="shared" si="18"/>
        <v>87.18005679305098</v>
      </c>
      <c r="J192" s="31">
        <f t="shared" si="18"/>
        <v>117.74986522147408</v>
      </c>
      <c r="K192" s="78">
        <f t="shared" si="18"/>
        <v>100</v>
      </c>
      <c r="L192" s="31">
        <f t="shared" si="18"/>
        <v>81.50703425141343</v>
      </c>
      <c r="M192" s="31">
        <f t="shared" si="18"/>
        <v>102.58077055868023</v>
      </c>
      <c r="N192" s="31">
        <f t="shared" si="18"/>
        <v>78.732347750158311</v>
      </c>
    </row>
    <row r="193" spans="1:20" x14ac:dyDescent="0.25">
      <c r="A193" s="83" t="s">
        <v>24</v>
      </c>
      <c r="B193" s="19">
        <v>36</v>
      </c>
      <c r="C193" s="34">
        <f t="shared" si="18"/>
        <v>86.726307079074644</v>
      </c>
      <c r="D193" s="34">
        <f t="shared" si="18"/>
        <v>118.99215364643965</v>
      </c>
      <c r="E193" s="34"/>
      <c r="F193" s="34"/>
      <c r="G193" s="34"/>
      <c r="H193" s="34">
        <f t="shared" si="18"/>
        <v>93.748949932933144</v>
      </c>
      <c r="I193" s="34">
        <f t="shared" si="18"/>
        <v>82.06683565971943</v>
      </c>
      <c r="J193" s="34">
        <f t="shared" si="18"/>
        <v>113.93406578282988</v>
      </c>
      <c r="K193" s="81">
        <f t="shared" si="18"/>
        <v>100</v>
      </c>
      <c r="L193" s="34">
        <f t="shared" si="18"/>
        <v>76.831654949453082</v>
      </c>
      <c r="M193" s="34">
        <f t="shared" si="18"/>
        <v>98.036738982212498</v>
      </c>
      <c r="N193" s="34">
        <f t="shared" si="18"/>
        <v>73.970206882448792</v>
      </c>
      <c r="P193" s="19" t="s">
        <v>29</v>
      </c>
      <c r="Q193" s="19"/>
      <c r="R193" s="19"/>
      <c r="S193" s="19" t="s">
        <v>30</v>
      </c>
      <c r="T193" s="19"/>
    </row>
    <row r="194" spans="1:20" x14ac:dyDescent="0.25">
      <c r="A194" s="36" t="s">
        <v>19</v>
      </c>
      <c r="B194" s="37" t="s">
        <v>16</v>
      </c>
      <c r="C194" s="38">
        <f>AVERAGE(C158:C169)</f>
        <v>92.3198447231877</v>
      </c>
      <c r="D194" s="38">
        <f t="shared" ref="D194:N194" si="19">AVERAGE(D158:D169)</f>
        <v>104.19791467743272</v>
      </c>
      <c r="E194" s="13">
        <f t="shared" si="19"/>
        <v>103.56408892845474</v>
      </c>
      <c r="F194" s="38">
        <f t="shared" si="19"/>
        <v>83.581343594518856</v>
      </c>
      <c r="G194" s="13">
        <f t="shared" si="19"/>
        <v>82.761635849344671</v>
      </c>
      <c r="H194" s="13">
        <f t="shared" si="19"/>
        <v>85.018442178346717</v>
      </c>
      <c r="I194" s="38">
        <f t="shared" si="19"/>
        <v>86.485221107410396</v>
      </c>
      <c r="J194" s="38">
        <f t="shared" si="19"/>
        <v>101.04919827862096</v>
      </c>
      <c r="K194" s="78">
        <f t="shared" si="19"/>
        <v>100</v>
      </c>
      <c r="L194" s="13">
        <f t="shared" si="19"/>
        <v>77.953834869018834</v>
      </c>
      <c r="M194" s="38">
        <f t="shared" si="19"/>
        <v>93.737613239250024</v>
      </c>
      <c r="N194" s="14">
        <f t="shared" si="19"/>
        <v>71.353482100532318</v>
      </c>
      <c r="O194" s="7"/>
      <c r="P194" s="40" t="s">
        <v>31</v>
      </c>
      <c r="Q194" s="41">
        <f>SLOPE(C195:N195,C194:N194)</f>
        <v>1.0160295515746771</v>
      </c>
      <c r="R194" s="41"/>
      <c r="S194" s="41">
        <f>ABS(Q194-1)</f>
        <v>1.6029551574677114E-2</v>
      </c>
      <c r="T194" s="40"/>
    </row>
    <row r="195" spans="1:20" x14ac:dyDescent="0.25">
      <c r="A195" s="43" t="s">
        <v>21</v>
      </c>
      <c r="B195" s="44" t="s">
        <v>17</v>
      </c>
      <c r="C195" s="45">
        <f>AVERAGE(C170:C181)</f>
        <v>94.41916924835509</v>
      </c>
      <c r="D195" s="45">
        <f t="shared" ref="D195:N195" si="20">AVERAGE(D170:D181)</f>
        <v>109.80465934578031</v>
      </c>
      <c r="E195" s="24"/>
      <c r="F195" s="45">
        <f t="shared" si="20"/>
        <v>87.421229331221753</v>
      </c>
      <c r="G195" s="24">
        <f t="shared" si="20"/>
        <v>88.07905982047923</v>
      </c>
      <c r="H195" s="24">
        <f t="shared" si="20"/>
        <v>85.160974821846807</v>
      </c>
      <c r="I195" s="45">
        <f t="shared" si="20"/>
        <v>82.744923257379767</v>
      </c>
      <c r="J195" s="45">
        <f t="shared" si="20"/>
        <v>105.60684166385931</v>
      </c>
      <c r="K195" s="78">
        <f t="shared" si="20"/>
        <v>100</v>
      </c>
      <c r="L195" s="24">
        <f t="shared" si="20"/>
        <v>79.108823154857305</v>
      </c>
      <c r="M195" s="45">
        <f t="shared" si="20"/>
        <v>99.268127718718915</v>
      </c>
      <c r="N195" s="25">
        <f t="shared" si="20"/>
        <v>77.019275655912082</v>
      </c>
      <c r="O195" s="7"/>
      <c r="P195" s="40" t="s">
        <v>32</v>
      </c>
      <c r="Q195" s="41">
        <f>SLOPE(C196:N196,C194:N194)</f>
        <v>1.1606185886603713</v>
      </c>
      <c r="R195" s="41"/>
      <c r="S195" s="41">
        <f t="shared" ref="S195:S196" si="21">ABS(Q195-1)</f>
        <v>0.16061858866037126</v>
      </c>
      <c r="T195" s="40"/>
    </row>
    <row r="196" spans="1:20" x14ac:dyDescent="0.25">
      <c r="A196" s="47" t="s">
        <v>23</v>
      </c>
      <c r="B196" s="48" t="s">
        <v>18</v>
      </c>
      <c r="C196" s="49">
        <f>AVERAGE(C182:C193)</f>
        <v>92.943406217326398</v>
      </c>
      <c r="D196" s="49">
        <f t="shared" ref="D196:N196" si="22">AVERAGE(D182:D193)</f>
        <v>114.26359029992214</v>
      </c>
      <c r="E196" s="31"/>
      <c r="F196" s="31"/>
      <c r="G196" s="31"/>
      <c r="H196" s="49">
        <f t="shared" si="22"/>
        <v>93.525839260200158</v>
      </c>
      <c r="I196" s="49">
        <f t="shared" si="22"/>
        <v>81.182096308881981</v>
      </c>
      <c r="J196" s="49">
        <f t="shared" si="22"/>
        <v>111.7002642905</v>
      </c>
      <c r="K196" s="78">
        <f t="shared" si="22"/>
        <v>100</v>
      </c>
      <c r="L196" s="31">
        <f t="shared" si="22"/>
        <v>76.255071207035854</v>
      </c>
      <c r="M196" s="49">
        <f t="shared" si="22"/>
        <v>95.108166516622092</v>
      </c>
      <c r="N196" s="32">
        <f t="shared" si="22"/>
        <v>76.755397369162651</v>
      </c>
      <c r="O196" s="7"/>
      <c r="P196" s="40" t="s">
        <v>33</v>
      </c>
      <c r="Q196" s="41">
        <f>SLOPE(C196:N196,C195:N195)</f>
        <v>1.1061974984743859</v>
      </c>
      <c r="R196" s="41"/>
      <c r="S196" s="41">
        <f t="shared" si="21"/>
        <v>0.10619749847438587</v>
      </c>
      <c r="T196" s="40"/>
    </row>
    <row r="197" spans="1:20" x14ac:dyDescent="0.25">
      <c r="A197" s="138" t="s">
        <v>25</v>
      </c>
      <c r="B197" s="10" t="s">
        <v>15</v>
      </c>
      <c r="C197" s="6">
        <f>AVERAGE(C158:C193)</f>
        <v>93.227473396289739</v>
      </c>
      <c r="D197" s="6">
        <f t="shared" ref="D197:N197" si="23">AVERAGE(D158:D193)</f>
        <v>109.42205477437844</v>
      </c>
      <c r="E197" s="139">
        <f t="shared" si="23"/>
        <v>103.56408892845474</v>
      </c>
      <c r="F197" s="139">
        <f t="shared" si="23"/>
        <v>85.501286462870283</v>
      </c>
      <c r="G197" s="139">
        <f t="shared" si="23"/>
        <v>85.420347834911965</v>
      </c>
      <c r="H197" s="139">
        <f t="shared" si="23"/>
        <v>90.713795673499007</v>
      </c>
      <c r="I197" s="6">
        <f t="shared" si="23"/>
        <v>83.47074689122401</v>
      </c>
      <c r="J197" s="6">
        <f t="shared" si="23"/>
        <v>106.11876807766011</v>
      </c>
      <c r="K197" s="78">
        <f t="shared" si="23"/>
        <v>100</v>
      </c>
      <c r="L197" s="139">
        <f t="shared" si="23"/>
        <v>77.640619436106775</v>
      </c>
      <c r="M197" s="6">
        <f t="shared" si="23"/>
        <v>96.037969158197001</v>
      </c>
      <c r="N197" s="141">
        <f t="shared" si="23"/>
        <v>75.19164698337282</v>
      </c>
      <c r="O197" s="7"/>
      <c r="P197" s="54"/>
      <c r="Q197" s="54"/>
      <c r="R197" s="54" t="s">
        <v>34</v>
      </c>
      <c r="S197" s="55">
        <f>AVERAGE(S194:S196)</f>
        <v>9.4281879569811419E-2</v>
      </c>
      <c r="T197" s="54"/>
    </row>
    <row r="198" spans="1:20" x14ac:dyDescent="0.25">
      <c r="A198" s="142" t="s">
        <v>35</v>
      </c>
      <c r="B198" s="37"/>
      <c r="C198" s="143">
        <f>_xlfn.STDEV.P(C158:C169)</f>
        <v>2.1775696535021121</v>
      </c>
      <c r="D198" s="143">
        <f t="shared" ref="D198:N198" si="24">_xlfn.STDEV.P(D158:D169)</f>
        <v>4.3004608861496481</v>
      </c>
      <c r="E198" s="144">
        <f t="shared" si="24"/>
        <v>6.4764630033679236</v>
      </c>
      <c r="F198" s="143">
        <f t="shared" si="24"/>
        <v>3.2508549336678487</v>
      </c>
      <c r="G198" s="144">
        <f t="shared" si="24"/>
        <v>1.7504284510651762</v>
      </c>
      <c r="H198" s="144">
        <f t="shared" si="24"/>
        <v>3.0771040185344223</v>
      </c>
      <c r="I198" s="143">
        <f t="shared" si="24"/>
        <v>1.6964330665446463</v>
      </c>
      <c r="J198" s="143">
        <f t="shared" si="24"/>
        <v>4.3350754646834728</v>
      </c>
      <c r="K198" s="162">
        <f t="shared" si="24"/>
        <v>0</v>
      </c>
      <c r="L198" s="144">
        <f t="shared" si="24"/>
        <v>4.3519831180628099</v>
      </c>
      <c r="M198" s="143">
        <f t="shared" si="24"/>
        <v>2.7026565266513121</v>
      </c>
      <c r="N198" s="144">
        <f t="shared" si="24"/>
        <v>4.7601946306462883</v>
      </c>
      <c r="O198" s="3">
        <f>AVERAGE(N198,M198,L198,K198,J198,I198,F198,D198,C198)</f>
        <v>3.0639142533231265</v>
      </c>
    </row>
    <row r="199" spans="1:20" x14ac:dyDescent="0.25">
      <c r="A199" s="146" t="s">
        <v>36</v>
      </c>
      <c r="B199" s="44"/>
      <c r="C199" s="147">
        <f>_xlfn.STDEV.P(C170:C181)</f>
        <v>1.6382583665464678</v>
      </c>
      <c r="D199" s="147">
        <f t="shared" ref="D199:N199" si="25">_xlfn.STDEV.P(D170:D181)</f>
        <v>2.3127673562698066</v>
      </c>
      <c r="E199" s="148"/>
      <c r="F199" s="147">
        <f t="shared" si="25"/>
        <v>3.1922852092313412</v>
      </c>
      <c r="G199" s="149">
        <f t="shared" si="25"/>
        <v>2.6818379799508647</v>
      </c>
      <c r="H199" s="149">
        <f t="shared" si="25"/>
        <v>0.24817322362221853</v>
      </c>
      <c r="I199" s="147">
        <f t="shared" si="25"/>
        <v>3.4514954915183602</v>
      </c>
      <c r="J199" s="147">
        <f t="shared" si="25"/>
        <v>3.0395666217875101</v>
      </c>
      <c r="K199" s="162">
        <f t="shared" si="25"/>
        <v>0</v>
      </c>
      <c r="L199" s="149">
        <f t="shared" si="25"/>
        <v>3.6521889300137125</v>
      </c>
      <c r="M199" s="147">
        <f t="shared" si="25"/>
        <v>1.1122219118430816</v>
      </c>
      <c r="N199" s="149">
        <f t="shared" si="25"/>
        <v>1.6825419581568488</v>
      </c>
      <c r="O199" s="3">
        <f>AVERAGE(N199,M199,L199,K199,J199,I199,F199,D199,C199)</f>
        <v>2.2312584272630138</v>
      </c>
    </row>
    <row r="200" spans="1:20" ht="15.75" thickBot="1" x14ac:dyDescent="0.3">
      <c r="A200" s="150" t="s">
        <v>37</v>
      </c>
      <c r="B200" s="48"/>
      <c r="C200" s="151">
        <f>_xlfn.STDEV.P(C182:C193)</f>
        <v>3.7913194832862303</v>
      </c>
      <c r="D200" s="151">
        <f t="shared" ref="D200:N200" si="26">_xlfn.STDEV.P(D182:D193)</f>
        <v>6.4771201025384464</v>
      </c>
      <c r="E200" s="148"/>
      <c r="F200" s="148"/>
      <c r="G200" s="148"/>
      <c r="H200" s="151">
        <f t="shared" si="26"/>
        <v>4.6572386503812648</v>
      </c>
      <c r="I200" s="151">
        <f t="shared" si="26"/>
        <v>4.8132872673625133</v>
      </c>
      <c r="J200" s="151">
        <f t="shared" si="26"/>
        <v>5.6039021118687637</v>
      </c>
      <c r="K200" s="162">
        <f t="shared" si="26"/>
        <v>0</v>
      </c>
      <c r="L200" s="152">
        <f t="shared" si="26"/>
        <v>6.1901171427579795</v>
      </c>
      <c r="M200" s="151">
        <f t="shared" si="26"/>
        <v>4.468878180820318</v>
      </c>
      <c r="N200" s="152">
        <f t="shared" si="26"/>
        <v>5.910562960538674</v>
      </c>
      <c r="O200" s="3">
        <f>AVERAGE(N200,M200,L200,K200,J200,I200,F200,D200,C200)</f>
        <v>4.656898406146615</v>
      </c>
      <c r="P200" s="3">
        <f>AVERAGE(O198:O200)</f>
        <v>3.317357028910918</v>
      </c>
    </row>
    <row r="201" spans="1:20" ht="15.75" thickBot="1" x14ac:dyDescent="0.3">
      <c r="A201" s="153" t="s">
        <v>60</v>
      </c>
      <c r="B201" s="154"/>
      <c r="C201" s="145">
        <f>_xlfn.STDEV.P(C158:C193)</f>
        <v>2.835749546415641</v>
      </c>
      <c r="D201" s="145">
        <f t="shared" ref="D201:N201" si="27">_xlfn.STDEV.P(D158:D193)</f>
        <v>6.2363032253601762</v>
      </c>
      <c r="E201" s="155">
        <f t="shared" si="27"/>
        <v>6.4764630033679236</v>
      </c>
      <c r="F201" s="155">
        <f t="shared" si="27"/>
        <v>3.7504069040770034</v>
      </c>
      <c r="G201" s="155">
        <f t="shared" si="27"/>
        <v>3.492402722868849</v>
      </c>
      <c r="H201" s="155">
        <f t="shared" si="27"/>
        <v>5.6449221112952399</v>
      </c>
      <c r="I201" s="145">
        <f t="shared" si="27"/>
        <v>4.1956420577763662</v>
      </c>
      <c r="J201" s="145">
        <f t="shared" si="27"/>
        <v>6.2330107756101123</v>
      </c>
      <c r="K201" s="162">
        <f t="shared" si="27"/>
        <v>0</v>
      </c>
      <c r="L201" s="155">
        <f t="shared" si="27"/>
        <v>5.1239396229787593</v>
      </c>
      <c r="M201" s="145">
        <f t="shared" si="27"/>
        <v>3.8773855757659628</v>
      </c>
      <c r="N201" s="155">
        <f t="shared" si="27"/>
        <v>5.2806273679570612</v>
      </c>
      <c r="O201" s="86" t="s">
        <v>43</v>
      </c>
    </row>
    <row r="202" spans="1:20" ht="30" x14ac:dyDescent="0.25">
      <c r="A202" s="71" t="s">
        <v>39</v>
      </c>
      <c r="B202" s="72"/>
      <c r="C202" s="73">
        <f>_xlfn.STDEV.P(C194:C196)</f>
        <v>0.88026946143987095</v>
      </c>
      <c r="D202" s="74">
        <f>_xlfn.STDEV.P(D194:D196)</f>
        <v>4.1181910371616395</v>
      </c>
      <c r="E202" s="73"/>
      <c r="F202" s="73">
        <f>_xlfn.STDEV.P(F158:F181,H182:H193)</f>
        <v>5.560273998154476</v>
      </c>
      <c r="G202" s="73"/>
      <c r="H202" s="73"/>
      <c r="I202" s="73">
        <f t="shared" ref="I202:N202" si="28">_xlfn.STDEV.P(I194:I196)</f>
        <v>2.2249941000336682</v>
      </c>
      <c r="J202" s="74">
        <f t="shared" si="28"/>
        <v>4.3633208520736746</v>
      </c>
      <c r="K202" s="73">
        <f t="shared" si="28"/>
        <v>0</v>
      </c>
      <c r="L202" s="73">
        <f t="shared" si="28"/>
        <v>1.1720682621091769</v>
      </c>
      <c r="M202" s="73">
        <f t="shared" si="28"/>
        <v>2.3516019102041259</v>
      </c>
      <c r="N202" s="74">
        <f t="shared" si="28"/>
        <v>2.6109073972229613</v>
      </c>
      <c r="O202" s="87">
        <f>AVERAGE(C202:N202)</f>
        <v>2.5868474464888433</v>
      </c>
    </row>
    <row r="203" spans="1:20" ht="30.75" thickBot="1" x14ac:dyDescent="0.3">
      <c r="A203" s="71" t="s">
        <v>44</v>
      </c>
      <c r="B203" s="75" t="s">
        <v>41</v>
      </c>
      <c r="C203" s="73">
        <f>C201/C197*100</f>
        <v>3.0417530831941413</v>
      </c>
      <c r="D203" s="73">
        <f>D201/D197*100</f>
        <v>5.6993110193544165</v>
      </c>
      <c r="E203" s="73"/>
      <c r="F203" s="73">
        <f>F202/AVERAGE(F158:F181,H182:H193)*100</f>
        <v>6.3058715911159844</v>
      </c>
      <c r="G203" s="73"/>
      <c r="H203" s="73"/>
      <c r="I203" s="73">
        <f t="shared" ref="I203:N203" si="29">I201/I197*100</f>
        <v>5.0264819880478271</v>
      </c>
      <c r="J203" s="73">
        <f t="shared" si="29"/>
        <v>5.873617729004029</v>
      </c>
      <c r="K203" s="73">
        <f t="shared" si="29"/>
        <v>0</v>
      </c>
      <c r="L203" s="73">
        <f t="shared" si="29"/>
        <v>6.5995604622853783</v>
      </c>
      <c r="M203" s="73">
        <f t="shared" si="29"/>
        <v>4.0373464888444293</v>
      </c>
      <c r="N203" s="73">
        <f t="shared" si="29"/>
        <v>7.0228909457519526</v>
      </c>
      <c r="O203" s="88">
        <f>AVERAGE(C203:N203)</f>
        <v>4.8452037008442401</v>
      </c>
    </row>
    <row r="204" spans="1:20" x14ac:dyDescent="0.25">
      <c r="B204" t="s">
        <v>26</v>
      </c>
      <c r="C204" t="s">
        <v>27</v>
      </c>
    </row>
    <row r="205" spans="1:20" x14ac:dyDescent="0.25">
      <c r="B205" s="76">
        <f>MIN(C158:N197)</f>
        <v>62.272727272727266</v>
      </c>
      <c r="C205" s="76">
        <f>MAX(C158:N197)</f>
        <v>129.44940824821492</v>
      </c>
    </row>
    <row r="207" spans="1:20" ht="21" x14ac:dyDescent="0.35">
      <c r="A207" s="294" t="s">
        <v>45</v>
      </c>
      <c r="B207" s="294"/>
      <c r="C207" s="294"/>
      <c r="D207" s="294"/>
      <c r="E207" s="294"/>
      <c r="F207" s="294"/>
      <c r="G207" s="294"/>
      <c r="H207" s="294"/>
      <c r="I207" s="294"/>
      <c r="J207" s="294"/>
      <c r="K207" s="294"/>
      <c r="L207" s="294"/>
      <c r="M207" s="294"/>
      <c r="N207" s="294"/>
    </row>
    <row r="208" spans="1:20" x14ac:dyDescent="0.25">
      <c r="A208" s="9" t="s">
        <v>28</v>
      </c>
      <c r="B208" s="9" t="s">
        <v>2</v>
      </c>
      <c r="C208" s="9" t="s">
        <v>3</v>
      </c>
      <c r="D208" s="9" t="s">
        <v>4</v>
      </c>
      <c r="E208" s="9" t="s">
        <v>5</v>
      </c>
      <c r="F208" s="9" t="s">
        <v>6</v>
      </c>
      <c r="G208" s="9" t="s">
        <v>7</v>
      </c>
      <c r="H208" s="9" t="s">
        <v>8</v>
      </c>
      <c r="I208" s="9" t="s">
        <v>9</v>
      </c>
      <c r="J208" s="89" t="s">
        <v>10</v>
      </c>
      <c r="K208" s="9" t="s">
        <v>11</v>
      </c>
      <c r="L208" s="9" t="s">
        <v>12</v>
      </c>
      <c r="M208" s="9" t="s">
        <v>13</v>
      </c>
      <c r="N208" s="9" t="s">
        <v>14</v>
      </c>
    </row>
    <row r="209" spans="1:14" x14ac:dyDescent="0.25">
      <c r="A209" s="39" t="s">
        <v>20</v>
      </c>
      <c r="B209">
        <v>1</v>
      </c>
      <c r="C209" s="13">
        <f>C94/$J94*100</f>
        <v>87.785136129506995</v>
      </c>
      <c r="D209" s="13">
        <f t="shared" ref="D209:N209" si="30">D94/$J94*100</f>
        <v>104.63576158940397</v>
      </c>
      <c r="E209" s="13">
        <f t="shared" si="30"/>
        <v>108.38852097130243</v>
      </c>
      <c r="F209" s="13">
        <f t="shared" si="30"/>
        <v>77.483443708609272</v>
      </c>
      <c r="G209" s="13">
        <f t="shared" si="30"/>
        <v>78.807947019867555</v>
      </c>
      <c r="H209" s="13">
        <f t="shared" si="30"/>
        <v>83.443708609271525</v>
      </c>
      <c r="I209" s="13">
        <f t="shared" si="30"/>
        <v>81.236203090507729</v>
      </c>
      <c r="J209" s="90">
        <f t="shared" si="30"/>
        <v>100</v>
      </c>
      <c r="K209" s="13">
        <f t="shared" si="30"/>
        <v>95.36423841059603</v>
      </c>
      <c r="L209" s="13">
        <f t="shared" si="30"/>
        <v>76.600441501103759</v>
      </c>
      <c r="M209" s="13">
        <f t="shared" si="30"/>
        <v>88.300220750551873</v>
      </c>
      <c r="N209" s="13">
        <f t="shared" si="30"/>
        <v>66.88741721854305</v>
      </c>
    </row>
    <row r="210" spans="1:14" x14ac:dyDescent="0.25">
      <c r="A210" s="39" t="s">
        <v>20</v>
      </c>
      <c r="B210">
        <v>2</v>
      </c>
      <c r="C210" s="13">
        <f t="shared" ref="C210:N225" si="31">C95/$J95*100</f>
        <v>95.744680851063833</v>
      </c>
      <c r="D210" s="13">
        <f t="shared" si="31"/>
        <v>107.56501182033098</v>
      </c>
      <c r="E210" s="13">
        <f t="shared" si="31"/>
        <v>108.74704491725768</v>
      </c>
      <c r="F210" s="13">
        <f t="shared" si="31"/>
        <v>80.378250591016553</v>
      </c>
      <c r="G210" s="13">
        <f t="shared" si="31"/>
        <v>83.924349881796687</v>
      </c>
      <c r="H210" s="13">
        <f t="shared" si="31"/>
        <v>83.924349881796687</v>
      </c>
      <c r="I210" s="13">
        <f t="shared" si="31"/>
        <v>86.997635933806151</v>
      </c>
      <c r="J210" s="90">
        <f t="shared" si="31"/>
        <v>100</v>
      </c>
      <c r="K210" s="13">
        <f t="shared" si="31"/>
        <v>104.01891252955082</v>
      </c>
      <c r="L210" s="13">
        <f t="shared" si="31"/>
        <v>74.704491725768321</v>
      </c>
      <c r="M210" s="13">
        <f t="shared" si="31"/>
        <v>94.562647754137117</v>
      </c>
      <c r="N210" s="13">
        <f t="shared" si="31"/>
        <v>64.775413711583923</v>
      </c>
    </row>
    <row r="211" spans="1:14" x14ac:dyDescent="0.25">
      <c r="A211" s="39" t="s">
        <v>20</v>
      </c>
      <c r="B211">
        <v>3</v>
      </c>
      <c r="C211" s="13">
        <f t="shared" si="31"/>
        <v>88.575899843505468</v>
      </c>
      <c r="D211" s="13">
        <f t="shared" si="31"/>
        <v>104.69483568075117</v>
      </c>
      <c r="E211" s="13">
        <f t="shared" si="31"/>
        <v>98.591549295774655</v>
      </c>
      <c r="F211" s="13">
        <f t="shared" si="31"/>
        <v>83.098591549295776</v>
      </c>
      <c r="G211" s="13">
        <f t="shared" si="31"/>
        <v>83.568075117370881</v>
      </c>
      <c r="H211" s="13">
        <f t="shared" si="31"/>
        <v>85.44600938967136</v>
      </c>
      <c r="I211" s="13">
        <f t="shared" si="31"/>
        <v>84.507042253521121</v>
      </c>
      <c r="J211" s="90">
        <f t="shared" si="31"/>
        <v>100</v>
      </c>
      <c r="K211" s="13">
        <f t="shared" si="31"/>
        <v>98.356807511737088</v>
      </c>
      <c r="L211" s="13">
        <f t="shared" si="31"/>
        <v>73.943661971830991</v>
      </c>
      <c r="M211" s="13">
        <f t="shared" si="31"/>
        <v>93.896713615023472</v>
      </c>
      <c r="N211" s="13">
        <f t="shared" si="31"/>
        <v>66.901408450704224</v>
      </c>
    </row>
    <row r="212" spans="1:14" x14ac:dyDescent="0.25">
      <c r="A212" s="39" t="s">
        <v>20</v>
      </c>
      <c r="B212">
        <v>4</v>
      </c>
      <c r="C212" s="13">
        <f t="shared" si="31"/>
        <v>86.652078774617067</v>
      </c>
      <c r="D212" s="13">
        <f t="shared" si="31"/>
        <v>102.73522975929978</v>
      </c>
      <c r="E212" s="13">
        <f t="shared" si="31"/>
        <v>102.62582056892779</v>
      </c>
      <c r="F212" s="13">
        <f t="shared" si="31"/>
        <v>80.525164113785564</v>
      </c>
      <c r="G212" s="13"/>
      <c r="H212" s="13"/>
      <c r="I212" s="13">
        <f t="shared" si="31"/>
        <v>82.275711159737426</v>
      </c>
      <c r="J212" s="90">
        <f t="shared" si="31"/>
        <v>100</v>
      </c>
      <c r="K212" s="13">
        <f t="shared" si="31"/>
        <v>94.310722100656449</v>
      </c>
      <c r="L212" s="13"/>
      <c r="M212" s="13">
        <f t="shared" si="31"/>
        <v>87.527352297592998</v>
      </c>
      <c r="N212" s="13"/>
    </row>
    <row r="213" spans="1:14" x14ac:dyDescent="0.25">
      <c r="A213" s="39" t="s">
        <v>20</v>
      </c>
      <c r="B213">
        <v>5</v>
      </c>
      <c r="C213" s="13">
        <f t="shared" si="31"/>
        <v>89.767441860465112</v>
      </c>
      <c r="D213" s="13">
        <f t="shared" si="31"/>
        <v>100.46511627906978</v>
      </c>
      <c r="E213" s="13">
        <f t="shared" si="31"/>
        <v>99.534883720930239</v>
      </c>
      <c r="F213" s="13">
        <f t="shared" si="31"/>
        <v>83.95348837209302</v>
      </c>
      <c r="G213" s="13"/>
      <c r="H213" s="13"/>
      <c r="I213" s="13">
        <f t="shared" si="31"/>
        <v>82.325581395348834</v>
      </c>
      <c r="J213" s="90">
        <f t="shared" si="31"/>
        <v>100</v>
      </c>
      <c r="K213" s="13">
        <f t="shared" si="31"/>
        <v>96.279069767441854</v>
      </c>
      <c r="L213" s="13">
        <f t="shared" si="31"/>
        <v>79.534883720930225</v>
      </c>
      <c r="M213" s="13">
        <f t="shared" si="31"/>
        <v>93.023255813953483</v>
      </c>
      <c r="N213" s="13">
        <f t="shared" si="31"/>
        <v>73.488372093023258</v>
      </c>
    </row>
    <row r="214" spans="1:14" x14ac:dyDescent="0.25">
      <c r="A214" s="39" t="s">
        <v>20</v>
      </c>
      <c r="B214">
        <v>6</v>
      </c>
      <c r="C214" s="13">
        <f t="shared" si="31"/>
        <v>91.44736842105263</v>
      </c>
      <c r="D214" s="13">
        <f t="shared" si="31"/>
        <v>103.94736842105263</v>
      </c>
      <c r="E214" s="13">
        <f t="shared" si="31"/>
        <v>105.48245614035088</v>
      </c>
      <c r="F214" s="13">
        <f t="shared" si="31"/>
        <v>83.55263157894737</v>
      </c>
      <c r="G214" s="13"/>
      <c r="H214" s="13"/>
      <c r="I214" s="13">
        <f t="shared" si="31"/>
        <v>83.991228070175438</v>
      </c>
      <c r="J214" s="90">
        <f t="shared" si="31"/>
        <v>100</v>
      </c>
      <c r="K214" s="13">
        <f t="shared" si="31"/>
        <v>93.421052631578945</v>
      </c>
      <c r="L214" s="13"/>
      <c r="M214" s="13">
        <f t="shared" si="31"/>
        <v>87.719298245614027</v>
      </c>
      <c r="N214" s="13"/>
    </row>
    <row r="215" spans="1:14" x14ac:dyDescent="0.25">
      <c r="A215" s="39" t="s">
        <v>20</v>
      </c>
      <c r="B215">
        <v>7</v>
      </c>
      <c r="C215" s="13">
        <f t="shared" si="31"/>
        <v>90.993071593533486</v>
      </c>
      <c r="D215" s="13">
        <f t="shared" si="31"/>
        <v>103.00230946882216</v>
      </c>
      <c r="E215" s="13">
        <f t="shared" si="31"/>
        <v>102.30946882217089</v>
      </c>
      <c r="F215" s="13">
        <f t="shared" si="31"/>
        <v>84.064665127020788</v>
      </c>
      <c r="G215" s="13"/>
      <c r="H215" s="13"/>
      <c r="I215" s="13">
        <f t="shared" si="31"/>
        <v>85.912240184757508</v>
      </c>
      <c r="J215" s="90">
        <f t="shared" si="31"/>
        <v>100</v>
      </c>
      <c r="K215" s="13">
        <f t="shared" si="31"/>
        <v>97.459584295612018</v>
      </c>
      <c r="L215" s="13">
        <f t="shared" si="31"/>
        <v>77.136258660508076</v>
      </c>
      <c r="M215" s="13">
        <f t="shared" si="31"/>
        <v>92.378752886836025</v>
      </c>
      <c r="N215" s="13">
        <f t="shared" si="31"/>
        <v>74.133949191685915</v>
      </c>
    </row>
    <row r="216" spans="1:14" x14ac:dyDescent="0.25">
      <c r="A216" s="39" t="s">
        <v>20</v>
      </c>
      <c r="B216">
        <v>8</v>
      </c>
      <c r="C216" s="13">
        <f t="shared" si="31"/>
        <v>94.212962962962962</v>
      </c>
      <c r="D216" s="13">
        <f t="shared" si="31"/>
        <v>104.05092592592592</v>
      </c>
      <c r="E216" s="13">
        <f t="shared" si="31"/>
        <v>98.842592592592595</v>
      </c>
      <c r="F216" s="13">
        <f t="shared" si="31"/>
        <v>86.111111111111114</v>
      </c>
      <c r="G216" s="13"/>
      <c r="H216" s="13"/>
      <c r="I216" s="13">
        <f t="shared" si="31"/>
        <v>88.657407407407405</v>
      </c>
      <c r="J216" s="90">
        <f t="shared" si="31"/>
        <v>100</v>
      </c>
      <c r="K216" s="13">
        <f t="shared" si="31"/>
        <v>104.16666666666667</v>
      </c>
      <c r="L216" s="13"/>
      <c r="M216" s="13">
        <f t="shared" si="31"/>
        <v>92.592592592592595</v>
      </c>
      <c r="N216" s="13"/>
    </row>
    <row r="217" spans="1:14" x14ac:dyDescent="0.25">
      <c r="A217" s="39" t="s">
        <v>20</v>
      </c>
      <c r="B217">
        <v>9</v>
      </c>
      <c r="C217" s="13">
        <f t="shared" si="31"/>
        <v>92.270531400966178</v>
      </c>
      <c r="D217" s="13">
        <f t="shared" si="31"/>
        <v>103.26086956521738</v>
      </c>
      <c r="E217" s="13">
        <f t="shared" si="31"/>
        <v>100.48309178743962</v>
      </c>
      <c r="F217" s="13">
        <f t="shared" si="31"/>
        <v>82.125603864734302</v>
      </c>
      <c r="G217" s="13"/>
      <c r="H217" s="13"/>
      <c r="I217" s="13">
        <f t="shared" si="31"/>
        <v>88.647342995169083</v>
      </c>
      <c r="J217" s="90">
        <f t="shared" si="31"/>
        <v>100</v>
      </c>
      <c r="K217" s="13">
        <f t="shared" si="31"/>
        <v>100.72463768115942</v>
      </c>
      <c r="L217" s="13">
        <f t="shared" si="31"/>
        <v>73.429951690821255</v>
      </c>
      <c r="M217" s="13">
        <f t="shared" si="31"/>
        <v>96.618357487922708</v>
      </c>
      <c r="N217" s="13">
        <f t="shared" si="31"/>
        <v>71.739130434782609</v>
      </c>
    </row>
    <row r="218" spans="1:14" x14ac:dyDescent="0.25">
      <c r="A218" s="39" t="s">
        <v>20</v>
      </c>
      <c r="B218">
        <v>10</v>
      </c>
      <c r="C218" s="13">
        <f t="shared" si="31"/>
        <v>96.359223300970882</v>
      </c>
      <c r="D218" s="13">
        <f t="shared" si="31"/>
        <v>104.24757281553399</v>
      </c>
      <c r="E218" s="13">
        <f t="shared" si="31"/>
        <v>97.815533980582529</v>
      </c>
      <c r="F218" s="13">
        <f t="shared" si="31"/>
        <v>86.165048543689309</v>
      </c>
      <c r="G218" s="13"/>
      <c r="H218" s="13"/>
      <c r="I218" s="13">
        <f t="shared" si="31"/>
        <v>91.990291262135926</v>
      </c>
      <c r="J218" s="90">
        <f t="shared" si="31"/>
        <v>100</v>
      </c>
      <c r="K218" s="13">
        <f t="shared" si="31"/>
        <v>108.49514563106797</v>
      </c>
      <c r="L218" s="13"/>
      <c r="M218" s="13">
        <f t="shared" si="31"/>
        <v>97.087378640776706</v>
      </c>
      <c r="N218" s="13"/>
    </row>
    <row r="219" spans="1:14" x14ac:dyDescent="0.25">
      <c r="A219" s="39" t="s">
        <v>20</v>
      </c>
      <c r="B219">
        <v>11</v>
      </c>
      <c r="C219" s="13">
        <f t="shared" si="31"/>
        <v>89.64705882352942</v>
      </c>
      <c r="D219" s="13">
        <f t="shared" si="31"/>
        <v>99.058823529411768</v>
      </c>
      <c r="E219" s="13">
        <f t="shared" si="31"/>
        <v>101.64705882352941</v>
      </c>
      <c r="F219" s="13">
        <f t="shared" si="31"/>
        <v>80.941176470588232</v>
      </c>
      <c r="G219" s="13"/>
      <c r="H219" s="13"/>
      <c r="I219" s="13">
        <f t="shared" si="31"/>
        <v>84.705882352941174</v>
      </c>
      <c r="J219" s="90">
        <f t="shared" si="31"/>
        <v>100</v>
      </c>
      <c r="K219" s="13">
        <f t="shared" si="31"/>
        <v>96.705882352941174</v>
      </c>
      <c r="L219" s="13">
        <f t="shared" si="31"/>
        <v>80.941176470588232</v>
      </c>
      <c r="M219" s="13">
        <f t="shared" si="31"/>
        <v>94.117647058823522</v>
      </c>
      <c r="N219" s="13">
        <f t="shared" si="31"/>
        <v>72.941176470588232</v>
      </c>
    </row>
    <row r="220" spans="1:14" x14ac:dyDescent="0.25">
      <c r="A220" s="79" t="s">
        <v>20</v>
      </c>
      <c r="B220" s="19">
        <v>12</v>
      </c>
      <c r="C220" s="80">
        <f t="shared" si="31"/>
        <v>94.20289855072464</v>
      </c>
      <c r="D220" s="80">
        <f t="shared" si="31"/>
        <v>100.1207729468599</v>
      </c>
      <c r="E220" s="80">
        <f t="shared" si="31"/>
        <v>104.83091787439614</v>
      </c>
      <c r="F220" s="80">
        <f t="shared" si="31"/>
        <v>84.782608695652172</v>
      </c>
      <c r="G220" s="80"/>
      <c r="H220" s="80"/>
      <c r="I220" s="80">
        <f t="shared" si="31"/>
        <v>87.19806763285024</v>
      </c>
      <c r="J220" s="91">
        <f t="shared" si="31"/>
        <v>100</v>
      </c>
      <c r="K220" s="80">
        <f t="shared" si="31"/>
        <v>100.48309178743962</v>
      </c>
      <c r="L220" s="80"/>
      <c r="M220" s="80">
        <f t="shared" si="31"/>
        <v>96.618357487922708</v>
      </c>
      <c r="N220" s="80"/>
    </row>
    <row r="221" spans="1:14" x14ac:dyDescent="0.25">
      <c r="A221" s="46" t="s">
        <v>22</v>
      </c>
      <c r="B221">
        <v>13</v>
      </c>
      <c r="C221" s="24">
        <f t="shared" si="31"/>
        <v>93.646864686468646</v>
      </c>
      <c r="D221" s="24">
        <f t="shared" si="31"/>
        <v>104.95049504950495</v>
      </c>
      <c r="E221" s="24"/>
      <c r="F221" s="24">
        <f t="shared" si="31"/>
        <v>81.683168316831683</v>
      </c>
      <c r="G221" s="24">
        <f t="shared" si="31"/>
        <v>84.900990099009903</v>
      </c>
      <c r="H221" s="24">
        <f t="shared" si="31"/>
        <v>84.405940594059402</v>
      </c>
      <c r="I221" s="24">
        <f t="shared" si="31"/>
        <v>76.485148514851488</v>
      </c>
      <c r="J221" s="90">
        <f t="shared" si="31"/>
        <v>100</v>
      </c>
      <c r="K221" s="24">
        <f t="shared" si="31"/>
        <v>99.257425742574256</v>
      </c>
      <c r="L221" s="24">
        <f t="shared" si="31"/>
        <v>78.465346534653463</v>
      </c>
      <c r="M221" s="24">
        <f t="shared" si="31"/>
        <v>99.009900990099013</v>
      </c>
      <c r="N221" s="24">
        <f t="shared" si="31"/>
        <v>76.237623762376245</v>
      </c>
    </row>
    <row r="222" spans="1:14" x14ac:dyDescent="0.25">
      <c r="A222" s="46" t="s">
        <v>22</v>
      </c>
      <c r="B222">
        <v>14</v>
      </c>
      <c r="C222" s="24">
        <f t="shared" si="31"/>
        <v>95.689655172413794</v>
      </c>
      <c r="D222" s="24">
        <f t="shared" si="31"/>
        <v>105.41871921182266</v>
      </c>
      <c r="E222" s="24"/>
      <c r="F222" s="24">
        <f t="shared" si="31"/>
        <v>86.699507389162562</v>
      </c>
      <c r="G222" s="24"/>
      <c r="H222" s="24"/>
      <c r="I222" s="24">
        <f t="shared" si="31"/>
        <v>80.541871921182263</v>
      </c>
      <c r="J222" s="90">
        <f t="shared" si="31"/>
        <v>100</v>
      </c>
      <c r="K222" s="24">
        <f t="shared" si="31"/>
        <v>99.01477832512316</v>
      </c>
      <c r="L222" s="24"/>
      <c r="M222" s="24">
        <f t="shared" si="31"/>
        <v>98.522167487684726</v>
      </c>
      <c r="N222" s="24"/>
    </row>
    <row r="223" spans="1:14" x14ac:dyDescent="0.25">
      <c r="A223" s="46" t="s">
        <v>22</v>
      </c>
      <c r="B223">
        <v>15</v>
      </c>
      <c r="C223" s="24">
        <f t="shared" si="31"/>
        <v>92.738095238095241</v>
      </c>
      <c r="D223" s="24">
        <f t="shared" si="31"/>
        <v>105.35714285714286</v>
      </c>
      <c r="E223" s="24"/>
      <c r="F223" s="24">
        <f t="shared" si="31"/>
        <v>87.38095238095238</v>
      </c>
      <c r="G223" s="24"/>
      <c r="H223" s="24"/>
      <c r="I223" s="24">
        <f t="shared" si="31"/>
        <v>79.523809523809518</v>
      </c>
      <c r="J223" s="90">
        <f t="shared" si="31"/>
        <v>100</v>
      </c>
      <c r="K223" s="24">
        <f t="shared" si="31"/>
        <v>96.19047619047619</v>
      </c>
      <c r="L223" s="24">
        <f t="shared" si="31"/>
        <v>82.38095238095238</v>
      </c>
      <c r="M223" s="24">
        <f t="shared" si="31"/>
        <v>95.238095238095227</v>
      </c>
      <c r="N223" s="24">
        <f t="shared" si="31"/>
        <v>75.714285714285708</v>
      </c>
    </row>
    <row r="224" spans="1:14" x14ac:dyDescent="0.25">
      <c r="A224" s="46" t="s">
        <v>22</v>
      </c>
      <c r="B224">
        <v>16</v>
      </c>
      <c r="C224" s="24">
        <f t="shared" si="31"/>
        <v>93.187347931873475</v>
      </c>
      <c r="D224" s="24">
        <f t="shared" si="31"/>
        <v>104.86618004866179</v>
      </c>
      <c r="E224" s="24"/>
      <c r="F224" s="24">
        <f t="shared" si="31"/>
        <v>84.428223844282229</v>
      </c>
      <c r="G224" s="24"/>
      <c r="H224" s="24"/>
      <c r="I224" s="24">
        <f t="shared" si="31"/>
        <v>79.56204379562044</v>
      </c>
      <c r="J224" s="90">
        <f t="shared" si="31"/>
        <v>100</v>
      </c>
      <c r="K224" s="24">
        <f t="shared" si="31"/>
        <v>97.566909975669105</v>
      </c>
      <c r="L224" s="24">
        <f t="shared" si="31"/>
        <v>74.93917274939173</v>
      </c>
      <c r="M224" s="24">
        <f t="shared" si="31"/>
        <v>97.323600973236012</v>
      </c>
      <c r="N224" s="24">
        <f t="shared" si="31"/>
        <v>76.15571776155717</v>
      </c>
    </row>
    <row r="225" spans="1:14" x14ac:dyDescent="0.25">
      <c r="A225" s="46" t="s">
        <v>22</v>
      </c>
      <c r="B225">
        <v>17</v>
      </c>
      <c r="C225" s="24">
        <f t="shared" si="31"/>
        <v>90.85510688836105</v>
      </c>
      <c r="D225" s="24">
        <f t="shared" si="31"/>
        <v>106.65083135391924</v>
      </c>
      <c r="E225" s="24"/>
      <c r="F225" s="24">
        <f t="shared" si="31"/>
        <v>86.935866983372918</v>
      </c>
      <c r="G225" s="24"/>
      <c r="H225" s="24"/>
      <c r="I225" s="24">
        <f t="shared" si="31"/>
        <v>83.135391923990497</v>
      </c>
      <c r="J225" s="90">
        <f t="shared" si="31"/>
        <v>100</v>
      </c>
      <c r="K225" s="24">
        <f t="shared" si="31"/>
        <v>96.437054631828971</v>
      </c>
      <c r="L225" s="24"/>
      <c r="M225" s="24">
        <f t="shared" si="31"/>
        <v>95.01187648456056</v>
      </c>
      <c r="N225" s="24"/>
    </row>
    <row r="226" spans="1:14" x14ac:dyDescent="0.25">
      <c r="A226" s="46" t="s">
        <v>22</v>
      </c>
      <c r="B226">
        <v>18</v>
      </c>
      <c r="C226" s="24">
        <f t="shared" ref="C226:N241" si="32">C111/$J111*100</f>
        <v>87.699316628701595</v>
      </c>
      <c r="D226" s="24">
        <f t="shared" si="32"/>
        <v>104.1002277904328</v>
      </c>
      <c r="E226" s="24"/>
      <c r="F226" s="24">
        <f t="shared" si="32"/>
        <v>82.915717539863323</v>
      </c>
      <c r="G226" s="24">
        <f t="shared" si="32"/>
        <v>86.560364464692483</v>
      </c>
      <c r="H226" s="24">
        <f t="shared" si="32"/>
        <v>80.637813211845099</v>
      </c>
      <c r="I226" s="24">
        <f t="shared" si="32"/>
        <v>84.73804100227791</v>
      </c>
      <c r="J226" s="90">
        <f t="shared" si="32"/>
        <v>100</v>
      </c>
      <c r="K226" s="24">
        <f t="shared" si="32"/>
        <v>94.305239179954441</v>
      </c>
      <c r="L226" s="24">
        <f t="shared" si="32"/>
        <v>74.715261958997729</v>
      </c>
      <c r="M226" s="24">
        <f t="shared" si="32"/>
        <v>91.116173120728931</v>
      </c>
      <c r="N226" s="24">
        <f t="shared" si="32"/>
        <v>72.665148063781331</v>
      </c>
    </row>
    <row r="227" spans="1:14" x14ac:dyDescent="0.25">
      <c r="A227" s="46" t="s">
        <v>22</v>
      </c>
      <c r="B227">
        <v>19</v>
      </c>
      <c r="C227" s="24">
        <f t="shared" si="32"/>
        <v>86.981566820276498</v>
      </c>
      <c r="D227" s="24">
        <f t="shared" si="32"/>
        <v>103.91705069124424</v>
      </c>
      <c r="E227" s="24"/>
      <c r="F227" s="24">
        <f t="shared" si="32"/>
        <v>77.188940092165907</v>
      </c>
      <c r="G227" s="24"/>
      <c r="H227" s="24"/>
      <c r="I227" s="24">
        <f t="shared" si="32"/>
        <v>79.032258064516128</v>
      </c>
      <c r="J227" s="90">
        <f t="shared" si="32"/>
        <v>100</v>
      </c>
      <c r="K227" s="24">
        <f t="shared" si="32"/>
        <v>93.31797235023042</v>
      </c>
      <c r="L227" s="24"/>
      <c r="M227" s="24">
        <f t="shared" si="32"/>
        <v>92.165898617511516</v>
      </c>
      <c r="N227" s="24"/>
    </row>
    <row r="228" spans="1:14" x14ac:dyDescent="0.25">
      <c r="A228" s="46" t="s">
        <v>22</v>
      </c>
      <c r="B228">
        <v>20</v>
      </c>
      <c r="C228" s="24">
        <f t="shared" si="32"/>
        <v>85.034802784222734</v>
      </c>
      <c r="D228" s="24">
        <f t="shared" si="32"/>
        <v>105.22041763341068</v>
      </c>
      <c r="E228" s="24"/>
      <c r="F228" s="24">
        <f t="shared" si="32"/>
        <v>82.366589327146173</v>
      </c>
      <c r="G228" s="24"/>
      <c r="H228" s="24"/>
      <c r="I228" s="24">
        <f t="shared" si="32"/>
        <v>74.941995359628763</v>
      </c>
      <c r="J228" s="90">
        <f t="shared" si="32"/>
        <v>100</v>
      </c>
      <c r="K228" s="24">
        <f t="shared" si="32"/>
        <v>91.647331786542921</v>
      </c>
      <c r="L228" s="24">
        <f t="shared" si="32"/>
        <v>75.870069605568446</v>
      </c>
      <c r="M228" s="24">
        <f t="shared" si="32"/>
        <v>92.807424593967511</v>
      </c>
      <c r="N228" s="24">
        <f t="shared" si="32"/>
        <v>71.925754060324834</v>
      </c>
    </row>
    <row r="229" spans="1:14" x14ac:dyDescent="0.25">
      <c r="A229" s="46" t="s">
        <v>22</v>
      </c>
      <c r="B229">
        <v>21</v>
      </c>
      <c r="C229" s="24">
        <f t="shared" si="32"/>
        <v>87.5</v>
      </c>
      <c r="D229" s="24">
        <f t="shared" si="32"/>
        <v>103.89150943396226</v>
      </c>
      <c r="E229" s="24"/>
      <c r="F229" s="24">
        <f t="shared" si="32"/>
        <v>78.066037735849065</v>
      </c>
      <c r="G229" s="24"/>
      <c r="H229" s="24"/>
      <c r="I229" s="24">
        <f t="shared" si="32"/>
        <v>72.405660377358487</v>
      </c>
      <c r="J229" s="90">
        <f t="shared" si="32"/>
        <v>100</v>
      </c>
      <c r="K229" s="24">
        <f t="shared" si="32"/>
        <v>94.103773584905653</v>
      </c>
      <c r="L229" s="24">
        <f t="shared" si="32"/>
        <v>70.518867924528308</v>
      </c>
      <c r="M229" s="24">
        <f t="shared" si="32"/>
        <v>94.339622641509436</v>
      </c>
      <c r="N229" s="24">
        <f t="shared" si="32"/>
        <v>72.169811320754718</v>
      </c>
    </row>
    <row r="230" spans="1:14" x14ac:dyDescent="0.25">
      <c r="A230" s="46" t="s">
        <v>22</v>
      </c>
      <c r="B230">
        <v>22</v>
      </c>
      <c r="C230" s="24">
        <f t="shared" si="32"/>
        <v>89.682539682539684</v>
      </c>
      <c r="D230" s="24">
        <f t="shared" si="32"/>
        <v>102.04081632653062</v>
      </c>
      <c r="E230" s="24"/>
      <c r="F230" s="24">
        <f t="shared" si="32"/>
        <v>85.034013605442169</v>
      </c>
      <c r="G230" s="24"/>
      <c r="H230" s="24"/>
      <c r="I230" s="24">
        <f t="shared" si="32"/>
        <v>78.231292517006807</v>
      </c>
      <c r="J230" s="90">
        <f t="shared" si="32"/>
        <v>100</v>
      </c>
      <c r="K230" s="24">
        <f t="shared" si="32"/>
        <v>91.83673469387756</v>
      </c>
      <c r="L230" s="24"/>
      <c r="M230" s="24">
        <f t="shared" si="32"/>
        <v>90.702947845804999</v>
      </c>
      <c r="N230" s="24"/>
    </row>
    <row r="231" spans="1:14" x14ac:dyDescent="0.25">
      <c r="A231" s="46" t="s">
        <v>22</v>
      </c>
      <c r="B231">
        <v>23</v>
      </c>
      <c r="C231" s="24">
        <f t="shared" si="32"/>
        <v>85.045662100456624</v>
      </c>
      <c r="D231" s="24">
        <f t="shared" si="32"/>
        <v>100.57077625570776</v>
      </c>
      <c r="E231" s="24"/>
      <c r="F231" s="24">
        <f t="shared" si="32"/>
        <v>79.452054794520549</v>
      </c>
      <c r="G231" s="24"/>
      <c r="H231" s="24"/>
      <c r="I231" s="24">
        <f t="shared" si="32"/>
        <v>75.114155251141554</v>
      </c>
      <c r="J231" s="90">
        <f t="shared" si="32"/>
        <v>100</v>
      </c>
      <c r="K231" s="24">
        <f t="shared" si="32"/>
        <v>91.095890410958901</v>
      </c>
      <c r="L231" s="24"/>
      <c r="M231" s="24">
        <f t="shared" si="32"/>
        <v>91.324200913242009</v>
      </c>
      <c r="N231" s="24"/>
    </row>
    <row r="232" spans="1:14" x14ac:dyDescent="0.25">
      <c r="A232" s="82" t="s">
        <v>22</v>
      </c>
      <c r="B232" s="19">
        <v>24</v>
      </c>
      <c r="C232" s="27">
        <f t="shared" si="32"/>
        <v>85.920852359208524</v>
      </c>
      <c r="D232" s="27">
        <f t="shared" si="32"/>
        <v>101.14155251141553</v>
      </c>
      <c r="E232" s="27"/>
      <c r="F232" s="27">
        <f t="shared" si="32"/>
        <v>81.735159817351601</v>
      </c>
      <c r="G232" s="27">
        <f t="shared" si="32"/>
        <v>80.365296803652967</v>
      </c>
      <c r="H232" s="27">
        <f t="shared" si="32"/>
        <v>78.538812785388117</v>
      </c>
      <c r="I232" s="27">
        <f t="shared" si="32"/>
        <v>76.940639269406404</v>
      </c>
      <c r="J232" s="91">
        <f t="shared" si="32"/>
        <v>100</v>
      </c>
      <c r="K232" s="27">
        <f t="shared" si="32"/>
        <v>92.465753424657535</v>
      </c>
      <c r="L232" s="27">
        <f t="shared" si="32"/>
        <v>69.634703196347033</v>
      </c>
      <c r="M232" s="27">
        <f t="shared" si="32"/>
        <v>91.324200913242009</v>
      </c>
      <c r="N232" s="27">
        <f t="shared" si="32"/>
        <v>67.808219178082197</v>
      </c>
    </row>
    <row r="233" spans="1:14" x14ac:dyDescent="0.25">
      <c r="A233" s="50" t="s">
        <v>24</v>
      </c>
      <c r="B233">
        <v>25</v>
      </c>
      <c r="C233" s="31">
        <f t="shared" si="32"/>
        <v>93.391680394396104</v>
      </c>
      <c r="D233" s="31">
        <f t="shared" si="32"/>
        <v>104.6332191673131</v>
      </c>
      <c r="E233" s="31"/>
      <c r="F233" s="31"/>
      <c r="G233" s="31"/>
      <c r="H233" s="31">
        <f t="shared" si="32"/>
        <v>87.986603125834023</v>
      </c>
      <c r="I233" s="31">
        <f t="shared" si="32"/>
        <v>72.004212462396708</v>
      </c>
      <c r="J233" s="90">
        <f t="shared" si="32"/>
        <v>100</v>
      </c>
      <c r="K233" s="31">
        <f t="shared" si="32"/>
        <v>98.668306071138446</v>
      </c>
      <c r="L233" s="31"/>
      <c r="M233" s="31">
        <f t="shared" si="32"/>
        <v>92.310345788067565</v>
      </c>
      <c r="N233" s="31"/>
    </row>
    <row r="234" spans="1:14" x14ac:dyDescent="0.25">
      <c r="A234" s="50" t="s">
        <v>24</v>
      </c>
      <c r="B234">
        <v>26</v>
      </c>
      <c r="C234" s="31">
        <f t="shared" si="32"/>
        <v>86.439692540490356</v>
      </c>
      <c r="D234" s="31">
        <f t="shared" si="32"/>
        <v>98.592738435030824</v>
      </c>
      <c r="E234" s="31"/>
      <c r="F234" s="31"/>
      <c r="G234" s="31"/>
      <c r="H234" s="31">
        <f t="shared" si="32"/>
        <v>83.461876870601046</v>
      </c>
      <c r="I234" s="31">
        <f t="shared" si="32"/>
        <v>70.061404549155327</v>
      </c>
      <c r="J234" s="90">
        <f t="shared" si="32"/>
        <v>100</v>
      </c>
      <c r="K234" s="31">
        <f t="shared" si="32"/>
        <v>93.149223177822918</v>
      </c>
      <c r="L234" s="31"/>
      <c r="M234" s="31">
        <f t="shared" si="32"/>
        <v>84.166893075386426</v>
      </c>
      <c r="N234" s="31"/>
    </row>
    <row r="235" spans="1:14" x14ac:dyDescent="0.25">
      <c r="A235" s="50" t="s">
        <v>24</v>
      </c>
      <c r="B235">
        <v>27</v>
      </c>
      <c r="C235" s="31">
        <f t="shared" si="32"/>
        <v>87.075130896632032</v>
      </c>
      <c r="D235" s="31">
        <f t="shared" si="32"/>
        <v>99.079492290848933</v>
      </c>
      <c r="E235" s="31"/>
      <c r="F235" s="31"/>
      <c r="G235" s="31"/>
      <c r="H235" s="31">
        <f t="shared" si="32"/>
        <v>82.690807768264875</v>
      </c>
      <c r="I235" s="31">
        <f t="shared" si="32"/>
        <v>69.726440601419654</v>
      </c>
      <c r="J235" s="90">
        <f t="shared" si="32"/>
        <v>100</v>
      </c>
      <c r="K235" s="31">
        <f t="shared" si="32"/>
        <v>90.094238355969239</v>
      </c>
      <c r="L235" s="31"/>
      <c r="M235" s="31">
        <f t="shared" si="32"/>
        <v>86.809309177793537</v>
      </c>
      <c r="N235" s="31"/>
    </row>
    <row r="236" spans="1:14" x14ac:dyDescent="0.25">
      <c r="A236" s="50" t="s">
        <v>24</v>
      </c>
      <c r="B236">
        <v>28</v>
      </c>
      <c r="C236" s="31">
        <f t="shared" si="32"/>
        <v>88.543532449452641</v>
      </c>
      <c r="D236" s="31">
        <f t="shared" si="32"/>
        <v>105.38984527968506</v>
      </c>
      <c r="E236" s="31"/>
      <c r="F236" s="31"/>
      <c r="G236" s="31"/>
      <c r="H236" s="31">
        <f t="shared" si="32"/>
        <v>81.379877988213792</v>
      </c>
      <c r="I236" s="31">
        <f t="shared" si="32"/>
        <v>74.987747339009999</v>
      </c>
      <c r="J236" s="90">
        <f t="shared" si="32"/>
        <v>100</v>
      </c>
      <c r="K236" s="31">
        <f t="shared" si="32"/>
        <v>93.003130105821114</v>
      </c>
      <c r="L236" s="31">
        <f t="shared" si="32"/>
        <v>65.541597778107942</v>
      </c>
      <c r="M236" s="31">
        <f t="shared" si="32"/>
        <v>83.230306418203611</v>
      </c>
      <c r="N236" s="31">
        <f t="shared" si="32"/>
        <v>65.710654575543586</v>
      </c>
    </row>
    <row r="237" spans="1:14" x14ac:dyDescent="0.25">
      <c r="A237" s="50" t="s">
        <v>24</v>
      </c>
      <c r="B237">
        <v>29</v>
      </c>
      <c r="C237" s="31">
        <f t="shared" si="32"/>
        <v>86.346948702184861</v>
      </c>
      <c r="D237" s="31">
        <f t="shared" si="32"/>
        <v>102.06659553335489</v>
      </c>
      <c r="E237" s="31"/>
      <c r="F237" s="31"/>
      <c r="G237" s="31"/>
      <c r="H237" s="31">
        <f t="shared" si="32"/>
        <v>86.086825427575619</v>
      </c>
      <c r="I237" s="31">
        <f t="shared" si="32"/>
        <v>75.903540479792525</v>
      </c>
      <c r="J237" s="90">
        <f t="shared" si="32"/>
        <v>100</v>
      </c>
      <c r="K237" s="31">
        <f t="shared" si="32"/>
        <v>84.907411504695816</v>
      </c>
      <c r="L237" s="31">
        <f t="shared" si="32"/>
        <v>73.5819713741123</v>
      </c>
      <c r="M237" s="31">
        <f t="shared" si="32"/>
        <v>86.213744896882105</v>
      </c>
      <c r="N237" s="31">
        <f t="shared" si="32"/>
        <v>77.472684638902905</v>
      </c>
    </row>
    <row r="238" spans="1:14" x14ac:dyDescent="0.25">
      <c r="A238" s="50" t="s">
        <v>24</v>
      </c>
      <c r="B238">
        <v>30</v>
      </c>
      <c r="C238" s="31">
        <f t="shared" si="32"/>
        <v>82.495357422753528</v>
      </c>
      <c r="D238" s="31">
        <f t="shared" si="32"/>
        <v>104.00178369386957</v>
      </c>
      <c r="E238" s="31"/>
      <c r="F238" s="31"/>
      <c r="G238" s="31"/>
      <c r="H238" s="31">
        <f t="shared" si="32"/>
        <v>85.918585150711763</v>
      </c>
      <c r="I238" s="31">
        <f t="shared" si="32"/>
        <v>72.80393007578428</v>
      </c>
      <c r="J238" s="90">
        <f t="shared" si="32"/>
        <v>100</v>
      </c>
      <c r="K238" s="31">
        <f t="shared" si="32"/>
        <v>91.845743329215708</v>
      </c>
      <c r="L238" s="31">
        <f t="shared" si="32"/>
        <v>72.219494140183741</v>
      </c>
      <c r="M238" s="31">
        <f t="shared" si="32"/>
        <v>83.847621443777143</v>
      </c>
      <c r="N238" s="31">
        <f t="shared" si="32"/>
        <v>68.852972669319826</v>
      </c>
    </row>
    <row r="239" spans="1:14" x14ac:dyDescent="0.25">
      <c r="A239" s="50" t="s">
        <v>24</v>
      </c>
      <c r="B239">
        <v>31</v>
      </c>
      <c r="C239" s="31">
        <f t="shared" si="32"/>
        <v>79.460458355965699</v>
      </c>
      <c r="D239" s="31">
        <f t="shared" si="32"/>
        <v>98.67813491479734</v>
      </c>
      <c r="E239" s="31"/>
      <c r="F239" s="31"/>
      <c r="G239" s="31"/>
      <c r="H239" s="31">
        <f t="shared" si="32"/>
        <v>85.027763306068408</v>
      </c>
      <c r="I239" s="31">
        <f t="shared" si="32"/>
        <v>69.465798918984831</v>
      </c>
      <c r="J239" s="90">
        <f t="shared" si="32"/>
        <v>100</v>
      </c>
      <c r="K239" s="31">
        <f t="shared" si="32"/>
        <v>83.689860905870077</v>
      </c>
      <c r="L239" s="31">
        <f t="shared" si="32"/>
        <v>67.218240495754259</v>
      </c>
      <c r="M239" s="31">
        <f t="shared" si="32"/>
        <v>83.596856278073076</v>
      </c>
      <c r="N239" s="31">
        <f t="shared" si="32"/>
        <v>65.585066858446893</v>
      </c>
    </row>
    <row r="240" spans="1:14" x14ac:dyDescent="0.25">
      <c r="A240" s="50" t="s">
        <v>24</v>
      </c>
      <c r="B240">
        <v>32</v>
      </c>
      <c r="C240" s="31">
        <f t="shared" si="32"/>
        <v>76.281352207183303</v>
      </c>
      <c r="D240" s="31">
        <f t="shared" si="32"/>
        <v>96.007841450204594</v>
      </c>
      <c r="E240" s="31"/>
      <c r="F240" s="31"/>
      <c r="G240" s="31"/>
      <c r="H240" s="31">
        <f t="shared" si="32"/>
        <v>80.463371094721637</v>
      </c>
      <c r="I240" s="31">
        <f t="shared" si="32"/>
        <v>73.596566721311447</v>
      </c>
      <c r="J240" s="90">
        <f t="shared" si="32"/>
        <v>100</v>
      </c>
      <c r="K240" s="31">
        <f t="shared" si="32"/>
        <v>83.792952256451244</v>
      </c>
      <c r="L240" s="31">
        <f t="shared" si="32"/>
        <v>64.179963615780153</v>
      </c>
      <c r="M240" s="31">
        <f t="shared" si="32"/>
        <v>79.446128253655189</v>
      </c>
      <c r="N240" s="31">
        <f t="shared" si="32"/>
        <v>66.072603724991907</v>
      </c>
    </row>
    <row r="241" spans="1:20" x14ac:dyDescent="0.25">
      <c r="A241" s="50" t="s">
        <v>24</v>
      </c>
      <c r="B241">
        <v>33</v>
      </c>
      <c r="C241" s="31">
        <f t="shared" si="32"/>
        <v>84.568142449435342</v>
      </c>
      <c r="D241" s="31">
        <f t="shared" si="32"/>
        <v>99.554259709213611</v>
      </c>
      <c r="E241" s="31"/>
      <c r="F241" s="31"/>
      <c r="G241" s="31"/>
      <c r="H241" s="31">
        <f t="shared" si="32"/>
        <v>83.172592400422175</v>
      </c>
      <c r="I241" s="31">
        <f t="shared" si="32"/>
        <v>73.42551465072367</v>
      </c>
      <c r="J241" s="90">
        <f t="shared" si="32"/>
        <v>100</v>
      </c>
      <c r="K241" s="31">
        <f t="shared" si="32"/>
        <v>92.418122017688347</v>
      </c>
      <c r="L241" s="31">
        <f t="shared" si="32"/>
        <v>61.124987609031166</v>
      </c>
      <c r="M241" s="31">
        <f t="shared" si="32"/>
        <v>87.273703039060408</v>
      </c>
      <c r="N241" s="31">
        <f t="shared" si="32"/>
        <v>66.912829752707466</v>
      </c>
    </row>
    <row r="242" spans="1:20" x14ac:dyDescent="0.25">
      <c r="A242" s="50" t="s">
        <v>24</v>
      </c>
      <c r="B242">
        <v>34</v>
      </c>
      <c r="C242" s="31">
        <f t="shared" ref="C242:N244" si="33">C127/$J127*100</f>
        <v>83.251763565209799</v>
      </c>
      <c r="D242" s="31">
        <f t="shared" si="33"/>
        <v>105.63846428597003</v>
      </c>
      <c r="E242" s="31"/>
      <c r="F242" s="31"/>
      <c r="G242" s="31"/>
      <c r="H242" s="31">
        <f t="shared" si="33"/>
        <v>82.994747331546691</v>
      </c>
      <c r="I242" s="31">
        <f t="shared" si="33"/>
        <v>73.999710576402279</v>
      </c>
      <c r="J242" s="90">
        <f t="shared" si="33"/>
        <v>100</v>
      </c>
      <c r="K242" s="31">
        <f t="shared" si="33"/>
        <v>92.756819573030157</v>
      </c>
      <c r="L242" s="31">
        <f t="shared" si="33"/>
        <v>64.132426011076319</v>
      </c>
      <c r="M242" s="31">
        <f t="shared" si="33"/>
        <v>82.512952256831255</v>
      </c>
      <c r="N242" s="31">
        <f t="shared" si="33"/>
        <v>66.423965281129227</v>
      </c>
    </row>
    <row r="243" spans="1:20" x14ac:dyDescent="0.25">
      <c r="A243" s="50" t="s">
        <v>24</v>
      </c>
      <c r="B243">
        <v>35</v>
      </c>
      <c r="C243" s="31">
        <f t="shared" si="33"/>
        <v>76.888479978988073</v>
      </c>
      <c r="D243" s="31">
        <f t="shared" si="33"/>
        <v>109.93592901761315</v>
      </c>
      <c r="E243" s="31"/>
      <c r="F243" s="31"/>
      <c r="G243" s="31"/>
      <c r="H243" s="31">
        <f t="shared" si="33"/>
        <v>83.626076303274303</v>
      </c>
      <c r="I243" s="31">
        <f t="shared" si="33"/>
        <v>74.038349537874396</v>
      </c>
      <c r="J243" s="90">
        <f t="shared" si="33"/>
        <v>100</v>
      </c>
      <c r="K243" s="31">
        <f t="shared" si="33"/>
        <v>84.925787228640473</v>
      </c>
      <c r="L243" s="31">
        <f t="shared" si="33"/>
        <v>69.22049048473049</v>
      </c>
      <c r="M243" s="31">
        <f t="shared" si="33"/>
        <v>87.117526942164631</v>
      </c>
      <c r="N243" s="31">
        <f t="shared" si="33"/>
        <v>66.864066130412752</v>
      </c>
    </row>
    <row r="244" spans="1:20" x14ac:dyDescent="0.25">
      <c r="A244" s="83" t="s">
        <v>24</v>
      </c>
      <c r="B244" s="19">
        <v>36</v>
      </c>
      <c r="C244" s="34">
        <f t="shared" si="33"/>
        <v>76.119733359102597</v>
      </c>
      <c r="D244" s="34">
        <f t="shared" si="33"/>
        <v>104.43948684605972</v>
      </c>
      <c r="E244" s="34"/>
      <c r="F244" s="34"/>
      <c r="G244" s="34"/>
      <c r="H244" s="34">
        <f t="shared" si="33"/>
        <v>82.283511335080732</v>
      </c>
      <c r="I244" s="34">
        <f t="shared" si="33"/>
        <v>72.030112412689036</v>
      </c>
      <c r="J244" s="91">
        <f t="shared" si="33"/>
        <v>100</v>
      </c>
      <c r="K244" s="34">
        <f t="shared" si="33"/>
        <v>87.770061844901022</v>
      </c>
      <c r="L244" s="34">
        <f t="shared" si="33"/>
        <v>67.43519106559593</v>
      </c>
      <c r="M244" s="34">
        <f t="shared" si="33"/>
        <v>86.046906435412112</v>
      </c>
      <c r="N244" s="34">
        <f t="shared" si="33"/>
        <v>64.923696327526542</v>
      </c>
      <c r="P244" s="19" t="s">
        <v>29</v>
      </c>
      <c r="Q244" s="19"/>
      <c r="R244" s="19"/>
      <c r="S244" s="19" t="s">
        <v>30</v>
      </c>
      <c r="T244" s="19"/>
    </row>
    <row r="245" spans="1:20" x14ac:dyDescent="0.25">
      <c r="A245" s="36" t="s">
        <v>19</v>
      </c>
      <c r="B245" s="37" t="s">
        <v>16</v>
      </c>
      <c r="C245" s="38">
        <f>AVERAGE(C209:C220)</f>
        <v>91.471529376074884</v>
      </c>
      <c r="D245" s="38">
        <f t="shared" ref="D245:N245" si="34">AVERAGE(D209:D220)</f>
        <v>103.14871648347328</v>
      </c>
      <c r="E245" s="13">
        <f t="shared" si="34"/>
        <v>102.44157829127126</v>
      </c>
      <c r="F245" s="38">
        <f t="shared" si="34"/>
        <v>82.765148643878618</v>
      </c>
      <c r="G245" s="13">
        <f t="shared" si="34"/>
        <v>82.100124006345041</v>
      </c>
      <c r="H245" s="13">
        <f t="shared" si="34"/>
        <v>84.271355960246524</v>
      </c>
      <c r="I245" s="38">
        <f t="shared" si="34"/>
        <v>85.703719478196504</v>
      </c>
      <c r="J245" s="90">
        <f t="shared" si="34"/>
        <v>100</v>
      </c>
      <c r="K245" s="38">
        <f t="shared" si="34"/>
        <v>99.148817613870662</v>
      </c>
      <c r="L245" s="13">
        <f t="shared" si="34"/>
        <v>76.612980820221551</v>
      </c>
      <c r="M245" s="38">
        <f t="shared" si="34"/>
        <v>92.870214552645621</v>
      </c>
      <c r="N245" s="14">
        <f t="shared" si="34"/>
        <v>70.123838224415891</v>
      </c>
      <c r="P245" s="40" t="s">
        <v>31</v>
      </c>
      <c r="Q245" s="41">
        <f>SLOPE(C246:N246,C245:N245)</f>
        <v>0.94432609377275711</v>
      </c>
      <c r="R245" s="41"/>
      <c r="S245" s="41">
        <f>ABS(Q245-1)</f>
        <v>5.5673906227242886E-2</v>
      </c>
      <c r="T245" s="40"/>
    </row>
    <row r="246" spans="1:20" x14ac:dyDescent="0.25">
      <c r="A246" s="43" t="s">
        <v>21</v>
      </c>
      <c r="B246" s="44" t="s">
        <v>17</v>
      </c>
      <c r="C246" s="45">
        <f>AVERAGE(C221:C232)</f>
        <v>89.498484191051489</v>
      </c>
      <c r="D246" s="45">
        <f t="shared" ref="D246" si="35">AVERAGE(D221:D232)</f>
        <v>104.01047659697961</v>
      </c>
      <c r="E246" s="24"/>
      <c r="F246" s="45">
        <f t="shared" ref="F246:N246" si="36">AVERAGE(F221:F232)</f>
        <v>82.823852652245037</v>
      </c>
      <c r="G246" s="24">
        <f t="shared" si="36"/>
        <v>83.942217122451794</v>
      </c>
      <c r="H246" s="24">
        <f t="shared" si="36"/>
        <v>81.194188863764211</v>
      </c>
      <c r="I246" s="45">
        <f t="shared" si="36"/>
        <v>78.387692293399198</v>
      </c>
      <c r="J246" s="90">
        <f t="shared" si="36"/>
        <v>100</v>
      </c>
      <c r="K246" s="45">
        <f t="shared" si="36"/>
        <v>94.769945024733275</v>
      </c>
      <c r="L246" s="24">
        <f t="shared" si="36"/>
        <v>75.217767764348437</v>
      </c>
      <c r="M246" s="45">
        <f t="shared" si="36"/>
        <v>94.073842484973511</v>
      </c>
      <c r="N246" s="25">
        <f t="shared" si="36"/>
        <v>73.239508551594596</v>
      </c>
      <c r="P246" s="40" t="s">
        <v>32</v>
      </c>
      <c r="Q246" s="41">
        <f>SLOPE(C247:N247,C245:N245)</f>
        <v>1.0667522384352055</v>
      </c>
      <c r="R246" s="41"/>
      <c r="S246" s="41">
        <f t="shared" ref="S246:S247" si="37">ABS(Q246-1)</f>
        <v>6.6752238435205502E-2</v>
      </c>
      <c r="T246" s="40"/>
    </row>
    <row r="247" spans="1:20" x14ac:dyDescent="0.25">
      <c r="A247" s="47" t="s">
        <v>23</v>
      </c>
      <c r="B247" s="48" t="s">
        <v>18</v>
      </c>
      <c r="C247" s="49">
        <f>AVERAGE(C233:C244)</f>
        <v>83.405189360149521</v>
      </c>
      <c r="D247" s="49">
        <f t="shared" ref="D247" si="38">AVERAGE(D233:D244)</f>
        <v>102.33481588533006</v>
      </c>
      <c r="E247" s="31"/>
      <c r="F247" s="31"/>
      <c r="G247" s="31"/>
      <c r="H247" s="49">
        <f t="shared" ref="H247:N247" si="39">AVERAGE(H233:H244)</f>
        <v>83.757719841859583</v>
      </c>
      <c r="I247" s="49">
        <f t="shared" si="39"/>
        <v>72.670277360462023</v>
      </c>
      <c r="J247" s="90">
        <f t="shared" si="39"/>
        <v>100</v>
      </c>
      <c r="K247" s="49">
        <f t="shared" si="39"/>
        <v>89.751804697603731</v>
      </c>
      <c r="L247" s="31">
        <f t="shared" si="39"/>
        <v>67.183818063819146</v>
      </c>
      <c r="M247" s="49">
        <f t="shared" si="39"/>
        <v>85.21435783377558</v>
      </c>
      <c r="N247" s="32">
        <f t="shared" si="39"/>
        <v>67.646504439886783</v>
      </c>
      <c r="P247" s="40" t="s">
        <v>33</v>
      </c>
      <c r="Q247" s="41">
        <f>SLOPE(C247:N247,C246:N246)</f>
        <v>1.0916917927509084</v>
      </c>
      <c r="R247" s="41"/>
      <c r="S247" s="41">
        <f t="shared" si="37"/>
        <v>9.1691792750908441E-2</v>
      </c>
      <c r="T247" s="40"/>
    </row>
    <row r="248" spans="1:20" x14ac:dyDescent="0.25">
      <c r="A248" s="51" t="s">
        <v>25</v>
      </c>
      <c r="B248" s="10" t="s">
        <v>15</v>
      </c>
      <c r="C248" s="28">
        <f>AVERAGE(C209:C244)</f>
        <v>88.125067642425279</v>
      </c>
      <c r="D248" s="28">
        <f t="shared" ref="D248:N248" si="40">AVERAGE(D209:D244)</f>
        <v>103.16466965526099</v>
      </c>
      <c r="E248" s="52">
        <f t="shared" si="40"/>
        <v>102.44157829127126</v>
      </c>
      <c r="F248" s="52">
        <f t="shared" si="40"/>
        <v>82.794500648061828</v>
      </c>
      <c r="G248" s="52">
        <f t="shared" si="40"/>
        <v>83.021170564398417</v>
      </c>
      <c r="H248" s="52">
        <f t="shared" si="40"/>
        <v>83.416070698574856</v>
      </c>
      <c r="I248" s="28">
        <f t="shared" si="40"/>
        <v>78.920563044019218</v>
      </c>
      <c r="J248" s="91">
        <f t="shared" si="40"/>
        <v>100</v>
      </c>
      <c r="K248" s="28">
        <f t="shared" si="40"/>
        <v>94.556855778735866</v>
      </c>
      <c r="L248" s="52">
        <f t="shared" si="40"/>
        <v>72.498678376798381</v>
      </c>
      <c r="M248" s="28">
        <f t="shared" si="40"/>
        <v>90.719471623798213</v>
      </c>
      <c r="N248" s="53">
        <f t="shared" si="40"/>
        <v>70.102694234393681</v>
      </c>
      <c r="P248" s="54"/>
      <c r="Q248" s="54"/>
      <c r="R248" s="54" t="s">
        <v>34</v>
      </c>
      <c r="S248" s="55">
        <f>AVERAGE(S245:S247)</f>
        <v>7.1372645804452281E-2</v>
      </c>
      <c r="T248" s="54"/>
    </row>
    <row r="249" spans="1:20" x14ac:dyDescent="0.25">
      <c r="A249" s="36" t="s">
        <v>35</v>
      </c>
      <c r="B249" s="37"/>
      <c r="C249" s="56">
        <f>_xlfn.STDEV.P(C209:C220)</f>
        <v>3.0197543727994538</v>
      </c>
      <c r="D249" s="56">
        <f t="shared" ref="D249:N249" si="41">_xlfn.STDEV.P(D209:D220)</f>
        <v>2.2373184348679809</v>
      </c>
      <c r="E249" s="57">
        <f t="shared" si="41"/>
        <v>3.5616455426962004</v>
      </c>
      <c r="F249" s="56">
        <f t="shared" si="41"/>
        <v>2.4665132138929402</v>
      </c>
      <c r="G249" s="57">
        <f t="shared" si="41"/>
        <v>2.332460061774642</v>
      </c>
      <c r="H249" s="57">
        <f t="shared" si="41"/>
        <v>0.85346822540279665</v>
      </c>
      <c r="I249" s="56">
        <f t="shared" si="41"/>
        <v>3.0185959266072881</v>
      </c>
      <c r="J249" s="92">
        <f t="shared" si="41"/>
        <v>0</v>
      </c>
      <c r="K249" s="56">
        <f t="shared" si="41"/>
        <v>4.3659253667266968</v>
      </c>
      <c r="L249" s="57">
        <f t="shared" si="41"/>
        <v>2.6306989635649658</v>
      </c>
      <c r="M249" s="56">
        <f t="shared" si="41"/>
        <v>3.2616551470050217</v>
      </c>
      <c r="N249" s="59">
        <f t="shared" si="41"/>
        <v>3.5337507629846567</v>
      </c>
      <c r="O249" s="3">
        <f>AVERAGE(N249,M249,L249,K249,J249,I249,F249,D249,C249)</f>
        <v>2.7260235764943341</v>
      </c>
    </row>
    <row r="250" spans="1:20" x14ac:dyDescent="0.25">
      <c r="A250" s="43" t="s">
        <v>36</v>
      </c>
      <c r="B250" s="44"/>
      <c r="C250" s="60">
        <f>_xlfn.STDEV.P(C221:C232)</f>
        <v>3.5075406588695897</v>
      </c>
      <c r="D250" s="60">
        <f t="shared" ref="D250" si="42">_xlfn.STDEV.P(D221:D232)</f>
        <v>1.7753101421744695</v>
      </c>
      <c r="E250" s="61"/>
      <c r="F250" s="60">
        <f t="shared" ref="F250:N250" si="43">_xlfn.STDEV.P(F221:F232)</f>
        <v>3.2738527593276756</v>
      </c>
      <c r="G250" s="61">
        <f t="shared" si="43"/>
        <v>2.6184155573740888</v>
      </c>
      <c r="H250" s="61">
        <f t="shared" si="43"/>
        <v>2.4273390891203319</v>
      </c>
      <c r="I250" s="60">
        <f t="shared" si="43"/>
        <v>3.3504362074870242</v>
      </c>
      <c r="J250" s="92">
        <f t="shared" si="43"/>
        <v>0</v>
      </c>
      <c r="K250" s="60">
        <f t="shared" si="43"/>
        <v>2.7493429849224573</v>
      </c>
      <c r="L250" s="61">
        <f t="shared" si="43"/>
        <v>4.068412753938226</v>
      </c>
      <c r="M250" s="60">
        <f t="shared" si="43"/>
        <v>2.8503668014769428</v>
      </c>
      <c r="N250" s="62">
        <f t="shared" si="43"/>
        <v>2.836408449232839</v>
      </c>
      <c r="O250" s="3">
        <f>AVERAGE(N250,M250,L250,K250,J250,I250,F250,D250,C250)</f>
        <v>2.7124078619365806</v>
      </c>
    </row>
    <row r="251" spans="1:20" ht="15.75" thickBot="1" x14ac:dyDescent="0.3">
      <c r="A251" s="47" t="s">
        <v>37</v>
      </c>
      <c r="B251" s="48"/>
      <c r="C251" s="63">
        <f>_xlfn.STDEV.P(C233:C244)</f>
        <v>5.1762464170109483</v>
      </c>
      <c r="D251" s="63">
        <f t="shared" ref="D251" si="44">_xlfn.STDEV.P(D233:D244)</f>
        <v>3.8331984986108596</v>
      </c>
      <c r="E251" s="64"/>
      <c r="F251" s="64"/>
      <c r="G251" s="64"/>
      <c r="H251" s="63">
        <f t="shared" ref="H251:N251" si="45">_xlfn.STDEV.P(H233:H244)</f>
        <v>2.0501696646241934</v>
      </c>
      <c r="I251" s="63">
        <f t="shared" si="45"/>
        <v>1.9896494237183906</v>
      </c>
      <c r="J251" s="92">
        <f t="shared" si="45"/>
        <v>0</v>
      </c>
      <c r="K251" s="63">
        <f t="shared" si="45"/>
        <v>4.5203221487558611</v>
      </c>
      <c r="L251" s="64">
        <f t="shared" si="45"/>
        <v>3.7748768356544184</v>
      </c>
      <c r="M251" s="63">
        <f t="shared" si="45"/>
        <v>3.0624033114690246</v>
      </c>
      <c r="N251" s="65">
        <f t="shared" si="45"/>
        <v>3.6292386746493532</v>
      </c>
      <c r="O251" s="3">
        <f>AVERAGE(N251,M251,L251,K251,J251,I251,F251,D251,C251)</f>
        <v>3.2482419137336067</v>
      </c>
    </row>
    <row r="252" spans="1:20" ht="15.75" thickBot="1" x14ac:dyDescent="0.3">
      <c r="A252" s="66" t="s">
        <v>38</v>
      </c>
      <c r="B252" s="67" t="s">
        <v>15</v>
      </c>
      <c r="C252" s="68">
        <f>_xlfn.STDEV.P(C209:C244)</f>
        <v>5.2781819807456172</v>
      </c>
      <c r="D252" s="68">
        <f t="shared" ref="D252:N252" si="46">_xlfn.STDEV.P(D209:D244)</f>
        <v>2.8434153041414971</v>
      </c>
      <c r="E252" s="69">
        <f t="shared" si="46"/>
        <v>3.5616455426962004</v>
      </c>
      <c r="F252" s="69">
        <f t="shared" si="46"/>
        <v>2.8985791695557546</v>
      </c>
      <c r="G252" s="69">
        <f t="shared" si="46"/>
        <v>2.6451014626169216</v>
      </c>
      <c r="H252" s="69">
        <f t="shared" si="46"/>
        <v>2.2199224459219256</v>
      </c>
      <c r="I252" s="68">
        <f t="shared" si="46"/>
        <v>6.0458603620256914</v>
      </c>
      <c r="J252" s="93">
        <f t="shared" si="46"/>
        <v>0</v>
      </c>
      <c r="K252" s="68">
        <f t="shared" si="46"/>
        <v>5.5158420299922293</v>
      </c>
      <c r="L252" s="69">
        <f t="shared" si="46"/>
        <v>5.5834824527539464</v>
      </c>
      <c r="M252" s="68">
        <f t="shared" si="46"/>
        <v>4.9774516942048708</v>
      </c>
      <c r="N252" s="69">
        <f t="shared" si="46"/>
        <v>4.0937215146074992</v>
      </c>
      <c r="O252" s="86" t="s">
        <v>43</v>
      </c>
    </row>
    <row r="253" spans="1:20" ht="30" x14ac:dyDescent="0.25">
      <c r="A253" s="71" t="s">
        <v>39</v>
      </c>
      <c r="C253" s="73">
        <f>_xlfn.STDEV.P(C245:C247)</f>
        <v>3.4332846347834218</v>
      </c>
      <c r="D253" s="74">
        <f>_xlfn.STDEV.P(D245:D247)</f>
        <v>0.68417862331852097</v>
      </c>
      <c r="E253" s="73"/>
      <c r="F253" s="73">
        <f>_xlfn.STDEV.P(F209:F232,H233:H244)</f>
        <v>2.6848491909836865</v>
      </c>
      <c r="G253" s="73"/>
      <c r="H253" s="73"/>
      <c r="I253" s="73">
        <f t="shared" ref="I253:N253" si="47">_xlfn.STDEV.P(I245:I247)</f>
        <v>5.3342051445823699</v>
      </c>
      <c r="J253" s="74">
        <f t="shared" si="47"/>
        <v>0</v>
      </c>
      <c r="K253" s="73">
        <f t="shared" si="47"/>
        <v>3.8392723448757566</v>
      </c>
      <c r="L253" s="73">
        <f t="shared" si="47"/>
        <v>4.1553189147383369</v>
      </c>
      <c r="M253" s="73">
        <f t="shared" si="47"/>
        <v>3.9235943071536838</v>
      </c>
      <c r="N253" s="74">
        <f t="shared" si="47"/>
        <v>2.2882860947105681</v>
      </c>
      <c r="O253" s="87">
        <f>AVERAGE(C253:N253)</f>
        <v>2.9269988061273717</v>
      </c>
    </row>
    <row r="254" spans="1:20" ht="30.75" thickBot="1" x14ac:dyDescent="0.3">
      <c r="A254" s="71" t="s">
        <v>40</v>
      </c>
      <c r="B254" s="75" t="s">
        <v>41</v>
      </c>
      <c r="C254" s="73">
        <f>C252/C248*100</f>
        <v>5.9894217638076324</v>
      </c>
      <c r="D254" s="73">
        <f>D252/D248*100</f>
        <v>2.756190965030143</v>
      </c>
      <c r="E254" s="73"/>
      <c r="F254" s="73">
        <f>F253/AVERAGE(F209:F232,H233:H244)*100</f>
        <v>3.230260071674993</v>
      </c>
      <c r="G254" s="73"/>
      <c r="H254" s="73"/>
      <c r="I254" s="73">
        <f t="shared" ref="I254:N254" si="48">I252/I248*100</f>
        <v>7.6606908628534685</v>
      </c>
      <c r="J254" s="73">
        <f t="shared" si="48"/>
        <v>0</v>
      </c>
      <c r="K254" s="73">
        <f t="shared" si="48"/>
        <v>5.8333602408474361</v>
      </c>
      <c r="L254" s="73">
        <f t="shared" si="48"/>
        <v>7.7014955000073746</v>
      </c>
      <c r="M254" s="73">
        <f t="shared" si="48"/>
        <v>5.4866409659501905</v>
      </c>
      <c r="N254" s="73">
        <f t="shared" si="48"/>
        <v>5.8396065362621163</v>
      </c>
      <c r="O254" s="88">
        <f>AVERAGE(C254:N254)</f>
        <v>4.9441852118259284</v>
      </c>
    </row>
    <row r="255" spans="1:20" ht="15.75" thickBot="1" x14ac:dyDescent="0.3">
      <c r="C255" s="73"/>
      <c r="D255" s="73"/>
      <c r="E255" s="73"/>
      <c r="F255" s="73"/>
      <c r="G255" s="73"/>
      <c r="H255" s="73"/>
      <c r="I255" s="73"/>
      <c r="J255" s="73"/>
      <c r="K255" s="73"/>
      <c r="L255" s="73"/>
      <c r="M255" s="73"/>
      <c r="N255" s="73"/>
    </row>
    <row r="256" spans="1:20" ht="21.75" thickBot="1" x14ac:dyDescent="0.4">
      <c r="A256" s="295" t="s">
        <v>67</v>
      </c>
      <c r="B256" s="295"/>
      <c r="C256" s="295"/>
      <c r="D256" s="295"/>
      <c r="E256" s="295"/>
      <c r="F256" s="295"/>
      <c r="G256" s="295"/>
      <c r="H256" s="295"/>
      <c r="I256" s="295"/>
      <c r="J256" s="295"/>
      <c r="K256" s="295"/>
      <c r="L256" s="295"/>
      <c r="M256" s="295"/>
      <c r="N256" s="295"/>
      <c r="Q256" s="128" t="s">
        <v>12</v>
      </c>
      <c r="R256" s="128" t="s">
        <v>14</v>
      </c>
      <c r="T256" t="s">
        <v>112</v>
      </c>
    </row>
    <row r="257" spans="1:21" s="161" customFormat="1" ht="15.75" thickBot="1" x14ac:dyDescent="0.3">
      <c r="A257" s="126" t="s">
        <v>28</v>
      </c>
      <c r="B257" s="9" t="s">
        <v>2</v>
      </c>
      <c r="C257" s="127" t="s">
        <v>59</v>
      </c>
      <c r="D257" s="163" t="s">
        <v>4</v>
      </c>
      <c r="E257" s="128" t="s">
        <v>5</v>
      </c>
      <c r="F257" s="128" t="s">
        <v>6</v>
      </c>
      <c r="G257" s="128" t="s">
        <v>7</v>
      </c>
      <c r="H257" s="128" t="s">
        <v>8</v>
      </c>
      <c r="I257" s="128" t="s">
        <v>9</v>
      </c>
      <c r="J257" s="128" t="s">
        <v>10</v>
      </c>
      <c r="K257" s="128" t="s">
        <v>11</v>
      </c>
      <c r="L257" s="128" t="s">
        <v>12</v>
      </c>
      <c r="M257" s="128" t="s">
        <v>13</v>
      </c>
      <c r="N257" s="128" t="s">
        <v>14</v>
      </c>
      <c r="Q257" s="273">
        <f>AVERAGE(L258:L293)</f>
        <v>70.152792941066579</v>
      </c>
      <c r="R257" s="273">
        <f>AVERAGE(N258:N293)</f>
        <v>67.864739905812797</v>
      </c>
      <c r="T257" s="273">
        <f>AVERAGE(C258:C293)</f>
        <v>85.450453846869038</v>
      </c>
      <c r="U257" s="161">
        <v>100</v>
      </c>
    </row>
    <row r="258" spans="1:21" x14ac:dyDescent="0.25">
      <c r="A258" s="39" t="s">
        <v>20</v>
      </c>
      <c r="B258">
        <v>1</v>
      </c>
      <c r="C258" s="13">
        <f>C94/$D94*100</f>
        <v>83.8959212376934</v>
      </c>
      <c r="D258" s="95">
        <f t="shared" ref="D258:N258" si="49">D94/$D94*100</f>
        <v>100</v>
      </c>
      <c r="E258" s="13">
        <f t="shared" si="49"/>
        <v>103.58649789029535</v>
      </c>
      <c r="F258" s="13">
        <f t="shared" si="49"/>
        <v>74.050632911392398</v>
      </c>
      <c r="G258" s="13">
        <f t="shared" si="49"/>
        <v>75.316455696202539</v>
      </c>
      <c r="H258" s="13">
        <f t="shared" si="49"/>
        <v>79.74683544303798</v>
      </c>
      <c r="I258" s="13">
        <f t="shared" si="49"/>
        <v>77.637130801687761</v>
      </c>
      <c r="J258" s="13">
        <f t="shared" si="49"/>
        <v>95.569620253164558</v>
      </c>
      <c r="K258" s="13">
        <f t="shared" si="49"/>
        <v>91.139240506329116</v>
      </c>
      <c r="L258" s="13">
        <f t="shared" si="49"/>
        <v>73.206751054852333</v>
      </c>
      <c r="M258" s="13">
        <f t="shared" si="49"/>
        <v>84.388185654008439</v>
      </c>
      <c r="N258" s="13">
        <f t="shared" si="49"/>
        <v>63.924050632911388</v>
      </c>
      <c r="Q258">
        <f>Q257/T257</f>
        <v>0.82097624743788322</v>
      </c>
      <c r="R258">
        <f>R257/T257</f>
        <v>0.79419987666103431</v>
      </c>
      <c r="U258">
        <f>U257/T257</f>
        <v>1.1702687990306568</v>
      </c>
    </row>
    <row r="259" spans="1:21" x14ac:dyDescent="0.25">
      <c r="A259" s="39" t="s">
        <v>20</v>
      </c>
      <c r="B259">
        <v>2</v>
      </c>
      <c r="C259" s="13">
        <f t="shared" ref="C259:N274" si="50">C95/$D95*100</f>
        <v>89.010989010989007</v>
      </c>
      <c r="D259" s="95">
        <f t="shared" si="50"/>
        <v>100</v>
      </c>
      <c r="E259" s="13">
        <f t="shared" si="50"/>
        <v>101.09890109890109</v>
      </c>
      <c r="F259" s="13">
        <f t="shared" si="50"/>
        <v>74.72527472527473</v>
      </c>
      <c r="G259" s="13">
        <f t="shared" si="50"/>
        <v>78.021978021978029</v>
      </c>
      <c r="H259" s="13">
        <f t="shared" si="50"/>
        <v>78.021978021978029</v>
      </c>
      <c r="I259" s="13">
        <f t="shared" si="50"/>
        <v>80.879120879120876</v>
      </c>
      <c r="J259" s="13">
        <f t="shared" si="50"/>
        <v>92.967032967032964</v>
      </c>
      <c r="K259" s="13">
        <f t="shared" si="50"/>
        <v>96.703296703296701</v>
      </c>
      <c r="L259" s="13">
        <f t="shared" si="50"/>
        <v>69.450549450549445</v>
      </c>
      <c r="M259" s="13">
        <f t="shared" si="50"/>
        <v>87.912087912087912</v>
      </c>
      <c r="N259" s="13">
        <f t="shared" si="50"/>
        <v>60.219780219780219</v>
      </c>
    </row>
    <row r="260" spans="1:21" x14ac:dyDescent="0.25">
      <c r="A260" s="39" t="s">
        <v>20</v>
      </c>
      <c r="B260">
        <v>3</v>
      </c>
      <c r="C260" s="13">
        <f t="shared" si="50"/>
        <v>84.603886397608363</v>
      </c>
      <c r="D260" s="95">
        <f t="shared" si="50"/>
        <v>100</v>
      </c>
      <c r="E260" s="13">
        <f t="shared" si="50"/>
        <v>94.170403587443957</v>
      </c>
      <c r="F260" s="13">
        <f t="shared" si="50"/>
        <v>79.372197309417032</v>
      </c>
      <c r="G260" s="13">
        <f t="shared" si="50"/>
        <v>79.820627802690581</v>
      </c>
      <c r="H260" s="13">
        <f t="shared" si="50"/>
        <v>81.61434977578476</v>
      </c>
      <c r="I260" s="13">
        <f t="shared" si="50"/>
        <v>80.717488789237663</v>
      </c>
      <c r="J260" s="13">
        <f t="shared" si="50"/>
        <v>95.515695067264573</v>
      </c>
      <c r="K260" s="13">
        <f t="shared" si="50"/>
        <v>93.946188340807183</v>
      </c>
      <c r="L260" s="13">
        <f t="shared" si="50"/>
        <v>70.627802690582968</v>
      </c>
      <c r="M260" s="13">
        <f t="shared" si="50"/>
        <v>89.68609865470853</v>
      </c>
      <c r="N260" s="13">
        <f t="shared" si="50"/>
        <v>63.901345291479814</v>
      </c>
    </row>
    <row r="261" spans="1:21" x14ac:dyDescent="0.25">
      <c r="A261" s="39" t="s">
        <v>20</v>
      </c>
      <c r="B261">
        <v>4</v>
      </c>
      <c r="C261" s="13">
        <f t="shared" si="50"/>
        <v>84.345047923322682</v>
      </c>
      <c r="D261" s="95">
        <f t="shared" si="50"/>
        <v>100</v>
      </c>
      <c r="E261" s="13">
        <f t="shared" si="50"/>
        <v>99.893503727369534</v>
      </c>
      <c r="F261" s="13">
        <f t="shared" si="50"/>
        <v>78.381256656017044</v>
      </c>
      <c r="G261" s="13"/>
      <c r="H261" s="13"/>
      <c r="I261" s="13">
        <f t="shared" si="50"/>
        <v>80.085197018104367</v>
      </c>
      <c r="J261" s="13">
        <f t="shared" si="50"/>
        <v>97.337593184238543</v>
      </c>
      <c r="K261" s="13">
        <f t="shared" si="50"/>
        <v>91.799787007454739</v>
      </c>
      <c r="L261" s="13"/>
      <c r="M261" s="13">
        <f t="shared" si="50"/>
        <v>85.19701810436635</v>
      </c>
      <c r="N261" s="13"/>
    </row>
    <row r="262" spans="1:21" x14ac:dyDescent="0.25">
      <c r="A262" s="39" t="s">
        <v>20</v>
      </c>
      <c r="B262">
        <v>5</v>
      </c>
      <c r="C262" s="13">
        <f t="shared" si="50"/>
        <v>89.351851851851848</v>
      </c>
      <c r="D262" s="95">
        <f t="shared" si="50"/>
        <v>100</v>
      </c>
      <c r="E262" s="13">
        <f t="shared" si="50"/>
        <v>99.074074074074076</v>
      </c>
      <c r="F262" s="13">
        <f t="shared" si="50"/>
        <v>83.56481481481481</v>
      </c>
      <c r="G262" s="13"/>
      <c r="H262" s="13"/>
      <c r="I262" s="13">
        <f t="shared" si="50"/>
        <v>81.944444444444443</v>
      </c>
      <c r="J262" s="13">
        <f t="shared" si="50"/>
        <v>99.537037037037038</v>
      </c>
      <c r="K262" s="13">
        <f t="shared" si="50"/>
        <v>95.833333333333343</v>
      </c>
      <c r="L262" s="13">
        <f>L98/$D98*100</f>
        <v>79.166666666666657</v>
      </c>
      <c r="M262" s="13">
        <f t="shared" si="50"/>
        <v>92.592592592592595</v>
      </c>
      <c r="N262" s="13">
        <f>N98/$D98*100</f>
        <v>73.148148148148152</v>
      </c>
    </row>
    <row r="263" spans="1:21" x14ac:dyDescent="0.25">
      <c r="A263" s="39" t="s">
        <v>20</v>
      </c>
      <c r="B263">
        <v>6</v>
      </c>
      <c r="C263" s="13">
        <f t="shared" si="50"/>
        <v>87.974683544303801</v>
      </c>
      <c r="D263" s="95">
        <f t="shared" si="50"/>
        <v>100</v>
      </c>
      <c r="E263" s="13">
        <f t="shared" si="50"/>
        <v>101.47679324894514</v>
      </c>
      <c r="F263" s="13">
        <f t="shared" si="50"/>
        <v>80.379746835443029</v>
      </c>
      <c r="G263" s="13"/>
      <c r="H263" s="13"/>
      <c r="I263" s="13">
        <f t="shared" si="50"/>
        <v>80.801687763713076</v>
      </c>
      <c r="J263" s="13">
        <f t="shared" si="50"/>
        <v>96.202531645569621</v>
      </c>
      <c r="K263" s="13">
        <f t="shared" si="50"/>
        <v>89.87341772151899</v>
      </c>
      <c r="L263" s="13"/>
      <c r="M263" s="13">
        <f t="shared" si="50"/>
        <v>84.388185654008439</v>
      </c>
      <c r="N263" s="13"/>
    </row>
    <row r="264" spans="1:21" x14ac:dyDescent="0.25">
      <c r="A264" s="39" t="s">
        <v>20</v>
      </c>
      <c r="B264">
        <v>7</v>
      </c>
      <c r="C264" s="13">
        <f t="shared" si="50"/>
        <v>88.340807174887885</v>
      </c>
      <c r="D264" s="95">
        <f t="shared" si="50"/>
        <v>100</v>
      </c>
      <c r="E264" s="13">
        <f t="shared" si="50"/>
        <v>99.327354260089677</v>
      </c>
      <c r="F264" s="13">
        <f t="shared" si="50"/>
        <v>81.61434977578476</v>
      </c>
      <c r="G264" s="13"/>
      <c r="H264" s="13"/>
      <c r="I264" s="13">
        <f t="shared" si="50"/>
        <v>83.408071748878925</v>
      </c>
      <c r="J264" s="13">
        <f t="shared" si="50"/>
        <v>97.085201793721978</v>
      </c>
      <c r="K264" s="13">
        <f t="shared" si="50"/>
        <v>94.618834080717491</v>
      </c>
      <c r="L264" s="13">
        <f>L100/$D100*100</f>
        <v>74.88789237668162</v>
      </c>
      <c r="M264" s="13">
        <f t="shared" si="50"/>
        <v>89.68609865470853</v>
      </c>
      <c r="N264" s="13">
        <f>N100/$D100*100</f>
        <v>71.973094170403584</v>
      </c>
    </row>
    <row r="265" spans="1:21" x14ac:dyDescent="0.25">
      <c r="A265" s="39" t="s">
        <v>20</v>
      </c>
      <c r="B265">
        <v>8</v>
      </c>
      <c r="C265" s="13">
        <f t="shared" si="50"/>
        <v>90.545050055617352</v>
      </c>
      <c r="D265" s="95">
        <f t="shared" si="50"/>
        <v>100</v>
      </c>
      <c r="E265" s="13">
        <f t="shared" si="50"/>
        <v>94.994438264738605</v>
      </c>
      <c r="F265" s="13">
        <f t="shared" si="50"/>
        <v>82.758620689655174</v>
      </c>
      <c r="G265" s="13"/>
      <c r="H265" s="13"/>
      <c r="I265" s="13">
        <f t="shared" si="50"/>
        <v>85.205784204671858</v>
      </c>
      <c r="J265" s="13">
        <f t="shared" si="50"/>
        <v>96.106785317018904</v>
      </c>
      <c r="K265" s="13">
        <f t="shared" si="50"/>
        <v>100.11123470522803</v>
      </c>
      <c r="L265" s="13"/>
      <c r="M265" s="13">
        <f t="shared" si="50"/>
        <v>88.987764182424911</v>
      </c>
      <c r="N265" s="13"/>
    </row>
    <row r="266" spans="1:21" x14ac:dyDescent="0.25">
      <c r="A266" s="39" t="s">
        <v>20</v>
      </c>
      <c r="B266">
        <v>9</v>
      </c>
      <c r="C266" s="13">
        <f t="shared" si="50"/>
        <v>89.356725146198841</v>
      </c>
      <c r="D266" s="95">
        <f t="shared" si="50"/>
        <v>100</v>
      </c>
      <c r="E266" s="13">
        <f t="shared" si="50"/>
        <v>97.309941520467831</v>
      </c>
      <c r="F266" s="13">
        <f t="shared" si="50"/>
        <v>79.532163742690059</v>
      </c>
      <c r="G266" s="13"/>
      <c r="H266" s="13"/>
      <c r="I266" s="13">
        <f t="shared" si="50"/>
        <v>85.847953216374279</v>
      </c>
      <c r="J266" s="13">
        <f t="shared" si="50"/>
        <v>96.84210526315789</v>
      </c>
      <c r="K266" s="13">
        <f t="shared" si="50"/>
        <v>97.543859649122808</v>
      </c>
      <c r="L266" s="13">
        <f>L102/$D102*100</f>
        <v>71.111111111111114</v>
      </c>
      <c r="M266" s="13">
        <f t="shared" si="50"/>
        <v>93.567251461988292</v>
      </c>
      <c r="N266" s="13">
        <f>N102/$D102*100</f>
        <v>69.473684210526315</v>
      </c>
    </row>
    <row r="267" spans="1:21" x14ac:dyDescent="0.25">
      <c r="A267" s="39" t="s">
        <v>20</v>
      </c>
      <c r="B267">
        <v>10</v>
      </c>
      <c r="C267" s="13">
        <f t="shared" si="50"/>
        <v>92.43306169965075</v>
      </c>
      <c r="D267" s="95">
        <f t="shared" si="50"/>
        <v>100</v>
      </c>
      <c r="E267" s="13">
        <f t="shared" si="50"/>
        <v>93.830034924330619</v>
      </c>
      <c r="F267" s="13">
        <f t="shared" si="50"/>
        <v>82.654249126891727</v>
      </c>
      <c r="G267" s="13"/>
      <c r="H267" s="13"/>
      <c r="I267" s="13">
        <f t="shared" si="50"/>
        <v>88.242142025611187</v>
      </c>
      <c r="J267" s="13">
        <f t="shared" si="50"/>
        <v>95.925494761350407</v>
      </c>
      <c r="K267" s="13">
        <f t="shared" si="50"/>
        <v>104.07450523864958</v>
      </c>
      <c r="L267" s="13"/>
      <c r="M267" s="13">
        <f t="shared" si="50"/>
        <v>93.131548311990684</v>
      </c>
      <c r="N267" s="13"/>
    </row>
    <row r="268" spans="1:21" x14ac:dyDescent="0.25">
      <c r="A268" s="39" t="s">
        <v>20</v>
      </c>
      <c r="B268">
        <v>11</v>
      </c>
      <c r="C268" s="13">
        <f t="shared" si="50"/>
        <v>90.498812351543947</v>
      </c>
      <c r="D268" s="95">
        <f t="shared" si="50"/>
        <v>100</v>
      </c>
      <c r="E268" s="13">
        <f t="shared" si="50"/>
        <v>102.61282660332543</v>
      </c>
      <c r="F268" s="13">
        <f t="shared" si="50"/>
        <v>81.710213776722085</v>
      </c>
      <c r="G268" s="13"/>
      <c r="H268" s="13"/>
      <c r="I268" s="13">
        <f t="shared" si="50"/>
        <v>85.510688836104507</v>
      </c>
      <c r="J268" s="13">
        <f t="shared" si="50"/>
        <v>100.95011876484561</v>
      </c>
      <c r="K268" s="13">
        <f t="shared" si="50"/>
        <v>97.62470308788599</v>
      </c>
      <c r="L268" s="13">
        <f>L104/$D104*100</f>
        <v>81.710213776722085</v>
      </c>
      <c r="M268" s="13">
        <f t="shared" si="50"/>
        <v>95.01187648456056</v>
      </c>
      <c r="N268" s="13">
        <f>N104/$D104*100</f>
        <v>73.634204275534444</v>
      </c>
    </row>
    <row r="269" spans="1:21" x14ac:dyDescent="0.25">
      <c r="A269" s="79" t="s">
        <v>20</v>
      </c>
      <c r="B269" s="19">
        <v>12</v>
      </c>
      <c r="C269" s="80">
        <f t="shared" si="50"/>
        <v>94.089264173703256</v>
      </c>
      <c r="D269" s="96">
        <f t="shared" si="50"/>
        <v>100</v>
      </c>
      <c r="E269" s="80">
        <f t="shared" si="50"/>
        <v>104.70446320868515</v>
      </c>
      <c r="F269" s="80">
        <f t="shared" si="50"/>
        <v>84.680337756332932</v>
      </c>
      <c r="G269" s="80"/>
      <c r="H269" s="80"/>
      <c r="I269" s="80">
        <f t="shared" si="50"/>
        <v>87.092882991556081</v>
      </c>
      <c r="J269" s="80">
        <f t="shared" si="50"/>
        <v>99.879372738238843</v>
      </c>
      <c r="K269" s="80">
        <f t="shared" si="50"/>
        <v>100.36188178528347</v>
      </c>
      <c r="L269" s="80"/>
      <c r="M269" s="80">
        <f t="shared" si="50"/>
        <v>96.50180940892642</v>
      </c>
      <c r="N269" s="80"/>
    </row>
    <row r="270" spans="1:21" x14ac:dyDescent="0.25">
      <c r="A270" s="46" t="s">
        <v>22</v>
      </c>
      <c r="B270">
        <v>13</v>
      </c>
      <c r="C270" s="24">
        <f t="shared" si="50"/>
        <v>89.229559748427661</v>
      </c>
      <c r="D270" s="95">
        <f t="shared" si="50"/>
        <v>100</v>
      </c>
      <c r="E270" s="24"/>
      <c r="F270" s="24">
        <f>F106/$D106*100</f>
        <v>77.830188679245282</v>
      </c>
      <c r="G270" s="24">
        <f>G106/$D106*100</f>
        <v>80.896226415094347</v>
      </c>
      <c r="H270" s="24">
        <f>H106/$D106*100</f>
        <v>80.424528301886795</v>
      </c>
      <c r="I270" s="24">
        <f t="shared" si="50"/>
        <v>72.877358490566039</v>
      </c>
      <c r="J270" s="24">
        <f t="shared" si="50"/>
        <v>95.283018867924525</v>
      </c>
      <c r="K270" s="24">
        <f t="shared" si="50"/>
        <v>94.575471698113205</v>
      </c>
      <c r="L270" s="24">
        <f>L106/$D106*100</f>
        <v>74.764150943396217</v>
      </c>
      <c r="M270" s="24">
        <f t="shared" si="50"/>
        <v>94.339622641509436</v>
      </c>
      <c r="N270" s="24">
        <f>N106/$D106*100</f>
        <v>72.641509433962256</v>
      </c>
      <c r="O270" s="24"/>
    </row>
    <row r="271" spans="1:21" x14ac:dyDescent="0.25">
      <c r="A271" s="46" t="s">
        <v>22</v>
      </c>
      <c r="B271">
        <v>14</v>
      </c>
      <c r="C271" s="24">
        <f t="shared" si="50"/>
        <v>90.771028037383175</v>
      </c>
      <c r="D271" s="95">
        <f t="shared" si="50"/>
        <v>100</v>
      </c>
      <c r="E271" s="24"/>
      <c r="F271" s="24">
        <f t="shared" ref="F271:F281" si="51">F107/$D107*100</f>
        <v>82.242990654205599</v>
      </c>
      <c r="G271" s="24"/>
      <c r="H271" s="24"/>
      <c r="I271" s="24">
        <f t="shared" si="50"/>
        <v>76.401869158878498</v>
      </c>
      <c r="J271" s="24">
        <f t="shared" si="50"/>
        <v>94.859813084112147</v>
      </c>
      <c r="K271" s="24">
        <f t="shared" si="50"/>
        <v>93.925233644859816</v>
      </c>
      <c r="L271" s="24"/>
      <c r="M271" s="24">
        <f t="shared" si="50"/>
        <v>93.45794392523365</v>
      </c>
      <c r="N271" s="24"/>
    </row>
    <row r="272" spans="1:21" x14ac:dyDescent="0.25">
      <c r="A272" s="46" t="s">
        <v>22</v>
      </c>
      <c r="B272">
        <v>15</v>
      </c>
      <c r="C272" s="24">
        <f t="shared" si="50"/>
        <v>88.022598870056498</v>
      </c>
      <c r="D272" s="95">
        <f t="shared" si="50"/>
        <v>100</v>
      </c>
      <c r="E272" s="24"/>
      <c r="F272" s="24">
        <f t="shared" si="51"/>
        <v>82.937853107344623</v>
      </c>
      <c r="G272" s="24"/>
      <c r="H272" s="24"/>
      <c r="I272" s="24">
        <f t="shared" si="50"/>
        <v>75.480225988700568</v>
      </c>
      <c r="J272" s="24">
        <f t="shared" si="50"/>
        <v>94.915254237288138</v>
      </c>
      <c r="K272" s="24">
        <f t="shared" si="50"/>
        <v>91.299435028248581</v>
      </c>
      <c r="L272" s="24">
        <f>L108/$D108*100</f>
        <v>78.192090395480236</v>
      </c>
      <c r="M272" s="24">
        <f t="shared" si="50"/>
        <v>90.395480225988706</v>
      </c>
      <c r="N272" s="24">
        <f>N108/$D108*100</f>
        <v>71.86440677966101</v>
      </c>
    </row>
    <row r="273" spans="1:14" x14ac:dyDescent="0.25">
      <c r="A273" s="46" t="s">
        <v>22</v>
      </c>
      <c r="B273">
        <v>16</v>
      </c>
      <c r="C273" s="24">
        <f t="shared" si="50"/>
        <v>88.863109048723899</v>
      </c>
      <c r="D273" s="95">
        <f t="shared" si="50"/>
        <v>100</v>
      </c>
      <c r="E273" s="24"/>
      <c r="F273" s="24">
        <f t="shared" si="51"/>
        <v>80.51044083526682</v>
      </c>
      <c r="G273" s="24"/>
      <c r="H273" s="24"/>
      <c r="I273" s="24">
        <f t="shared" si="50"/>
        <v>75.870069605568446</v>
      </c>
      <c r="J273" s="24">
        <f t="shared" si="50"/>
        <v>95.359628770301612</v>
      </c>
      <c r="K273" s="24">
        <f t="shared" si="50"/>
        <v>93.039443155452446</v>
      </c>
      <c r="L273" s="24">
        <f>L109/$D109*100</f>
        <v>71.461716937354993</v>
      </c>
      <c r="M273" s="24">
        <f t="shared" si="50"/>
        <v>92.807424593967511</v>
      </c>
      <c r="N273" s="24">
        <f>N109/$D109*100</f>
        <v>72.621809744779583</v>
      </c>
    </row>
    <row r="274" spans="1:14" x14ac:dyDescent="0.25">
      <c r="A274" s="46" t="s">
        <v>22</v>
      </c>
      <c r="B274">
        <v>17</v>
      </c>
      <c r="C274" s="24">
        <f t="shared" si="50"/>
        <v>85.189309576837417</v>
      </c>
      <c r="D274" s="95">
        <f t="shared" si="50"/>
        <v>100</v>
      </c>
      <c r="E274" s="24"/>
      <c r="F274" s="24">
        <f t="shared" si="51"/>
        <v>81.514476614699333</v>
      </c>
      <c r="G274" s="24"/>
      <c r="H274" s="24"/>
      <c r="I274" s="24">
        <f t="shared" si="50"/>
        <v>77.9510022271715</v>
      </c>
      <c r="J274" s="24">
        <f t="shared" si="50"/>
        <v>93.763919821826278</v>
      </c>
      <c r="K274" s="24">
        <f t="shared" si="50"/>
        <v>90.423162583518931</v>
      </c>
      <c r="L274" s="24"/>
      <c r="M274" s="24">
        <f t="shared" si="50"/>
        <v>89.086859688196</v>
      </c>
      <c r="N274" s="24"/>
    </row>
    <row r="275" spans="1:14" x14ac:dyDescent="0.25">
      <c r="A275" s="46" t="s">
        <v>22</v>
      </c>
      <c r="B275">
        <v>18</v>
      </c>
      <c r="C275" s="24">
        <f t="shared" ref="C275:D290" si="52">C111/$D111*100</f>
        <v>84.245076586433271</v>
      </c>
      <c r="D275" s="95">
        <f t="shared" si="52"/>
        <v>100</v>
      </c>
      <c r="E275" s="24"/>
      <c r="F275" s="24">
        <f t="shared" si="51"/>
        <v>79.649890590809619</v>
      </c>
      <c r="G275" s="24">
        <f>G111/$D111*100</f>
        <v>83.150984682713343</v>
      </c>
      <c r="H275" s="24">
        <f>H111/$D111*100</f>
        <v>77.461706783369806</v>
      </c>
      <c r="I275" s="24">
        <f t="shared" ref="I275:L290" si="53">I111/$D111*100</f>
        <v>81.400437636761495</v>
      </c>
      <c r="J275" s="24">
        <f t="shared" si="53"/>
        <v>96.061269146608325</v>
      </c>
      <c r="K275" s="24">
        <f t="shared" si="53"/>
        <v>90.590809628008756</v>
      </c>
      <c r="L275" s="24">
        <f>L111/$D111*100</f>
        <v>71.772428884026269</v>
      </c>
      <c r="M275" s="24">
        <f t="shared" ref="M275:N290" si="54">M111/$D111*100</f>
        <v>87.527352297592998</v>
      </c>
      <c r="N275" s="24">
        <f>N111/$D111*100</f>
        <v>69.80306345733041</v>
      </c>
    </row>
    <row r="276" spans="1:14" x14ac:dyDescent="0.25">
      <c r="A276" s="46" t="s">
        <v>22</v>
      </c>
      <c r="B276">
        <v>19</v>
      </c>
      <c r="C276" s="24">
        <f t="shared" si="52"/>
        <v>83.702882483370288</v>
      </c>
      <c r="D276" s="95">
        <f t="shared" si="52"/>
        <v>100</v>
      </c>
      <c r="E276" s="24"/>
      <c r="F276" s="24">
        <f t="shared" si="51"/>
        <v>74.27937915742794</v>
      </c>
      <c r="G276" s="24"/>
      <c r="H276" s="24"/>
      <c r="I276" s="24">
        <f t="shared" si="53"/>
        <v>76.053215077605316</v>
      </c>
      <c r="J276" s="24">
        <f t="shared" si="53"/>
        <v>96.230598669623063</v>
      </c>
      <c r="K276" s="24">
        <f t="shared" si="53"/>
        <v>89.800443458980041</v>
      </c>
      <c r="L276" s="24"/>
      <c r="M276" s="24">
        <f t="shared" si="54"/>
        <v>88.69179600886919</v>
      </c>
      <c r="N276" s="24"/>
    </row>
    <row r="277" spans="1:14" x14ac:dyDescent="0.25">
      <c r="A277" s="46" t="s">
        <v>22</v>
      </c>
      <c r="B277">
        <v>20</v>
      </c>
      <c r="C277" s="24">
        <f t="shared" si="52"/>
        <v>80.815876515986773</v>
      </c>
      <c r="D277" s="95">
        <f t="shared" si="52"/>
        <v>100</v>
      </c>
      <c r="E277" s="24"/>
      <c r="F277" s="24">
        <f t="shared" si="51"/>
        <v>78.280044101433305</v>
      </c>
      <c r="G277" s="24"/>
      <c r="H277" s="24"/>
      <c r="I277" s="24">
        <f t="shared" si="53"/>
        <v>71.223814773980152</v>
      </c>
      <c r="J277" s="24">
        <f t="shared" si="53"/>
        <v>95.038588754134508</v>
      </c>
      <c r="K277" s="24">
        <f t="shared" si="53"/>
        <v>87.100330760749728</v>
      </c>
      <c r="L277" s="24">
        <f>L113/$D113*100</f>
        <v>72.105843439911794</v>
      </c>
      <c r="M277" s="24">
        <f t="shared" si="54"/>
        <v>88.202866593164273</v>
      </c>
      <c r="N277" s="24">
        <f>N113/$D113*100</f>
        <v>68.357221609702307</v>
      </c>
    </row>
    <row r="278" spans="1:14" x14ac:dyDescent="0.25">
      <c r="A278" s="46" t="s">
        <v>22</v>
      </c>
      <c r="B278">
        <v>21</v>
      </c>
      <c r="C278" s="24">
        <f t="shared" si="52"/>
        <v>84.222474460839962</v>
      </c>
      <c r="D278" s="95">
        <f t="shared" si="52"/>
        <v>100</v>
      </c>
      <c r="E278" s="24"/>
      <c r="F278" s="24">
        <f t="shared" si="51"/>
        <v>75.141884222474459</v>
      </c>
      <c r="G278" s="24"/>
      <c r="H278" s="24"/>
      <c r="I278" s="24">
        <f t="shared" si="53"/>
        <v>69.693530079455172</v>
      </c>
      <c r="J278" s="24">
        <f t="shared" si="53"/>
        <v>96.254256526674226</v>
      </c>
      <c r="K278" s="24">
        <f t="shared" si="53"/>
        <v>90.578887627695806</v>
      </c>
      <c r="L278" s="24">
        <f>L114/$D114*100</f>
        <v>67.877412031782072</v>
      </c>
      <c r="M278" s="24">
        <f t="shared" si="54"/>
        <v>90.805902383654939</v>
      </c>
      <c r="N278" s="24">
        <f>N114/$D114*100</f>
        <v>69.466515323496026</v>
      </c>
    </row>
    <row r="279" spans="1:14" x14ac:dyDescent="0.25">
      <c r="A279" s="46" t="s">
        <v>22</v>
      </c>
      <c r="B279">
        <v>22</v>
      </c>
      <c r="C279" s="24">
        <f t="shared" si="52"/>
        <v>87.8888888888889</v>
      </c>
      <c r="D279" s="95">
        <f t="shared" si="52"/>
        <v>100</v>
      </c>
      <c r="E279" s="24"/>
      <c r="F279" s="24">
        <f t="shared" si="51"/>
        <v>83.333333333333343</v>
      </c>
      <c r="G279" s="24"/>
      <c r="H279" s="24"/>
      <c r="I279" s="24">
        <f t="shared" si="53"/>
        <v>76.666666666666671</v>
      </c>
      <c r="J279" s="24">
        <f t="shared" si="53"/>
        <v>98</v>
      </c>
      <c r="K279" s="24">
        <f t="shared" si="53"/>
        <v>90</v>
      </c>
      <c r="L279" s="24"/>
      <c r="M279" s="24">
        <f t="shared" si="54"/>
        <v>88.888888888888886</v>
      </c>
      <c r="N279" s="24"/>
    </row>
    <row r="280" spans="1:14" x14ac:dyDescent="0.25">
      <c r="A280" s="46" t="s">
        <v>22</v>
      </c>
      <c r="B280">
        <v>23</v>
      </c>
      <c r="C280" s="24">
        <f t="shared" si="52"/>
        <v>84.562996594778667</v>
      </c>
      <c r="D280" s="95">
        <f t="shared" si="52"/>
        <v>100</v>
      </c>
      <c r="E280" s="24"/>
      <c r="F280" s="24">
        <f t="shared" si="51"/>
        <v>79.001135073779793</v>
      </c>
      <c r="G280" s="24"/>
      <c r="H280" s="24"/>
      <c r="I280" s="24">
        <f t="shared" si="53"/>
        <v>74.687854710556195</v>
      </c>
      <c r="J280" s="24">
        <f t="shared" si="53"/>
        <v>99.432463110102148</v>
      </c>
      <c r="K280" s="24">
        <f t="shared" si="53"/>
        <v>90.578887627695806</v>
      </c>
      <c r="L280" s="24"/>
      <c r="M280" s="24">
        <f t="shared" si="54"/>
        <v>90.805902383654939</v>
      </c>
      <c r="N280" s="24"/>
    </row>
    <row r="281" spans="1:14" x14ac:dyDescent="0.25">
      <c r="A281" s="82" t="s">
        <v>22</v>
      </c>
      <c r="B281" s="19">
        <v>24</v>
      </c>
      <c r="C281" s="27">
        <f t="shared" si="52"/>
        <v>84.951091045899162</v>
      </c>
      <c r="D281" s="96">
        <f t="shared" si="52"/>
        <v>100</v>
      </c>
      <c r="E281" s="27"/>
      <c r="F281" s="27">
        <f t="shared" si="51"/>
        <v>80.812641083521441</v>
      </c>
      <c r="G281" s="27">
        <f>G117/$D117*100</f>
        <v>79.458239277652368</v>
      </c>
      <c r="H281" s="27">
        <f>H117/$D117*100</f>
        <v>77.652370203160274</v>
      </c>
      <c r="I281" s="27">
        <f t="shared" si="53"/>
        <v>76.07223476297969</v>
      </c>
      <c r="J281" s="27">
        <f t="shared" si="53"/>
        <v>98.871331828442436</v>
      </c>
      <c r="K281" s="27">
        <f t="shared" si="53"/>
        <v>91.422121896162537</v>
      </c>
      <c r="L281" s="27">
        <f>L117/$D117*100</f>
        <v>68.848758465011286</v>
      </c>
      <c r="M281" s="27">
        <f t="shared" si="54"/>
        <v>90.293453724604973</v>
      </c>
      <c r="N281" s="27">
        <f>N117/$D117*100</f>
        <v>67.042889390519193</v>
      </c>
    </row>
    <row r="282" spans="1:14" x14ac:dyDescent="0.25">
      <c r="A282" s="50" t="s">
        <v>24</v>
      </c>
      <c r="B282">
        <v>25</v>
      </c>
      <c r="C282" s="31">
        <f t="shared" si="52"/>
        <v>89.256243034115883</v>
      </c>
      <c r="D282" s="95">
        <f t="shared" si="52"/>
        <v>100</v>
      </c>
      <c r="E282" s="31"/>
      <c r="F282" s="31"/>
      <c r="G282" s="31"/>
      <c r="H282" s="31">
        <f t="shared" ref="H282:N293" si="55">H118/$D118*100</f>
        <v>84.090505697946256</v>
      </c>
      <c r="I282" s="31">
        <f t="shared" si="53"/>
        <v>68.81582449189375</v>
      </c>
      <c r="J282" s="31">
        <f t="shared" si="53"/>
        <v>95.571942444106227</v>
      </c>
      <c r="K282" s="31">
        <f t="shared" si="53"/>
        <v>94.299216688883007</v>
      </c>
      <c r="L282" s="31"/>
      <c r="M282" s="31">
        <f t="shared" si="54"/>
        <v>88.222790546527378</v>
      </c>
      <c r="N282" s="31"/>
    </row>
    <row r="283" spans="1:14" x14ac:dyDescent="0.25">
      <c r="A283" s="50" t="s">
        <v>24</v>
      </c>
      <c r="B283">
        <v>26</v>
      </c>
      <c r="C283" s="31">
        <f t="shared" si="52"/>
        <v>87.673487837495344</v>
      </c>
      <c r="D283" s="95">
        <f t="shared" si="52"/>
        <v>100</v>
      </c>
      <c r="E283" s="31"/>
      <c r="F283" s="31"/>
      <c r="G283" s="31"/>
      <c r="H283" s="31">
        <f t="shared" si="55"/>
        <v>84.653168372637822</v>
      </c>
      <c r="I283" s="31">
        <f t="shared" si="53"/>
        <v>71.061424665999468</v>
      </c>
      <c r="J283" s="31">
        <f t="shared" si="53"/>
        <v>101.42734808598152</v>
      </c>
      <c r="K283" s="31">
        <f t="shared" si="53"/>
        <v>94.478786831958232</v>
      </c>
      <c r="L283" s="31"/>
      <c r="M283" s="31">
        <f t="shared" si="54"/>
        <v>85.368247612728069</v>
      </c>
      <c r="N283" s="31"/>
    </row>
    <row r="284" spans="1:14" x14ac:dyDescent="0.25">
      <c r="A284" s="50" t="s">
        <v>24</v>
      </c>
      <c r="B284">
        <v>27</v>
      </c>
      <c r="C284" s="31">
        <f t="shared" si="52"/>
        <v>87.884110912702326</v>
      </c>
      <c r="D284" s="95">
        <f t="shared" si="52"/>
        <v>100</v>
      </c>
      <c r="E284" s="31"/>
      <c r="F284" s="31"/>
      <c r="G284" s="31"/>
      <c r="H284" s="31">
        <f t="shared" si="55"/>
        <v>83.459054801699111</v>
      </c>
      <c r="I284" s="31">
        <f t="shared" si="53"/>
        <v>70.374240914292258</v>
      </c>
      <c r="J284" s="31">
        <f t="shared" si="53"/>
        <v>100.92905977601188</v>
      </c>
      <c r="K284" s="31">
        <f t="shared" si="53"/>
        <v>90.931267685038804</v>
      </c>
      <c r="L284" s="31"/>
      <c r="M284" s="31">
        <f t="shared" si="54"/>
        <v>87.6158195511982</v>
      </c>
      <c r="N284" s="31"/>
    </row>
    <row r="285" spans="1:14" x14ac:dyDescent="0.25">
      <c r="A285" s="50" t="s">
        <v>24</v>
      </c>
      <c r="B285">
        <v>28</v>
      </c>
      <c r="C285" s="31">
        <f t="shared" si="52"/>
        <v>84.015240950847357</v>
      </c>
      <c r="D285" s="95">
        <f t="shared" si="52"/>
        <v>100</v>
      </c>
      <c r="E285" s="31"/>
      <c r="F285" s="31"/>
      <c r="G285" s="31"/>
      <c r="H285" s="31">
        <f t="shared" si="55"/>
        <v>77.217949957367054</v>
      </c>
      <c r="I285" s="31">
        <f t="shared" si="53"/>
        <v>71.152725521141477</v>
      </c>
      <c r="J285" s="31">
        <f t="shared" si="53"/>
        <v>94.885802075729941</v>
      </c>
      <c r="K285" s="31">
        <f t="shared" si="53"/>
        <v>88.246765956443028</v>
      </c>
      <c r="L285" s="31">
        <f t="shared" si="53"/>
        <v>62.189670745006524</v>
      </c>
      <c r="M285" s="31">
        <f t="shared" si="54"/>
        <v>78.973743815000248</v>
      </c>
      <c r="N285" s="31">
        <f t="shared" si="54"/>
        <v>62.350081643216868</v>
      </c>
    </row>
    <row r="286" spans="1:14" x14ac:dyDescent="0.25">
      <c r="A286" s="50" t="s">
        <v>24</v>
      </c>
      <c r="B286">
        <v>29</v>
      </c>
      <c r="C286" s="31">
        <f t="shared" si="52"/>
        <v>84.598637047678409</v>
      </c>
      <c r="D286" s="95">
        <f t="shared" si="52"/>
        <v>100</v>
      </c>
      <c r="E286" s="31"/>
      <c r="F286" s="31"/>
      <c r="G286" s="31"/>
      <c r="H286" s="31">
        <f t="shared" si="55"/>
        <v>84.343780624526516</v>
      </c>
      <c r="I286" s="31">
        <f t="shared" si="53"/>
        <v>74.366681952262823</v>
      </c>
      <c r="J286" s="31">
        <f t="shared" si="53"/>
        <v>97.975247903042344</v>
      </c>
      <c r="K286" s="31">
        <f t="shared" si="53"/>
        <v>83.188246909782023</v>
      </c>
      <c r="L286" s="31">
        <f t="shared" si="53"/>
        <v>72.092118865732175</v>
      </c>
      <c r="M286" s="31">
        <f t="shared" si="54"/>
        <v>84.468130289216774</v>
      </c>
      <c r="N286" s="31">
        <f t="shared" si="54"/>
        <v>75.90405483210732</v>
      </c>
    </row>
    <row r="287" spans="1:14" x14ac:dyDescent="0.25">
      <c r="A287" s="50" t="s">
        <v>24</v>
      </c>
      <c r="B287">
        <v>30</v>
      </c>
      <c r="C287" s="31">
        <f t="shared" si="52"/>
        <v>79.321098631903808</v>
      </c>
      <c r="D287" s="95">
        <f t="shared" si="52"/>
        <v>100</v>
      </c>
      <c r="E287" s="31"/>
      <c r="F287" s="31"/>
      <c r="G287" s="31"/>
      <c r="H287" s="31">
        <f t="shared" si="55"/>
        <v>82.612607302595961</v>
      </c>
      <c r="I287" s="31">
        <f t="shared" si="53"/>
        <v>70.002578311621534</v>
      </c>
      <c r="J287" s="31">
        <f t="shared" si="53"/>
        <v>96.152197056880425</v>
      </c>
      <c r="K287" s="31">
        <f t="shared" si="53"/>
        <v>88.311700114264085</v>
      </c>
      <c r="L287" s="31">
        <f t="shared" si="53"/>
        <v>69.44063031915168</v>
      </c>
      <c r="M287" s="31">
        <f t="shared" si="54"/>
        <v>80.621330198127723</v>
      </c>
      <c r="N287" s="31">
        <f t="shared" si="54"/>
        <v>66.203645960524412</v>
      </c>
    </row>
    <row r="288" spans="1:14" x14ac:dyDescent="0.25">
      <c r="A288" s="50" t="s">
        <v>24</v>
      </c>
      <c r="B288">
        <v>31</v>
      </c>
      <c r="C288" s="31">
        <f t="shared" si="52"/>
        <v>80.524888745186601</v>
      </c>
      <c r="D288" s="95">
        <f t="shared" si="52"/>
        <v>100</v>
      </c>
      <c r="E288" s="31"/>
      <c r="F288" s="31"/>
      <c r="G288" s="31"/>
      <c r="H288" s="31">
        <f t="shared" si="55"/>
        <v>86.166771777237983</v>
      </c>
      <c r="I288" s="31">
        <f t="shared" si="53"/>
        <v>70.396343606376817</v>
      </c>
      <c r="J288" s="31">
        <f t="shared" si="53"/>
        <v>101.33957242538483</v>
      </c>
      <c r="K288" s="31">
        <f t="shared" si="53"/>
        <v>84.810947205408027</v>
      </c>
      <c r="L288" s="31">
        <f t="shared" si="53"/>
        <v>68.118677510264234</v>
      </c>
      <c r="M288" s="31">
        <f t="shared" si="54"/>
        <v>84.716696713262735</v>
      </c>
      <c r="N288" s="31">
        <f t="shared" si="54"/>
        <v>66.463626329252847</v>
      </c>
    </row>
    <row r="289" spans="1:20" x14ac:dyDescent="0.25">
      <c r="A289" s="50" t="s">
        <v>24</v>
      </c>
      <c r="B289">
        <v>32</v>
      </c>
      <c r="C289" s="31">
        <f t="shared" si="52"/>
        <v>79.453251999991451</v>
      </c>
      <c r="D289" s="95">
        <f t="shared" si="52"/>
        <v>100</v>
      </c>
      <c r="E289" s="31"/>
      <c r="F289" s="31"/>
      <c r="G289" s="31"/>
      <c r="H289" s="31">
        <f t="shared" si="55"/>
        <v>83.809165875742281</v>
      </c>
      <c r="I289" s="31">
        <f t="shared" si="53"/>
        <v>76.656828869007555</v>
      </c>
      <c r="J289" s="31">
        <f t="shared" si="53"/>
        <v>104.15815884358359</v>
      </c>
      <c r="K289" s="31">
        <f t="shared" si="53"/>
        <v>87.277196311002641</v>
      </c>
      <c r="L289" s="31">
        <f t="shared" si="53"/>
        <v>66.848668448678453</v>
      </c>
      <c r="M289" s="31">
        <f t="shared" si="54"/>
        <v>82.749624461519318</v>
      </c>
      <c r="N289" s="31">
        <f t="shared" si="54"/>
        <v>68.820007539968614</v>
      </c>
    </row>
    <row r="290" spans="1:20" x14ac:dyDescent="0.25">
      <c r="A290" s="50" t="s">
        <v>24</v>
      </c>
      <c r="B290">
        <v>33</v>
      </c>
      <c r="C290" s="31">
        <f t="shared" si="52"/>
        <v>84.946784493651023</v>
      </c>
      <c r="D290" s="95">
        <f t="shared" si="52"/>
        <v>100</v>
      </c>
      <c r="E290" s="31"/>
      <c r="F290" s="31"/>
      <c r="G290" s="31"/>
      <c r="H290" s="31">
        <f t="shared" si="55"/>
        <v>83.54498606424238</v>
      </c>
      <c r="I290" s="31">
        <f t="shared" si="53"/>
        <v>73.754267135520905</v>
      </c>
      <c r="J290" s="31">
        <f t="shared" si="53"/>
        <v>100.44773603067145</v>
      </c>
      <c r="K290" s="31">
        <f t="shared" si="53"/>
        <v>92.83191124883146</v>
      </c>
      <c r="L290" s="31">
        <f t="shared" si="53"/>
        <v>61.398666202300255</v>
      </c>
      <c r="M290" s="31">
        <f t="shared" si="54"/>
        <v>87.664458852867497</v>
      </c>
      <c r="N290" s="31">
        <f t="shared" si="54"/>
        <v>67.212422600652204</v>
      </c>
    </row>
    <row r="291" spans="1:20" x14ac:dyDescent="0.25">
      <c r="A291" s="50" t="s">
        <v>24</v>
      </c>
      <c r="B291">
        <v>34</v>
      </c>
      <c r="C291" s="31">
        <f t="shared" ref="C291:D293" si="56">C127/$D127*100</f>
        <v>78.808191815286136</v>
      </c>
      <c r="D291" s="95">
        <f t="shared" si="56"/>
        <v>100</v>
      </c>
      <c r="E291" s="31"/>
      <c r="F291" s="31"/>
      <c r="G291" s="31"/>
      <c r="H291" s="31">
        <f t="shared" si="55"/>
        <v>78.564893850477262</v>
      </c>
      <c r="I291" s="31">
        <f t="shared" si="55"/>
        <v>70.049968140468579</v>
      </c>
      <c r="J291" s="31">
        <f t="shared" si="55"/>
        <v>94.66248934601478</v>
      </c>
      <c r="K291" s="31">
        <f t="shared" si="55"/>
        <v>87.805914446021816</v>
      </c>
      <c r="L291" s="31">
        <f t="shared" si="55"/>
        <v>60.709350940075922</v>
      </c>
      <c r="M291" s="31">
        <f t="shared" si="55"/>
        <v>78.10881463920515</v>
      </c>
      <c r="N291" s="31">
        <f t="shared" si="55"/>
        <v>62.8785790574495</v>
      </c>
    </row>
    <row r="292" spans="1:20" x14ac:dyDescent="0.25">
      <c r="A292" s="50" t="s">
        <v>24</v>
      </c>
      <c r="B292">
        <v>35</v>
      </c>
      <c r="C292" s="31">
        <f t="shared" si="56"/>
        <v>69.939355282720655</v>
      </c>
      <c r="D292" s="95">
        <f t="shared" si="56"/>
        <v>100</v>
      </c>
      <c r="E292" s="31"/>
      <c r="F292" s="31"/>
      <c r="G292" s="31"/>
      <c r="H292" s="31">
        <f t="shared" si="55"/>
        <v>76.068012569281436</v>
      </c>
      <c r="I292" s="31">
        <f t="shared" si="55"/>
        <v>67.346817550441116</v>
      </c>
      <c r="J292" s="31">
        <f t="shared" si="55"/>
        <v>90.962072994333539</v>
      </c>
      <c r="K292" s="31">
        <f t="shared" si="55"/>
        <v>77.250256569928339</v>
      </c>
      <c r="L292" s="31">
        <f t="shared" si="55"/>
        <v>62.964393081756256</v>
      </c>
      <c r="M292" s="31">
        <f t="shared" si="55"/>
        <v>79.24390844798998</v>
      </c>
      <c r="N292" s="31">
        <f t="shared" si="55"/>
        <v>60.8209406405255</v>
      </c>
    </row>
    <row r="293" spans="1:20" x14ac:dyDescent="0.25">
      <c r="A293" s="83" t="s">
        <v>24</v>
      </c>
      <c r="B293" s="19">
        <v>36</v>
      </c>
      <c r="C293" s="34">
        <f t="shared" si="56"/>
        <v>72.884055310708774</v>
      </c>
      <c r="D293" s="96">
        <f t="shared" si="56"/>
        <v>100</v>
      </c>
      <c r="E293" s="34"/>
      <c r="F293" s="34"/>
      <c r="G293" s="34"/>
      <c r="H293" s="34">
        <f t="shared" si="55"/>
        <v>78.785824997746147</v>
      </c>
      <c r="I293" s="34">
        <f t="shared" si="55"/>
        <v>68.968274919675721</v>
      </c>
      <c r="J293" s="34">
        <f t="shared" si="55"/>
        <v>95.749225719000918</v>
      </c>
      <c r="K293" s="34">
        <f t="shared" si="55"/>
        <v>84.039154629580992</v>
      </c>
      <c r="L293" s="34">
        <f t="shared" si="55"/>
        <v>64.568673307436981</v>
      </c>
      <c r="M293" s="34">
        <f t="shared" si="55"/>
        <v>82.389246667060263</v>
      </c>
      <c r="N293" s="34">
        <f t="shared" si="55"/>
        <v>62.163936541762098</v>
      </c>
      <c r="P293" s="19" t="s">
        <v>29</v>
      </c>
      <c r="Q293" s="19"/>
      <c r="R293" s="19"/>
      <c r="S293" s="19" t="s">
        <v>30</v>
      </c>
      <c r="T293" s="19"/>
    </row>
    <row r="294" spans="1:20" x14ac:dyDescent="0.25">
      <c r="A294" s="36" t="s">
        <v>19</v>
      </c>
      <c r="B294" s="37" t="s">
        <v>16</v>
      </c>
      <c r="C294" s="38">
        <f>AVERAGE(C258:C269)</f>
        <v>88.703841713947611</v>
      </c>
      <c r="D294" s="97">
        <f t="shared" ref="D294:N294" si="57">AVERAGE(D258:D269)</f>
        <v>100</v>
      </c>
      <c r="E294" s="13">
        <f t="shared" si="57"/>
        <v>99.33993603405554</v>
      </c>
      <c r="F294" s="38">
        <f t="shared" si="57"/>
        <v>80.285321510036297</v>
      </c>
      <c r="G294" s="13">
        <f t="shared" si="57"/>
        <v>77.719687173623711</v>
      </c>
      <c r="H294" s="13">
        <f t="shared" si="57"/>
        <v>79.794387746933594</v>
      </c>
      <c r="I294" s="38">
        <f t="shared" si="57"/>
        <v>83.114382726625422</v>
      </c>
      <c r="J294" s="38">
        <f t="shared" si="57"/>
        <v>96.99321573272006</v>
      </c>
      <c r="K294" s="38">
        <f t="shared" si="57"/>
        <v>96.135856846635633</v>
      </c>
      <c r="L294" s="13">
        <f t="shared" si="57"/>
        <v>74.308712446738028</v>
      </c>
      <c r="M294" s="38">
        <f t="shared" si="57"/>
        <v>90.087543089697647</v>
      </c>
      <c r="N294" s="14">
        <f t="shared" si="57"/>
        <v>68.039186706969133</v>
      </c>
      <c r="P294" s="40" t="s">
        <v>31</v>
      </c>
      <c r="Q294" s="41">
        <f>SLOPE(C295:N295,C294:N294)</f>
        <v>0.91459894004022591</v>
      </c>
      <c r="R294" s="41"/>
      <c r="S294" s="41">
        <f>ABS(Q294-1)</f>
        <v>8.5401059959774095E-2</v>
      </c>
      <c r="T294" s="40"/>
    </row>
    <row r="295" spans="1:20" x14ac:dyDescent="0.25">
      <c r="A295" s="43" t="s">
        <v>21</v>
      </c>
      <c r="B295" s="44" t="s">
        <v>17</v>
      </c>
      <c r="C295" s="45">
        <f>AVERAGE(C270:C281)</f>
        <v>86.038740988135487</v>
      </c>
      <c r="D295" s="97">
        <f t="shared" ref="D295" si="58">AVERAGE(D270:D281)</f>
        <v>100</v>
      </c>
      <c r="E295" s="24"/>
      <c r="F295" s="45">
        <f t="shared" ref="F295:N295" si="59">AVERAGE(F270:F281)</f>
        <v>79.62785478779513</v>
      </c>
      <c r="G295" s="24">
        <f t="shared" si="59"/>
        <v>81.168483458486676</v>
      </c>
      <c r="H295" s="24">
        <f t="shared" si="59"/>
        <v>78.512868429472292</v>
      </c>
      <c r="I295" s="45">
        <f t="shared" si="59"/>
        <v>75.364856598240806</v>
      </c>
      <c r="J295" s="45">
        <f t="shared" si="59"/>
        <v>96.172511901419782</v>
      </c>
      <c r="K295" s="45">
        <f t="shared" si="59"/>
        <v>91.111185592457147</v>
      </c>
      <c r="L295" s="24">
        <f t="shared" si="59"/>
        <v>72.146057299566124</v>
      </c>
      <c r="M295" s="45">
        <f t="shared" si="59"/>
        <v>90.441957779610462</v>
      </c>
      <c r="N295" s="25">
        <f t="shared" si="59"/>
        <v>70.256773677064388</v>
      </c>
      <c r="P295" s="40" t="s">
        <v>32</v>
      </c>
      <c r="Q295" s="41">
        <f>SLOPE(C296:N296,C294:N294)</f>
        <v>1.0610967593915237</v>
      </c>
      <c r="R295" s="41"/>
      <c r="S295" s="41">
        <f t="shared" ref="S295:S296" si="60">ABS(Q295-1)</f>
        <v>6.1096759391523703E-2</v>
      </c>
      <c r="T295" s="40"/>
    </row>
    <row r="296" spans="1:20" x14ac:dyDescent="0.25">
      <c r="A296" s="47" t="s">
        <v>23</v>
      </c>
      <c r="B296" s="48" t="s">
        <v>18</v>
      </c>
      <c r="C296" s="49">
        <f>AVERAGE(C282:C293)</f>
        <v>81.608778838523975</v>
      </c>
      <c r="D296" s="97">
        <f t="shared" ref="D296" si="61">AVERAGE(D282:D293)</f>
        <v>100</v>
      </c>
      <c r="E296" s="31"/>
      <c r="F296" s="31"/>
      <c r="G296" s="31"/>
      <c r="H296" s="49">
        <f t="shared" ref="H296:N296" si="62">AVERAGE(H282:H293)</f>
        <v>81.943060157624998</v>
      </c>
      <c r="I296" s="49">
        <f t="shared" si="62"/>
        <v>71.078831339891835</v>
      </c>
      <c r="J296" s="49">
        <f t="shared" si="62"/>
        <v>97.855071058395126</v>
      </c>
      <c r="K296" s="49">
        <f t="shared" si="62"/>
        <v>87.789280383095203</v>
      </c>
      <c r="L296" s="31">
        <f t="shared" si="62"/>
        <v>65.370094380044705</v>
      </c>
      <c r="M296" s="49">
        <f t="shared" si="62"/>
        <v>83.345234316225273</v>
      </c>
      <c r="N296" s="32">
        <f t="shared" si="62"/>
        <v>65.868588349495496</v>
      </c>
      <c r="P296" s="40" t="s">
        <v>33</v>
      </c>
      <c r="Q296" s="41">
        <f>SLOPE(C296:N296,C295:N295)</f>
        <v>1.1203544912189873</v>
      </c>
      <c r="R296" s="41"/>
      <c r="S296" s="41">
        <f t="shared" si="60"/>
        <v>0.12035449121898734</v>
      </c>
      <c r="T296" s="40"/>
    </row>
    <row r="297" spans="1:20" x14ac:dyDescent="0.25">
      <c r="A297" s="138" t="s">
        <v>25</v>
      </c>
      <c r="B297" s="10" t="s">
        <v>15</v>
      </c>
      <c r="C297" s="6">
        <f>AVERAGE(C258:C293)</f>
        <v>85.450453846869038</v>
      </c>
      <c r="D297" s="97">
        <f t="shared" ref="D297:N297" si="63">AVERAGE(D258:D293)</f>
        <v>100</v>
      </c>
      <c r="E297" s="139">
        <f t="shared" si="63"/>
        <v>99.33993603405554</v>
      </c>
      <c r="F297" s="139">
        <f t="shared" si="63"/>
        <v>79.956588148915714</v>
      </c>
      <c r="G297" s="139">
        <f t="shared" si="63"/>
        <v>79.444085316055194</v>
      </c>
      <c r="H297" s="139">
        <f t="shared" si="63"/>
        <v>81.013249467817673</v>
      </c>
      <c r="I297" s="6">
        <f t="shared" si="63"/>
        <v>76.519356888252702</v>
      </c>
      <c r="J297" s="6">
        <f t="shared" si="63"/>
        <v>97.00693289751166</v>
      </c>
      <c r="K297" s="6">
        <f t="shared" si="63"/>
        <v>91.678774274062633</v>
      </c>
      <c r="L297" s="139">
        <f t="shared" si="63"/>
        <v>70.152792941066579</v>
      </c>
      <c r="M297" s="6">
        <f t="shared" si="63"/>
        <v>87.95824506184448</v>
      </c>
      <c r="N297" s="141">
        <f t="shared" si="63"/>
        <v>67.864739905812797</v>
      </c>
      <c r="P297" s="54"/>
      <c r="Q297" s="54"/>
      <c r="R297" s="54" t="s">
        <v>34</v>
      </c>
      <c r="S297" s="55">
        <f>AVERAGE(S294:S296)</f>
        <v>8.8950770190095049E-2</v>
      </c>
      <c r="T297" s="54"/>
    </row>
    <row r="298" spans="1:20" x14ac:dyDescent="0.25">
      <c r="A298" s="142" t="s">
        <v>35</v>
      </c>
      <c r="B298" s="37"/>
      <c r="C298" s="143">
        <f>_xlfn.STDEV.P(C258:C269)</f>
        <v>3.0283469063191362</v>
      </c>
      <c r="D298" s="164">
        <f t="shared" ref="D298:N298" si="64">_xlfn.STDEV.P(D258:D269)</f>
        <v>0</v>
      </c>
      <c r="E298" s="144">
        <f t="shared" si="64"/>
        <v>3.4838670032801908</v>
      </c>
      <c r="F298" s="143">
        <f t="shared" si="64"/>
        <v>3.1677777284107136</v>
      </c>
      <c r="G298" s="144">
        <f t="shared" si="64"/>
        <v>1.8512025657151101</v>
      </c>
      <c r="H298" s="144">
        <f t="shared" si="64"/>
        <v>1.4669650349369718</v>
      </c>
      <c r="I298" s="143">
        <f t="shared" si="64"/>
        <v>3.1149150352087962</v>
      </c>
      <c r="J298" s="143">
        <f t="shared" si="64"/>
        <v>2.1130292173839957</v>
      </c>
      <c r="K298" s="143">
        <f t="shared" si="64"/>
        <v>3.9935314803818063</v>
      </c>
      <c r="L298" s="144">
        <f t="shared" si="64"/>
        <v>4.2645918926037396</v>
      </c>
      <c r="M298" s="143">
        <f t="shared" si="64"/>
        <v>3.96009787436209</v>
      </c>
      <c r="N298" s="144">
        <f t="shared" si="64"/>
        <v>4.9300581555281537</v>
      </c>
      <c r="O298" s="3">
        <f>AVERAGE(N298,M298,L298,K298,J298,I298,F298,D298,C298)</f>
        <v>3.1747053655776032</v>
      </c>
    </row>
    <row r="299" spans="1:20" x14ac:dyDescent="0.25">
      <c r="A299" s="146" t="s">
        <v>36</v>
      </c>
      <c r="B299" s="44"/>
      <c r="C299" s="147">
        <f>_xlfn.STDEV.P(C270:C281)</f>
        <v>2.7574837765645439</v>
      </c>
      <c r="D299" s="164">
        <f t="shared" ref="D299" si="65">_xlfn.STDEV.P(D270:D281)</f>
        <v>0</v>
      </c>
      <c r="E299" s="148"/>
      <c r="F299" s="147">
        <f t="shared" ref="F299:N299" si="66">_xlfn.STDEV.P(F270:F281)</f>
        <v>2.7604226440338779</v>
      </c>
      <c r="G299" s="149">
        <f t="shared" si="66"/>
        <v>1.5197993463847543</v>
      </c>
      <c r="H299" s="149">
        <f t="shared" si="66"/>
        <v>1.3539868871254319</v>
      </c>
      <c r="I299" s="147">
        <f t="shared" si="66"/>
        <v>2.9309755770537231</v>
      </c>
      <c r="J299" s="147">
        <f t="shared" si="66"/>
        <v>1.6612245535832508</v>
      </c>
      <c r="K299" s="147">
        <f t="shared" si="66"/>
        <v>1.9174858761220062</v>
      </c>
      <c r="L299" s="149">
        <f t="shared" si="66"/>
        <v>3.2318057674584204</v>
      </c>
      <c r="M299" s="147">
        <f t="shared" si="66"/>
        <v>2.0613983223478245</v>
      </c>
      <c r="N299" s="149">
        <f t="shared" si="66"/>
        <v>2.0224651124373212</v>
      </c>
      <c r="O299" s="3">
        <f>AVERAGE(N299,M299,L299,K299,J299,I299,F299,D299,C299)</f>
        <v>2.149251292177885</v>
      </c>
    </row>
    <row r="300" spans="1:20" ht="15.75" thickBot="1" x14ac:dyDescent="0.3">
      <c r="A300" s="150" t="s">
        <v>37</v>
      </c>
      <c r="B300" s="48"/>
      <c r="C300" s="151">
        <f>_xlfn.STDEV.P(C282:C293)</f>
        <v>5.7133682353971418</v>
      </c>
      <c r="D300" s="164">
        <f t="shared" ref="D300" si="67">_xlfn.STDEV.P(D282:D293)</f>
        <v>0</v>
      </c>
      <c r="E300" s="148"/>
      <c r="F300" s="148"/>
      <c r="G300" s="148"/>
      <c r="H300" s="151">
        <f t="shared" ref="H300:N300" si="68">_xlfn.STDEV.P(H282:H293)</f>
        <v>3.1960581166058804</v>
      </c>
      <c r="I300" s="151">
        <f t="shared" si="68"/>
        <v>2.5128077039244827</v>
      </c>
      <c r="J300" s="151">
        <f t="shared" si="68"/>
        <v>3.6501962122526965</v>
      </c>
      <c r="K300" s="151">
        <f t="shared" si="68"/>
        <v>4.8161892209526904</v>
      </c>
      <c r="L300" s="152">
        <f t="shared" si="68"/>
        <v>3.7347513181025338</v>
      </c>
      <c r="M300" s="151">
        <f t="shared" si="68"/>
        <v>3.4151348453116639</v>
      </c>
      <c r="N300" s="152">
        <f t="shared" si="68"/>
        <v>4.3743815369238686</v>
      </c>
      <c r="O300" s="3">
        <f>AVERAGE(N300,M300,L300,K300,J300,I300,F300,D300,C300)</f>
        <v>3.5271036341081348</v>
      </c>
      <c r="P300" s="3">
        <f>AVERAGE(O298:O300)</f>
        <v>2.9503534306212078</v>
      </c>
    </row>
    <row r="301" spans="1:20" ht="15.75" thickBot="1" x14ac:dyDescent="0.3">
      <c r="A301" s="153" t="s">
        <v>60</v>
      </c>
      <c r="B301" s="154"/>
      <c r="C301" s="145">
        <f>_xlfn.STDEV.P(C258:C293)</f>
        <v>5.0035407329960107</v>
      </c>
      <c r="D301" s="164">
        <f t="shared" ref="D301:N301" si="69">_xlfn.STDEV.P(D258:D293)</f>
        <v>0</v>
      </c>
      <c r="E301" s="155">
        <f t="shared" si="69"/>
        <v>3.4838670032801908</v>
      </c>
      <c r="F301" s="155">
        <f t="shared" si="69"/>
        <v>2.989220647237103</v>
      </c>
      <c r="G301" s="155">
        <f t="shared" si="69"/>
        <v>2.4170062991047461</v>
      </c>
      <c r="H301" s="155">
        <f t="shared" si="69"/>
        <v>3.0561451140883955</v>
      </c>
      <c r="I301" s="145">
        <f t="shared" si="69"/>
        <v>5.7455510625632789</v>
      </c>
      <c r="J301" s="145">
        <f t="shared" si="69"/>
        <v>2.7058132959836607</v>
      </c>
      <c r="K301" s="145">
        <f t="shared" si="69"/>
        <v>5.1034834208294182</v>
      </c>
      <c r="L301" s="155">
        <f t="shared" si="69"/>
        <v>5.4395321581503486</v>
      </c>
      <c r="M301" s="145">
        <f t="shared" si="69"/>
        <v>4.6035309392022672</v>
      </c>
      <c r="N301" s="155">
        <f t="shared" si="69"/>
        <v>4.4090577933505468</v>
      </c>
      <c r="O301" s="86" t="s">
        <v>43</v>
      </c>
    </row>
    <row r="302" spans="1:20" ht="30" x14ac:dyDescent="0.25">
      <c r="A302" s="71" t="s">
        <v>39</v>
      </c>
      <c r="C302" s="73">
        <f>_xlfn.STDEV.P(C294:C296)</f>
        <v>2.9262650394872849</v>
      </c>
      <c r="D302" s="74">
        <f>_xlfn.STDEV.P(D294:D296)</f>
        <v>0</v>
      </c>
      <c r="E302" s="73"/>
      <c r="F302" s="73">
        <f>_xlfn.STDEV.P(F258:F281,H282:H293)</f>
        <v>3.1998115396613542</v>
      </c>
      <c r="G302" s="73"/>
      <c r="H302" s="73"/>
      <c r="I302" s="73">
        <f t="shared" ref="I302:N302" si="70">_xlfn.STDEV.P(I294:I296)</f>
        <v>4.9808484876510972</v>
      </c>
      <c r="J302" s="74">
        <f t="shared" si="70"/>
        <v>0.68697037764270208</v>
      </c>
      <c r="K302" s="73">
        <f t="shared" si="70"/>
        <v>3.4310301999104951</v>
      </c>
      <c r="L302" s="73">
        <f t="shared" si="70"/>
        <v>3.8077354558339471</v>
      </c>
      <c r="M302" s="73">
        <f t="shared" si="70"/>
        <v>3.265098625106146</v>
      </c>
      <c r="N302" s="74">
        <f t="shared" si="70"/>
        <v>1.7915033931339592</v>
      </c>
      <c r="O302" s="87">
        <f>AVERAGE(C302:N302)</f>
        <v>2.6765847909363312</v>
      </c>
    </row>
    <row r="303" spans="1:20" ht="30.75" thickBot="1" x14ac:dyDescent="0.3">
      <c r="A303" s="71" t="s">
        <v>40</v>
      </c>
      <c r="B303" s="75" t="s">
        <v>41</v>
      </c>
      <c r="C303" s="73">
        <f>C301/C297*100</f>
        <v>5.8554876045042139</v>
      </c>
      <c r="D303" s="73">
        <f>D301/D297*100</f>
        <v>0</v>
      </c>
      <c r="E303" s="73"/>
      <c r="F303" s="73">
        <f>F302/AVERAGE(F294:F295,H296)*100</f>
        <v>3.9690664006309495</v>
      </c>
      <c r="G303" s="73"/>
      <c r="H303" s="73"/>
      <c r="I303" s="73">
        <f t="shared" ref="I303:N303" si="71">I301/I297*100</f>
        <v>7.5086243484167854</v>
      </c>
      <c r="J303" s="73">
        <f t="shared" si="71"/>
        <v>2.7892988832482382</v>
      </c>
      <c r="K303" s="73">
        <f t="shared" si="71"/>
        <v>5.5667011925499468</v>
      </c>
      <c r="L303" s="73">
        <f t="shared" si="71"/>
        <v>7.7538354926509472</v>
      </c>
      <c r="M303" s="73">
        <f t="shared" si="71"/>
        <v>5.2337685181934566</v>
      </c>
      <c r="N303" s="73">
        <f t="shared" si="71"/>
        <v>6.4968314908002753</v>
      </c>
      <c r="O303" s="88">
        <f>AVERAGE(C303:N303)</f>
        <v>5.0192904367772009</v>
      </c>
    </row>
    <row r="305" spans="1:14" ht="21.75" thickBot="1" x14ac:dyDescent="0.4">
      <c r="A305" s="296" t="s">
        <v>47</v>
      </c>
      <c r="B305" s="296"/>
      <c r="C305" s="296"/>
      <c r="D305" s="296"/>
      <c r="E305" s="296"/>
      <c r="F305" s="296"/>
      <c r="G305" s="296"/>
      <c r="H305" s="296"/>
      <c r="I305" s="296"/>
      <c r="J305" s="296"/>
      <c r="K305" s="296"/>
      <c r="L305" s="296"/>
      <c r="M305" s="296"/>
      <c r="N305" s="296"/>
    </row>
    <row r="306" spans="1:14" s="161" customFormat="1" ht="15.75" thickBot="1" x14ac:dyDescent="0.3">
      <c r="A306" s="126" t="s">
        <v>28</v>
      </c>
      <c r="B306" s="9" t="s">
        <v>2</v>
      </c>
      <c r="C306" s="127" t="s">
        <v>59</v>
      </c>
      <c r="D306" s="128" t="s">
        <v>4</v>
      </c>
      <c r="E306" s="128" t="s">
        <v>5</v>
      </c>
      <c r="F306" s="165" t="s">
        <v>6</v>
      </c>
      <c r="G306" s="128" t="s">
        <v>7</v>
      </c>
      <c r="H306" s="165" t="s">
        <v>8</v>
      </c>
      <c r="I306" s="128" t="s">
        <v>9</v>
      </c>
      <c r="J306" s="128" t="s">
        <v>10</v>
      </c>
      <c r="K306" s="128" t="s">
        <v>11</v>
      </c>
      <c r="L306" s="128" t="s">
        <v>12</v>
      </c>
      <c r="M306" s="128" t="s">
        <v>13</v>
      </c>
      <c r="N306" s="128" t="s">
        <v>14</v>
      </c>
    </row>
    <row r="307" spans="1:14" x14ac:dyDescent="0.25">
      <c r="A307" s="39" t="s">
        <v>20</v>
      </c>
      <c r="B307">
        <v>1</v>
      </c>
      <c r="C307" s="13">
        <f>C94/AVERAGE($F94:$H94)*100</f>
        <v>109.85267034990794</v>
      </c>
      <c r="D307" s="13">
        <f t="shared" ref="D307:N307" si="72">D94/AVERAGE($F94:$H94)*100</f>
        <v>130.93922651933701</v>
      </c>
      <c r="E307" s="13">
        <f t="shared" si="72"/>
        <v>135.6353591160221</v>
      </c>
      <c r="F307" s="102">
        <v>100</v>
      </c>
      <c r="G307" s="13"/>
      <c r="H307" s="13"/>
      <c r="I307" s="13">
        <f t="shared" si="72"/>
        <v>101.65745856353593</v>
      </c>
      <c r="J307" s="13">
        <f t="shared" si="72"/>
        <v>125.13812154696133</v>
      </c>
      <c r="K307" s="13">
        <f t="shared" si="72"/>
        <v>119.33701657458565</v>
      </c>
      <c r="L307" s="13">
        <f t="shared" si="72"/>
        <v>95.856353591160229</v>
      </c>
      <c r="M307" s="13">
        <f t="shared" si="72"/>
        <v>110.49723756906079</v>
      </c>
      <c r="N307" s="13">
        <f t="shared" si="72"/>
        <v>83.701657458563545</v>
      </c>
    </row>
    <row r="308" spans="1:14" x14ac:dyDescent="0.25">
      <c r="A308" s="39" t="s">
        <v>20</v>
      </c>
      <c r="B308">
        <v>2</v>
      </c>
      <c r="C308" s="13">
        <f t="shared" ref="C308:N323" si="73">C95/AVERAGE($F95:$H95)*100</f>
        <v>115.71428571428572</v>
      </c>
      <c r="D308" s="13">
        <f t="shared" si="73"/>
        <v>130</v>
      </c>
      <c r="E308" s="13">
        <f t="shared" si="73"/>
        <v>131.42857142857142</v>
      </c>
      <c r="F308" s="102">
        <v>100</v>
      </c>
      <c r="G308" s="13"/>
      <c r="H308" s="13"/>
      <c r="I308" s="13">
        <f t="shared" si="73"/>
        <v>105.14285714285714</v>
      </c>
      <c r="J308" s="13">
        <f t="shared" si="73"/>
        <v>120.85714285714286</v>
      </c>
      <c r="K308" s="13">
        <f t="shared" si="73"/>
        <v>125.71428571428571</v>
      </c>
      <c r="L308" s="13">
        <f t="shared" si="73"/>
        <v>90.285714285714278</v>
      </c>
      <c r="M308" s="13">
        <f t="shared" si="73"/>
        <v>114.28571428571428</v>
      </c>
      <c r="N308" s="13">
        <f t="shared" si="73"/>
        <v>78.285714285714278</v>
      </c>
    </row>
    <row r="309" spans="1:14" x14ac:dyDescent="0.25">
      <c r="A309" s="39" t="s">
        <v>20</v>
      </c>
      <c r="B309">
        <v>3</v>
      </c>
      <c r="C309" s="13">
        <f t="shared" si="73"/>
        <v>105.40037243947857</v>
      </c>
      <c r="D309" s="13">
        <f t="shared" si="73"/>
        <v>124.58100558659217</v>
      </c>
      <c r="E309" s="13">
        <f t="shared" si="73"/>
        <v>117.31843575418995</v>
      </c>
      <c r="F309" s="102">
        <v>100</v>
      </c>
      <c r="G309" s="13"/>
      <c r="H309" s="13"/>
      <c r="I309" s="13">
        <f t="shared" si="73"/>
        <v>100.55865921787711</v>
      </c>
      <c r="J309" s="13">
        <f t="shared" si="73"/>
        <v>118.99441340782121</v>
      </c>
      <c r="K309" s="13">
        <f t="shared" si="73"/>
        <v>117.0391061452514</v>
      </c>
      <c r="L309" s="13">
        <f t="shared" si="73"/>
        <v>87.988826815642469</v>
      </c>
      <c r="M309" s="13">
        <f t="shared" si="73"/>
        <v>111.73184357541899</v>
      </c>
      <c r="N309" s="13">
        <f t="shared" si="73"/>
        <v>79.608938547486034</v>
      </c>
    </row>
    <row r="310" spans="1:14" x14ac:dyDescent="0.25">
      <c r="A310" s="39" t="s">
        <v>20</v>
      </c>
      <c r="B310">
        <v>4</v>
      </c>
      <c r="C310" s="13">
        <f t="shared" si="73"/>
        <v>107.60869565217391</v>
      </c>
      <c r="D310" s="13">
        <f t="shared" si="73"/>
        <v>127.58152173913044</v>
      </c>
      <c r="E310" s="13">
        <f t="shared" si="73"/>
        <v>127.44565217391303</v>
      </c>
      <c r="F310" s="102">
        <f t="shared" si="73"/>
        <v>100</v>
      </c>
      <c r="G310" s="13"/>
      <c r="H310" s="13"/>
      <c r="I310" s="13">
        <f t="shared" si="73"/>
        <v>102.17391304347827</v>
      </c>
      <c r="J310" s="13">
        <f t="shared" si="73"/>
        <v>124.18478260869566</v>
      </c>
      <c r="K310" s="13">
        <f t="shared" si="73"/>
        <v>117.11956521739131</v>
      </c>
      <c r="L310" s="13"/>
      <c r="M310" s="13">
        <f t="shared" si="73"/>
        <v>108.69565217391303</v>
      </c>
      <c r="N310" s="13"/>
    </row>
    <row r="311" spans="1:14" x14ac:dyDescent="0.25">
      <c r="A311" s="39" t="s">
        <v>20</v>
      </c>
      <c r="B311">
        <v>5</v>
      </c>
      <c r="C311" s="13">
        <f t="shared" si="73"/>
        <v>106.92520775623268</v>
      </c>
      <c r="D311" s="13">
        <f t="shared" si="73"/>
        <v>119.66759002770083</v>
      </c>
      <c r="E311" s="13">
        <f t="shared" si="73"/>
        <v>118.5595567867036</v>
      </c>
      <c r="F311" s="102">
        <f t="shared" si="73"/>
        <v>100</v>
      </c>
      <c r="G311" s="13"/>
      <c r="H311" s="13"/>
      <c r="I311" s="13">
        <f t="shared" si="73"/>
        <v>98.06094182825484</v>
      </c>
      <c r="J311" s="13">
        <f t="shared" si="73"/>
        <v>119.11357340720221</v>
      </c>
      <c r="K311" s="13">
        <f t="shared" si="73"/>
        <v>114.68144044321329</v>
      </c>
      <c r="L311" s="13">
        <f t="shared" si="73"/>
        <v>94.73684210526315</v>
      </c>
      <c r="M311" s="13">
        <f t="shared" si="73"/>
        <v>110.803324099723</v>
      </c>
      <c r="N311" s="13">
        <f t="shared" si="73"/>
        <v>87.534626038781155</v>
      </c>
    </row>
    <row r="312" spans="1:14" x14ac:dyDescent="0.25">
      <c r="A312" s="39" t="s">
        <v>20</v>
      </c>
      <c r="B312">
        <v>6</v>
      </c>
      <c r="C312" s="13">
        <f t="shared" si="73"/>
        <v>109.44881889763781</v>
      </c>
      <c r="D312" s="13">
        <f t="shared" si="73"/>
        <v>124.40944881889764</v>
      </c>
      <c r="E312" s="13">
        <f t="shared" si="73"/>
        <v>126.24671916010499</v>
      </c>
      <c r="F312" s="102">
        <f t="shared" si="73"/>
        <v>100</v>
      </c>
      <c r="G312" s="13"/>
      <c r="H312" s="13"/>
      <c r="I312" s="13">
        <f t="shared" si="73"/>
        <v>100.52493438320209</v>
      </c>
      <c r="J312" s="13">
        <f t="shared" si="73"/>
        <v>119.68503937007875</v>
      </c>
      <c r="K312" s="13">
        <f t="shared" si="73"/>
        <v>111.81102362204724</v>
      </c>
      <c r="L312" s="13"/>
      <c r="M312" s="13">
        <f t="shared" si="73"/>
        <v>104.98687664041995</v>
      </c>
      <c r="N312" s="13"/>
    </row>
    <row r="313" spans="1:14" x14ac:dyDescent="0.25">
      <c r="A313" s="39" t="s">
        <v>20</v>
      </c>
      <c r="B313">
        <v>7</v>
      </c>
      <c r="C313" s="13">
        <f t="shared" si="73"/>
        <v>108.24175824175823</v>
      </c>
      <c r="D313" s="13">
        <f t="shared" si="73"/>
        <v>122.52747252747254</v>
      </c>
      <c r="E313" s="13">
        <f t="shared" si="73"/>
        <v>121.70329670329669</v>
      </c>
      <c r="F313" s="102">
        <f t="shared" si="73"/>
        <v>100</v>
      </c>
      <c r="G313" s="13"/>
      <c r="H313" s="13"/>
      <c r="I313" s="13">
        <f t="shared" si="73"/>
        <v>102.19780219780219</v>
      </c>
      <c r="J313" s="13">
        <f t="shared" si="73"/>
        <v>118.95604395604396</v>
      </c>
      <c r="K313" s="13">
        <f t="shared" si="73"/>
        <v>115.93406593406594</v>
      </c>
      <c r="L313" s="13">
        <f t="shared" si="73"/>
        <v>91.758241758241752</v>
      </c>
      <c r="M313" s="13">
        <f t="shared" si="73"/>
        <v>109.8901098901099</v>
      </c>
      <c r="N313" s="13">
        <f t="shared" si="73"/>
        <v>88.186813186813183</v>
      </c>
    </row>
    <row r="314" spans="1:14" x14ac:dyDescent="0.25">
      <c r="A314" s="39" t="s">
        <v>20</v>
      </c>
      <c r="B314">
        <v>8</v>
      </c>
      <c r="C314" s="13">
        <f t="shared" si="73"/>
        <v>109.40860215053763</v>
      </c>
      <c r="D314" s="13">
        <f t="shared" si="73"/>
        <v>120.83333333333333</v>
      </c>
      <c r="E314" s="13">
        <f t="shared" si="73"/>
        <v>114.78494623655915</v>
      </c>
      <c r="F314" s="102">
        <f t="shared" si="73"/>
        <v>100</v>
      </c>
      <c r="G314" s="13"/>
      <c r="H314" s="13"/>
      <c r="I314" s="13">
        <f t="shared" si="73"/>
        <v>102.95698924731182</v>
      </c>
      <c r="J314" s="13">
        <f t="shared" si="73"/>
        <v>116.12903225806453</v>
      </c>
      <c r="K314" s="13">
        <f t="shared" si="73"/>
        <v>120.96774193548387</v>
      </c>
      <c r="L314" s="13"/>
      <c r="M314" s="13">
        <f t="shared" si="73"/>
        <v>107.5268817204301</v>
      </c>
      <c r="N314" s="13"/>
    </row>
    <row r="315" spans="1:14" x14ac:dyDescent="0.25">
      <c r="A315" s="39" t="s">
        <v>20</v>
      </c>
      <c r="B315">
        <v>9</v>
      </c>
      <c r="C315" s="13">
        <f t="shared" si="73"/>
        <v>112.35294117647059</v>
      </c>
      <c r="D315" s="13">
        <f t="shared" si="73"/>
        <v>125.73529411764706</v>
      </c>
      <c r="E315" s="13">
        <f t="shared" si="73"/>
        <v>122.35294117647059</v>
      </c>
      <c r="F315" s="102">
        <f t="shared" si="73"/>
        <v>100</v>
      </c>
      <c r="G315" s="13"/>
      <c r="H315" s="13"/>
      <c r="I315" s="13">
        <f t="shared" si="73"/>
        <v>107.94117647058823</v>
      </c>
      <c r="J315" s="13">
        <f t="shared" si="73"/>
        <v>121.76470588235293</v>
      </c>
      <c r="K315" s="13">
        <f t="shared" si="73"/>
        <v>122.64705882352942</v>
      </c>
      <c r="L315" s="13">
        <f t="shared" si="73"/>
        <v>89.411764705882362</v>
      </c>
      <c r="M315" s="13">
        <f t="shared" si="73"/>
        <v>117.64705882352942</v>
      </c>
      <c r="N315" s="13">
        <f t="shared" si="73"/>
        <v>87.352941176470594</v>
      </c>
    </row>
    <row r="316" spans="1:14" x14ac:dyDescent="0.25">
      <c r="A316" s="39" t="s">
        <v>20</v>
      </c>
      <c r="B316">
        <v>10</v>
      </c>
      <c r="C316" s="13">
        <f t="shared" si="73"/>
        <v>111.83098591549296</v>
      </c>
      <c r="D316" s="13">
        <f t="shared" si="73"/>
        <v>120.98591549295774</v>
      </c>
      <c r="E316" s="13">
        <f t="shared" si="73"/>
        <v>113.52112676056339</v>
      </c>
      <c r="F316" s="102">
        <f t="shared" si="73"/>
        <v>100</v>
      </c>
      <c r="G316" s="13"/>
      <c r="H316" s="13"/>
      <c r="I316" s="13">
        <f t="shared" si="73"/>
        <v>106.76056338028168</v>
      </c>
      <c r="J316" s="13">
        <f t="shared" si="73"/>
        <v>116.05633802816901</v>
      </c>
      <c r="K316" s="13">
        <f t="shared" si="73"/>
        <v>125.91549295774649</v>
      </c>
      <c r="L316" s="13"/>
      <c r="M316" s="13">
        <f t="shared" si="73"/>
        <v>112.67605633802818</v>
      </c>
      <c r="N316" s="13"/>
    </row>
    <row r="317" spans="1:14" x14ac:dyDescent="0.25">
      <c r="A317" s="39" t="s">
        <v>20</v>
      </c>
      <c r="B317">
        <v>11</v>
      </c>
      <c r="C317" s="13">
        <f t="shared" si="73"/>
        <v>110.75581395348837</v>
      </c>
      <c r="D317" s="13">
        <f t="shared" si="73"/>
        <v>122.38372093023256</v>
      </c>
      <c r="E317" s="13">
        <f t="shared" si="73"/>
        <v>125.58139534883721</v>
      </c>
      <c r="F317" s="102">
        <f t="shared" si="73"/>
        <v>100</v>
      </c>
      <c r="G317" s="13"/>
      <c r="H317" s="13"/>
      <c r="I317" s="13">
        <f t="shared" si="73"/>
        <v>104.65116279069768</v>
      </c>
      <c r="J317" s="13">
        <f t="shared" si="73"/>
        <v>123.54651162790698</v>
      </c>
      <c r="K317" s="13">
        <f t="shared" si="73"/>
        <v>119.4767441860465</v>
      </c>
      <c r="L317" s="13">
        <f t="shared" si="73"/>
        <v>100</v>
      </c>
      <c r="M317" s="13">
        <f t="shared" si="73"/>
        <v>116.27906976744187</v>
      </c>
      <c r="N317" s="13">
        <f t="shared" si="73"/>
        <v>90.116279069767444</v>
      </c>
    </row>
    <row r="318" spans="1:14" x14ac:dyDescent="0.25">
      <c r="A318" s="79" t="s">
        <v>20</v>
      </c>
      <c r="B318" s="19">
        <v>12</v>
      </c>
      <c r="C318" s="80">
        <f t="shared" si="73"/>
        <v>111.11111111111111</v>
      </c>
      <c r="D318" s="80">
        <f t="shared" si="73"/>
        <v>118.09116809116809</v>
      </c>
      <c r="E318" s="80">
        <f t="shared" si="73"/>
        <v>123.64672364672364</v>
      </c>
      <c r="F318" s="103">
        <f t="shared" si="73"/>
        <v>100</v>
      </c>
      <c r="G318" s="80"/>
      <c r="H318" s="80"/>
      <c r="I318" s="80">
        <f t="shared" si="73"/>
        <v>102.84900284900284</v>
      </c>
      <c r="J318" s="80">
        <f t="shared" si="73"/>
        <v>117.94871794871796</v>
      </c>
      <c r="K318" s="80">
        <f t="shared" si="73"/>
        <v>118.5185185185185</v>
      </c>
      <c r="L318" s="80"/>
      <c r="M318" s="80">
        <f t="shared" si="73"/>
        <v>113.96011396011396</v>
      </c>
      <c r="N318" s="80"/>
    </row>
    <row r="319" spans="1:14" x14ac:dyDescent="0.25">
      <c r="A319" s="46" t="s">
        <v>22</v>
      </c>
      <c r="B319">
        <v>13</v>
      </c>
      <c r="C319" s="24">
        <f t="shared" si="73"/>
        <v>111.93293885601578</v>
      </c>
      <c r="D319" s="24">
        <f t="shared" si="73"/>
        <v>125.44378698224851</v>
      </c>
      <c r="E319" s="24"/>
      <c r="F319" s="102">
        <v>100</v>
      </c>
      <c r="G319" s="24"/>
      <c r="H319" s="24"/>
      <c r="I319" s="24">
        <f t="shared" si="73"/>
        <v>91.42011834319527</v>
      </c>
      <c r="J319" s="24">
        <f t="shared" si="73"/>
        <v>119.52662721893492</v>
      </c>
      <c r="K319" s="24">
        <f t="shared" si="73"/>
        <v>118.63905325443787</v>
      </c>
      <c r="L319" s="24">
        <f t="shared" si="73"/>
        <v>93.786982248520715</v>
      </c>
      <c r="M319" s="24">
        <f t="shared" si="73"/>
        <v>118.34319526627219</v>
      </c>
      <c r="N319" s="24">
        <f t="shared" si="73"/>
        <v>91.124260355029591</v>
      </c>
    </row>
    <row r="320" spans="1:14" x14ac:dyDescent="0.25">
      <c r="A320" s="46" t="s">
        <v>22</v>
      </c>
      <c r="B320">
        <v>14</v>
      </c>
      <c r="C320" s="24">
        <f t="shared" si="73"/>
        <v>110.36931818181819</v>
      </c>
      <c r="D320" s="24">
        <f t="shared" si="73"/>
        <v>121.59090909090908</v>
      </c>
      <c r="E320" s="24"/>
      <c r="F320" s="102">
        <f t="shared" si="73"/>
        <v>100</v>
      </c>
      <c r="G320" s="24"/>
      <c r="H320" s="24"/>
      <c r="I320" s="24">
        <f t="shared" si="73"/>
        <v>92.897727272727266</v>
      </c>
      <c r="J320" s="24">
        <f t="shared" si="73"/>
        <v>115.34090909090908</v>
      </c>
      <c r="K320" s="24">
        <f t="shared" si="73"/>
        <v>114.20454545454545</v>
      </c>
      <c r="L320" s="24"/>
      <c r="M320" s="24">
        <f t="shared" si="73"/>
        <v>113.63636363636364</v>
      </c>
      <c r="N320" s="24"/>
    </row>
    <row r="321" spans="1:14" x14ac:dyDescent="0.25">
      <c r="A321" s="46" t="s">
        <v>22</v>
      </c>
      <c r="B321">
        <v>15</v>
      </c>
      <c r="C321" s="24">
        <f t="shared" si="73"/>
        <v>106.13079019073569</v>
      </c>
      <c r="D321" s="24">
        <f t="shared" si="73"/>
        <v>120.57220708446867</v>
      </c>
      <c r="E321" s="24"/>
      <c r="F321" s="102">
        <f t="shared" si="73"/>
        <v>100</v>
      </c>
      <c r="G321" s="24"/>
      <c r="H321" s="24"/>
      <c r="I321" s="24">
        <f t="shared" si="73"/>
        <v>91.008174386920984</v>
      </c>
      <c r="J321" s="24">
        <f t="shared" si="73"/>
        <v>114.44141689373298</v>
      </c>
      <c r="K321" s="24">
        <f t="shared" si="73"/>
        <v>110.08174386920982</v>
      </c>
      <c r="L321" s="24">
        <f t="shared" si="73"/>
        <v>94.277929155313359</v>
      </c>
      <c r="M321" s="24">
        <f t="shared" si="73"/>
        <v>108.99182561307903</v>
      </c>
      <c r="N321" s="24">
        <f t="shared" si="73"/>
        <v>86.648501362397823</v>
      </c>
    </row>
    <row r="322" spans="1:14" x14ac:dyDescent="0.25">
      <c r="A322" s="46" t="s">
        <v>22</v>
      </c>
      <c r="B322">
        <v>16</v>
      </c>
      <c r="C322" s="24">
        <f t="shared" si="73"/>
        <v>110.37463976945246</v>
      </c>
      <c r="D322" s="24">
        <f t="shared" si="73"/>
        <v>124.20749279538906</v>
      </c>
      <c r="E322" s="24"/>
      <c r="F322" s="102">
        <f t="shared" si="73"/>
        <v>100</v>
      </c>
      <c r="G322" s="24"/>
      <c r="H322" s="24"/>
      <c r="I322" s="24">
        <f t="shared" si="73"/>
        <v>94.236311239193085</v>
      </c>
      <c r="J322" s="24">
        <f t="shared" si="73"/>
        <v>118.44380403458213</v>
      </c>
      <c r="K322" s="24">
        <f t="shared" si="73"/>
        <v>115.56195965417868</v>
      </c>
      <c r="L322" s="24">
        <f t="shared" si="73"/>
        <v>88.760806916426517</v>
      </c>
      <c r="M322" s="24">
        <f t="shared" si="73"/>
        <v>115.27377521613833</v>
      </c>
      <c r="N322" s="24">
        <f t="shared" si="73"/>
        <v>90.201729106628235</v>
      </c>
    </row>
    <row r="323" spans="1:14" x14ac:dyDescent="0.25">
      <c r="A323" s="46" t="s">
        <v>22</v>
      </c>
      <c r="B323">
        <v>17</v>
      </c>
      <c r="C323" s="24">
        <f t="shared" si="73"/>
        <v>104.50819672131149</v>
      </c>
      <c r="D323" s="24">
        <f t="shared" si="73"/>
        <v>122.67759562841529</v>
      </c>
      <c r="E323" s="24"/>
      <c r="F323" s="102">
        <f t="shared" si="73"/>
        <v>100</v>
      </c>
      <c r="G323" s="24"/>
      <c r="H323" s="24"/>
      <c r="I323" s="24">
        <f t="shared" si="73"/>
        <v>95.628415300546436</v>
      </c>
      <c r="J323" s="24">
        <f t="shared" si="73"/>
        <v>115.02732240437159</v>
      </c>
      <c r="K323" s="24">
        <f t="shared" si="73"/>
        <v>110.92896174863387</v>
      </c>
      <c r="L323" s="24"/>
      <c r="M323" s="24">
        <f t="shared" si="73"/>
        <v>109.28961748633881</v>
      </c>
      <c r="N323" s="24"/>
    </row>
    <row r="324" spans="1:14" x14ac:dyDescent="0.25">
      <c r="A324" s="46" t="s">
        <v>22</v>
      </c>
      <c r="B324">
        <v>18</v>
      </c>
      <c r="C324" s="24">
        <f t="shared" ref="C324:N339" si="74">C111/AVERAGE($F111:$H111)*100</f>
        <v>105.19125683060109</v>
      </c>
      <c r="D324" s="24">
        <f t="shared" si="74"/>
        <v>124.86338797814207</v>
      </c>
      <c r="E324" s="24"/>
      <c r="F324" s="102">
        <v>100</v>
      </c>
      <c r="G324" s="24"/>
      <c r="H324" s="24"/>
      <c r="I324" s="24">
        <f t="shared" si="74"/>
        <v>101.63934426229508</v>
      </c>
      <c r="J324" s="24">
        <f t="shared" si="74"/>
        <v>119.94535519125684</v>
      </c>
      <c r="K324" s="24">
        <f t="shared" si="74"/>
        <v>113.11475409836065</v>
      </c>
      <c r="L324" s="24">
        <f t="shared" si="74"/>
        <v>89.617486338797818</v>
      </c>
      <c r="M324" s="24">
        <f t="shared" si="74"/>
        <v>109.28961748633881</v>
      </c>
      <c r="N324" s="24">
        <f t="shared" si="74"/>
        <v>87.158469945355193</v>
      </c>
    </row>
    <row r="325" spans="1:14" x14ac:dyDescent="0.25">
      <c r="A325" s="46" t="s">
        <v>22</v>
      </c>
      <c r="B325">
        <v>19</v>
      </c>
      <c r="C325" s="24">
        <f t="shared" si="74"/>
        <v>112.68656716417911</v>
      </c>
      <c r="D325" s="24">
        <f t="shared" si="74"/>
        <v>134.62686567164178</v>
      </c>
      <c r="E325" s="24"/>
      <c r="F325" s="102">
        <f t="shared" si="74"/>
        <v>100</v>
      </c>
      <c r="G325" s="24"/>
      <c r="H325" s="24"/>
      <c r="I325" s="24">
        <f t="shared" si="74"/>
        <v>102.38805970149254</v>
      </c>
      <c r="J325" s="24">
        <f t="shared" si="74"/>
        <v>129.55223880597015</v>
      </c>
      <c r="K325" s="24">
        <f t="shared" si="74"/>
        <v>120.89552238805969</v>
      </c>
      <c r="L325" s="24"/>
      <c r="M325" s="24">
        <f t="shared" si="74"/>
        <v>119.40298507462686</v>
      </c>
      <c r="N325" s="24"/>
    </row>
    <row r="326" spans="1:14" x14ac:dyDescent="0.25">
      <c r="A326" s="46" t="s">
        <v>22</v>
      </c>
      <c r="B326">
        <v>20</v>
      </c>
      <c r="C326" s="24">
        <f t="shared" si="74"/>
        <v>103.2394366197183</v>
      </c>
      <c r="D326" s="24">
        <f t="shared" si="74"/>
        <v>127.74647887323944</v>
      </c>
      <c r="E326" s="24"/>
      <c r="F326" s="102">
        <f t="shared" si="74"/>
        <v>100</v>
      </c>
      <c r="G326" s="24"/>
      <c r="H326" s="24"/>
      <c r="I326" s="24">
        <f t="shared" si="74"/>
        <v>90.985915492957744</v>
      </c>
      <c r="J326" s="24">
        <f t="shared" si="74"/>
        <v>121.40845070422534</v>
      </c>
      <c r="K326" s="24">
        <f t="shared" si="74"/>
        <v>111.26760563380283</v>
      </c>
      <c r="L326" s="24">
        <f t="shared" si="74"/>
        <v>92.112676056338032</v>
      </c>
      <c r="M326" s="24">
        <f t="shared" si="74"/>
        <v>112.67605633802818</v>
      </c>
      <c r="N326" s="24">
        <f t="shared" si="74"/>
        <v>87.323943661971825</v>
      </c>
    </row>
    <row r="327" spans="1:14" x14ac:dyDescent="0.25">
      <c r="A327" s="46" t="s">
        <v>22</v>
      </c>
      <c r="B327">
        <v>21</v>
      </c>
      <c r="C327" s="24">
        <f t="shared" si="74"/>
        <v>112.08459214501512</v>
      </c>
      <c r="D327" s="24">
        <f t="shared" si="74"/>
        <v>133.08157099697885</v>
      </c>
      <c r="E327" s="24"/>
      <c r="F327" s="102">
        <f t="shared" si="74"/>
        <v>100</v>
      </c>
      <c r="G327" s="24"/>
      <c r="H327" s="24"/>
      <c r="I327" s="24">
        <f t="shared" si="74"/>
        <v>92.749244712990944</v>
      </c>
      <c r="J327" s="24">
        <f t="shared" si="74"/>
        <v>128.09667673716012</v>
      </c>
      <c r="K327" s="24">
        <f t="shared" si="74"/>
        <v>120.54380664652568</v>
      </c>
      <c r="L327" s="24">
        <f t="shared" si="74"/>
        <v>90.332326283987925</v>
      </c>
      <c r="M327" s="24">
        <f t="shared" si="74"/>
        <v>120.84592145015105</v>
      </c>
      <c r="N327" s="24">
        <f t="shared" si="74"/>
        <v>92.447129909365557</v>
      </c>
    </row>
    <row r="328" spans="1:14" x14ac:dyDescent="0.25">
      <c r="A328" s="46" t="s">
        <v>22</v>
      </c>
      <c r="B328">
        <v>22</v>
      </c>
      <c r="C328" s="24">
        <f t="shared" si="74"/>
        <v>105.46666666666667</v>
      </c>
      <c r="D328" s="24">
        <f t="shared" si="74"/>
        <v>120</v>
      </c>
      <c r="E328" s="24"/>
      <c r="F328" s="102">
        <f t="shared" si="74"/>
        <v>100</v>
      </c>
      <c r="G328" s="24"/>
      <c r="H328" s="24"/>
      <c r="I328" s="24">
        <f t="shared" si="74"/>
        <v>92</v>
      </c>
      <c r="J328" s="24">
        <f t="shared" si="74"/>
        <v>117.6</v>
      </c>
      <c r="K328" s="24">
        <f t="shared" si="74"/>
        <v>108</v>
      </c>
      <c r="L328" s="24"/>
      <c r="M328" s="24">
        <f t="shared" si="74"/>
        <v>106.66666666666667</v>
      </c>
      <c r="N328" s="24"/>
    </row>
    <row r="329" spans="1:14" x14ac:dyDescent="0.25">
      <c r="A329" s="46" t="s">
        <v>22</v>
      </c>
      <c r="B329">
        <v>23</v>
      </c>
      <c r="C329" s="24">
        <f t="shared" si="74"/>
        <v>107.04022988505749</v>
      </c>
      <c r="D329" s="24">
        <f t="shared" si="74"/>
        <v>126.58045977011494</v>
      </c>
      <c r="E329" s="24"/>
      <c r="F329" s="102">
        <f t="shared" si="74"/>
        <v>100</v>
      </c>
      <c r="G329" s="24"/>
      <c r="H329" s="24"/>
      <c r="I329" s="24">
        <f t="shared" si="74"/>
        <v>94.540229885057471</v>
      </c>
      <c r="J329" s="24">
        <f t="shared" si="74"/>
        <v>125.86206896551724</v>
      </c>
      <c r="K329" s="24">
        <f t="shared" si="74"/>
        <v>114.65517241379311</v>
      </c>
      <c r="L329" s="24"/>
      <c r="M329" s="24">
        <f t="shared" si="74"/>
        <v>114.94252873563218</v>
      </c>
      <c r="N329" s="24"/>
    </row>
    <row r="330" spans="1:14" x14ac:dyDescent="0.25">
      <c r="A330" s="82" t="s">
        <v>22</v>
      </c>
      <c r="B330" s="19">
        <v>24</v>
      </c>
      <c r="C330" s="27">
        <f t="shared" si="74"/>
        <v>107.11574952561669</v>
      </c>
      <c r="D330" s="27">
        <f t="shared" si="74"/>
        <v>126.0910815939279</v>
      </c>
      <c r="E330" s="27"/>
      <c r="F330" s="103">
        <v>100</v>
      </c>
      <c r="G330" s="27"/>
      <c r="H330" s="27"/>
      <c r="I330" s="27">
        <f t="shared" si="74"/>
        <v>95.920303605313094</v>
      </c>
      <c r="J330" s="27">
        <f t="shared" si="74"/>
        <v>124.66793168880457</v>
      </c>
      <c r="K330" s="27">
        <f t="shared" si="74"/>
        <v>115.27514231499052</v>
      </c>
      <c r="L330" s="27">
        <f t="shared" si="74"/>
        <v>86.812144212523719</v>
      </c>
      <c r="M330" s="27">
        <f t="shared" si="74"/>
        <v>113.85199240986719</v>
      </c>
      <c r="N330" s="27">
        <f t="shared" si="74"/>
        <v>84.535104364326386</v>
      </c>
    </row>
    <row r="331" spans="1:14" x14ac:dyDescent="0.25">
      <c r="A331" s="50" t="s">
        <v>24</v>
      </c>
      <c r="B331">
        <v>25</v>
      </c>
      <c r="C331" s="31">
        <f t="shared" si="74"/>
        <v>106.14306846331144</v>
      </c>
      <c r="D331" s="31">
        <f t="shared" si="74"/>
        <v>118.91948938825601</v>
      </c>
      <c r="E331" s="31"/>
      <c r="F331" s="31"/>
      <c r="G331" s="31"/>
      <c r="H331" s="102">
        <f t="shared" si="74"/>
        <v>100</v>
      </c>
      <c r="I331" s="31">
        <f t="shared" si="74"/>
        <v>81.835427104078462</v>
      </c>
      <c r="J331" s="31">
        <f t="shared" si="74"/>
        <v>113.65366595296904</v>
      </c>
      <c r="K331" s="31">
        <f t="shared" si="74"/>
        <v>112.14014698354475</v>
      </c>
      <c r="L331" s="31"/>
      <c r="M331" s="31">
        <f t="shared" si="74"/>
        <v>104.91409204200093</v>
      </c>
      <c r="N331" s="31"/>
    </row>
    <row r="332" spans="1:14" x14ac:dyDescent="0.25">
      <c r="A332" s="50" t="s">
        <v>24</v>
      </c>
      <c r="B332">
        <v>26</v>
      </c>
      <c r="C332" s="31">
        <f t="shared" si="74"/>
        <v>103.56787527616483</v>
      </c>
      <c r="D332" s="31">
        <f t="shared" si="74"/>
        <v>118.1290693808487</v>
      </c>
      <c r="E332" s="31"/>
      <c r="F332" s="31"/>
      <c r="G332" s="31"/>
      <c r="H332" s="102">
        <f t="shared" si="74"/>
        <v>100</v>
      </c>
      <c r="I332" s="31">
        <f t="shared" si="74"/>
        <v>83.944199646718047</v>
      </c>
      <c r="J332" s="31">
        <f t="shared" si="74"/>
        <v>119.81518239164404</v>
      </c>
      <c r="K332" s="31">
        <f t="shared" si="74"/>
        <v>111.60691164690807</v>
      </c>
      <c r="L332" s="31"/>
      <c r="M332" s="31">
        <f t="shared" si="74"/>
        <v>100.84471645165425</v>
      </c>
      <c r="N332" s="31"/>
    </row>
    <row r="333" spans="1:14" x14ac:dyDescent="0.25">
      <c r="A333" s="50" t="s">
        <v>24</v>
      </c>
      <c r="B333">
        <v>27</v>
      </c>
      <c r="C333" s="31">
        <f t="shared" si="74"/>
        <v>105.30206832741786</v>
      </c>
      <c r="D333" s="31">
        <f t="shared" si="74"/>
        <v>119.81923379985861</v>
      </c>
      <c r="E333" s="31"/>
      <c r="F333" s="31"/>
      <c r="G333" s="31"/>
      <c r="H333" s="102">
        <f t="shared" si="74"/>
        <v>100</v>
      </c>
      <c r="I333" s="31">
        <f t="shared" si="74"/>
        <v>84.321876255971588</v>
      </c>
      <c r="J333" s="31">
        <f t="shared" si="74"/>
        <v>120.93242610501873</v>
      </c>
      <c r="K333" s="31">
        <f t="shared" si="74"/>
        <v>108.95314822471194</v>
      </c>
      <c r="L333" s="31"/>
      <c r="M333" s="31">
        <f t="shared" si="74"/>
        <v>104.98060367371242</v>
      </c>
      <c r="N333" s="31"/>
    </row>
    <row r="334" spans="1:14" x14ac:dyDescent="0.25">
      <c r="A334" s="50" t="s">
        <v>24</v>
      </c>
      <c r="B334">
        <v>28</v>
      </c>
      <c r="C334" s="31">
        <f t="shared" si="74"/>
        <v>108.80273433474103</v>
      </c>
      <c r="D334" s="31">
        <f t="shared" si="74"/>
        <v>129.50356757102614</v>
      </c>
      <c r="E334" s="31"/>
      <c r="F334" s="31"/>
      <c r="G334" s="31"/>
      <c r="H334" s="102">
        <f t="shared" si="74"/>
        <v>100</v>
      </c>
      <c r="I334" s="31">
        <f t="shared" si="74"/>
        <v>92.145317973898216</v>
      </c>
      <c r="J334" s="31">
        <f t="shared" si="74"/>
        <v>122.88049880645306</v>
      </c>
      <c r="K334" s="31">
        <f t="shared" si="74"/>
        <v>114.28271017964748</v>
      </c>
      <c r="L334" s="31">
        <f t="shared" si="74"/>
        <v>80.537842275458189</v>
      </c>
      <c r="M334" s="31">
        <f t="shared" si="74"/>
        <v>102.27381568482792</v>
      </c>
      <c r="N334" s="31">
        <f t="shared" si="74"/>
        <v>80.745580111413318</v>
      </c>
    </row>
    <row r="335" spans="1:14" x14ac:dyDescent="0.25">
      <c r="A335" s="50" t="s">
        <v>24</v>
      </c>
      <c r="B335">
        <v>29</v>
      </c>
      <c r="C335" s="31">
        <f t="shared" si="74"/>
        <v>100.30216385993707</v>
      </c>
      <c r="D335" s="31">
        <f t="shared" si="74"/>
        <v>118.56238748079167</v>
      </c>
      <c r="E335" s="31"/>
      <c r="F335" s="31"/>
      <c r="G335" s="31"/>
      <c r="H335" s="102">
        <f t="shared" si="74"/>
        <v>100</v>
      </c>
      <c r="I335" s="31">
        <f t="shared" si="74"/>
        <v>88.170913612849816</v>
      </c>
      <c r="J335" s="31">
        <f t="shared" si="74"/>
        <v>116.16179305407128</v>
      </c>
      <c r="K335" s="31">
        <f t="shared" si="74"/>
        <v>98.629971639653462</v>
      </c>
      <c r="L335" s="31">
        <f t="shared" si="74"/>
        <v>85.474137312702297</v>
      </c>
      <c r="M335" s="31">
        <f t="shared" si="74"/>
        <v>100.14743193128113</v>
      </c>
      <c r="N335" s="31">
        <f t="shared" si="74"/>
        <v>89.993659603675653</v>
      </c>
    </row>
    <row r="336" spans="1:14" x14ac:dyDescent="0.25">
      <c r="A336" s="50" t="s">
        <v>24</v>
      </c>
      <c r="B336">
        <v>30</v>
      </c>
      <c r="C336" s="31">
        <f t="shared" si="74"/>
        <v>96.015730796831136</v>
      </c>
      <c r="D336" s="31">
        <f t="shared" si="74"/>
        <v>121.04689981968122</v>
      </c>
      <c r="E336" s="31"/>
      <c r="F336" s="31"/>
      <c r="G336" s="31"/>
      <c r="H336" s="102">
        <f t="shared" si="74"/>
        <v>100</v>
      </c>
      <c r="I336" s="31">
        <f t="shared" si="74"/>
        <v>84.735950840062429</v>
      </c>
      <c r="J336" s="31">
        <f t="shared" si="74"/>
        <v>116.38925364586453</v>
      </c>
      <c r="K336" s="31">
        <f t="shared" si="74"/>
        <v>106.89857516637056</v>
      </c>
      <c r="L336" s="31">
        <f t="shared" si="74"/>
        <v>84.055730216578723</v>
      </c>
      <c r="M336" s="31">
        <f t="shared" si="74"/>
        <v>97.589620798222072</v>
      </c>
      <c r="N336" s="31">
        <f t="shared" si="74"/>
        <v>80.137461002812429</v>
      </c>
    </row>
    <row r="337" spans="1:25" x14ac:dyDescent="0.25">
      <c r="A337" s="50" t="s">
        <v>24</v>
      </c>
      <c r="B337">
        <v>31</v>
      </c>
      <c r="C337" s="31">
        <f t="shared" si="74"/>
        <v>93.452368104683075</v>
      </c>
      <c r="D337" s="31">
        <f t="shared" si="74"/>
        <v>116.05401703863791</v>
      </c>
      <c r="E337" s="31"/>
      <c r="F337" s="31"/>
      <c r="G337" s="31"/>
      <c r="H337" s="102">
        <f t="shared" si="74"/>
        <v>100</v>
      </c>
      <c r="I337" s="31">
        <f t="shared" si="74"/>
        <v>81.697784603522649</v>
      </c>
      <c r="J337" s="31">
        <f t="shared" si="74"/>
        <v>117.6086446494389</v>
      </c>
      <c r="K337" s="31">
        <f t="shared" si="74"/>
        <v>98.426511120394437</v>
      </c>
      <c r="L337" s="31">
        <f t="shared" si="74"/>
        <v>79.054461604256858</v>
      </c>
      <c r="M337" s="31">
        <f t="shared" si="74"/>
        <v>98.317129638181129</v>
      </c>
      <c r="N337" s="31">
        <f t="shared" si="74"/>
        <v>77.133708224647719</v>
      </c>
    </row>
    <row r="338" spans="1:25" x14ac:dyDescent="0.25">
      <c r="A338" s="50" t="s">
        <v>24</v>
      </c>
      <c r="B338">
        <v>32</v>
      </c>
      <c r="C338" s="31">
        <f t="shared" si="74"/>
        <v>94.802580564745114</v>
      </c>
      <c r="D338" s="31">
        <f t="shared" si="74"/>
        <v>119.31869140454478</v>
      </c>
      <c r="E338" s="31"/>
      <c r="F338" s="31"/>
      <c r="G338" s="31"/>
      <c r="H338" s="102">
        <f t="shared" si="74"/>
        <v>100</v>
      </c>
      <c r="I338" s="31">
        <f t="shared" si="74"/>
        <v>91.465925078721128</v>
      </c>
      <c r="J338" s="31">
        <f t="shared" si="74"/>
        <v>124.28015212323109</v>
      </c>
      <c r="K338" s="31">
        <f t="shared" si="74"/>
        <v>104.13800853286399</v>
      </c>
      <c r="L338" s="31">
        <f t="shared" si="74"/>
        <v>79.762956414325942</v>
      </c>
      <c r="M338" s="31">
        <f t="shared" si="74"/>
        <v>98.735769049659936</v>
      </c>
      <c r="N338" s="31">
        <f t="shared" si="74"/>
        <v>82.115132421199604</v>
      </c>
    </row>
    <row r="339" spans="1:25" x14ac:dyDescent="0.25">
      <c r="A339" s="50" t="s">
        <v>24</v>
      </c>
      <c r="B339">
        <v>33</v>
      </c>
      <c r="C339" s="31">
        <f t="shared" si="74"/>
        <v>101.67789653867526</v>
      </c>
      <c r="D339" s="31">
        <f t="shared" si="74"/>
        <v>119.69599219647297</v>
      </c>
      <c r="E339" s="31"/>
      <c r="F339" s="31"/>
      <c r="G339" s="31"/>
      <c r="H339" s="102">
        <f t="shared" si="74"/>
        <v>100</v>
      </c>
      <c r="I339" s="31">
        <f t="shared" si="74"/>
        <v>88.280901835098931</v>
      </c>
      <c r="J339" s="31">
        <f t="shared" si="74"/>
        <v>120.23191428080628</v>
      </c>
      <c r="K339" s="31">
        <f t="shared" si="74"/>
        <v>111.11607724423803</v>
      </c>
      <c r="L339" s="31">
        <f t="shared" si="74"/>
        <v>73.491742706243812</v>
      </c>
      <c r="M339" s="31">
        <f t="shared" si="74"/>
        <v>104.93084382760856</v>
      </c>
      <c r="N339" s="31">
        <f t="shared" si="74"/>
        <v>80.450576111137096</v>
      </c>
    </row>
    <row r="340" spans="1:25" x14ac:dyDescent="0.25">
      <c r="A340" s="50" t="s">
        <v>24</v>
      </c>
      <c r="B340">
        <v>34</v>
      </c>
      <c r="C340" s="31">
        <f t="shared" ref="C340:N342" si="75">C127/AVERAGE($F127:$H127)*100</f>
        <v>100.30967771085125</v>
      </c>
      <c r="D340" s="31">
        <f t="shared" si="75"/>
        <v>127.28331332098213</v>
      </c>
      <c r="E340" s="31"/>
      <c r="F340" s="31"/>
      <c r="G340" s="31"/>
      <c r="H340" s="102">
        <f t="shared" si="75"/>
        <v>100</v>
      </c>
      <c r="I340" s="31">
        <f t="shared" si="75"/>
        <v>89.161920429480773</v>
      </c>
      <c r="J340" s="31">
        <f t="shared" si="75"/>
        <v>120.48955291172932</v>
      </c>
      <c r="K340" s="31">
        <f t="shared" si="75"/>
        <v>111.76227719868346</v>
      </c>
      <c r="L340" s="31">
        <f t="shared" si="75"/>
        <v>77.272873372191441</v>
      </c>
      <c r="M340" s="31">
        <f t="shared" si="75"/>
        <v>99.419487268524648</v>
      </c>
      <c r="N340" s="31">
        <f t="shared" si="75"/>
        <v>80.033938793474903</v>
      </c>
    </row>
    <row r="341" spans="1:25" x14ac:dyDescent="0.25">
      <c r="A341" s="50" t="s">
        <v>24</v>
      </c>
      <c r="B341">
        <v>35</v>
      </c>
      <c r="C341" s="31">
        <f t="shared" si="75"/>
        <v>91.943187314143501</v>
      </c>
      <c r="D341" s="31">
        <f t="shared" si="75"/>
        <v>131.46130235612731</v>
      </c>
      <c r="E341" s="31"/>
      <c r="F341" s="31"/>
      <c r="G341" s="31"/>
      <c r="H341" s="102">
        <f t="shared" si="75"/>
        <v>100</v>
      </c>
      <c r="I341" s="31">
        <f t="shared" si="75"/>
        <v>88.535003447214805</v>
      </c>
      <c r="J341" s="31">
        <f t="shared" si="75"/>
        <v>119.57992580848205</v>
      </c>
      <c r="K341" s="31">
        <f t="shared" si="75"/>
        <v>101.55419336027759</v>
      </c>
      <c r="L341" s="31">
        <f t="shared" si="75"/>
        <v>82.7738111659081</v>
      </c>
      <c r="M341" s="31">
        <f t="shared" si="75"/>
        <v>104.17507408362484</v>
      </c>
      <c r="N341" s="31">
        <f t="shared" si="75"/>
        <v>79.956000671281942</v>
      </c>
    </row>
    <row r="342" spans="1:25" x14ac:dyDescent="0.25">
      <c r="A342" s="83" t="s">
        <v>24</v>
      </c>
      <c r="B342" s="19">
        <v>36</v>
      </c>
      <c r="C342" s="34">
        <f t="shared" si="75"/>
        <v>92.5090970524124</v>
      </c>
      <c r="D342" s="34">
        <f t="shared" si="75"/>
        <v>126.92638555585441</v>
      </c>
      <c r="E342" s="34"/>
      <c r="F342" s="34"/>
      <c r="G342" s="34"/>
      <c r="H342" s="103">
        <f t="shared" si="75"/>
        <v>100</v>
      </c>
      <c r="I342" s="34">
        <f t="shared" si="75"/>
        <v>87.538938535769233</v>
      </c>
      <c r="J342" s="34">
        <f t="shared" si="75"/>
        <v>121.53103140284442</v>
      </c>
      <c r="K342" s="34">
        <f t="shared" si="75"/>
        <v>106.66786142302263</v>
      </c>
      <c r="L342" s="34">
        <f t="shared" si="75"/>
        <v>81.954683230497523</v>
      </c>
      <c r="M342" s="34">
        <f t="shared" si="75"/>
        <v>104.57369288119685</v>
      </c>
      <c r="N342" s="34">
        <f t="shared" si="75"/>
        <v>78.902437771693627</v>
      </c>
      <c r="P342" s="19" t="s">
        <v>29</v>
      </c>
      <c r="Q342" s="19"/>
      <c r="R342" s="19"/>
      <c r="S342" s="19" t="s">
        <v>30</v>
      </c>
      <c r="T342" s="19"/>
    </row>
    <row r="343" spans="1:25" ht="15" customHeight="1" x14ac:dyDescent="0.25">
      <c r="A343" s="36" t="s">
        <v>19</v>
      </c>
      <c r="B343" s="37" t="s">
        <v>16</v>
      </c>
      <c r="C343" s="38">
        <f>AVERAGE(C307:C318)</f>
        <v>109.8876052798813</v>
      </c>
      <c r="D343" s="38">
        <f>AVERAGE(D307:D318)</f>
        <v>123.97797476537245</v>
      </c>
      <c r="E343" s="13">
        <f t="shared" ref="E343:N343" si="76">AVERAGE(E307:E318)</f>
        <v>123.18539369099631</v>
      </c>
      <c r="F343" s="104">
        <f t="shared" si="76"/>
        <v>100</v>
      </c>
      <c r="G343" s="13"/>
      <c r="H343" s="13"/>
      <c r="I343" s="38">
        <f t="shared" si="76"/>
        <v>102.9562884262408</v>
      </c>
      <c r="J343" s="38">
        <f t="shared" si="76"/>
        <v>120.19786857492977</v>
      </c>
      <c r="K343" s="38">
        <f t="shared" si="76"/>
        <v>119.09683833934712</v>
      </c>
      <c r="L343" s="13">
        <f t="shared" si="76"/>
        <v>92.862534751700608</v>
      </c>
      <c r="M343" s="38">
        <f t="shared" si="76"/>
        <v>111.58166157032527</v>
      </c>
      <c r="N343" s="14">
        <f t="shared" si="76"/>
        <v>84.96956710908519</v>
      </c>
      <c r="P343" s="40" t="s">
        <v>31</v>
      </c>
      <c r="Q343" s="41">
        <f>SLOPE(C344:N344,C343:N343)</f>
        <v>0.97929953393679459</v>
      </c>
      <c r="R343" s="41"/>
      <c r="S343" s="41">
        <f>ABS(Q343-1)</f>
        <v>2.0700466063205414E-2</v>
      </c>
      <c r="T343" s="40"/>
      <c r="V343" s="288" t="s">
        <v>48</v>
      </c>
      <c r="W343" s="288"/>
      <c r="X343" s="288"/>
      <c r="Y343" s="288"/>
    </row>
    <row r="344" spans="1:25" x14ac:dyDescent="0.25">
      <c r="A344" s="43" t="s">
        <v>21</v>
      </c>
      <c r="B344" s="44" t="s">
        <v>17</v>
      </c>
      <c r="C344" s="45">
        <f>AVERAGE(C319:C330)</f>
        <v>108.011698546349</v>
      </c>
      <c r="D344" s="45">
        <f>AVERAGE(D319:D330)</f>
        <v>125.62348637212295</v>
      </c>
      <c r="E344" s="24"/>
      <c r="F344" s="104">
        <f t="shared" ref="F344:N344" si="77">AVERAGE(F319:F330)</f>
        <v>100</v>
      </c>
      <c r="G344" s="24"/>
      <c r="H344" s="24"/>
      <c r="I344" s="45">
        <f t="shared" si="77"/>
        <v>94.617820350224179</v>
      </c>
      <c r="J344" s="45">
        <f t="shared" si="77"/>
        <v>120.82606681128874</v>
      </c>
      <c r="K344" s="45">
        <f t="shared" si="77"/>
        <v>114.43068895637818</v>
      </c>
      <c r="L344" s="24">
        <f t="shared" si="77"/>
        <v>90.814335887415453</v>
      </c>
      <c r="M344" s="45">
        <f t="shared" si="77"/>
        <v>113.60087878162524</v>
      </c>
      <c r="N344" s="25">
        <f t="shared" si="77"/>
        <v>88.491305529296369</v>
      </c>
      <c r="P344" s="40" t="s">
        <v>32</v>
      </c>
      <c r="Q344" s="41">
        <f>SLOPE(C345:N345,C343:N343)</f>
        <v>1.0626142487570647</v>
      </c>
      <c r="R344" s="41"/>
      <c r="S344" s="41">
        <f t="shared" ref="S344:S345" si="78">ABS(Q344-1)</f>
        <v>6.2614248757064672E-2</v>
      </c>
      <c r="T344" s="40"/>
      <c r="V344" s="288"/>
      <c r="W344" s="288"/>
      <c r="X344" s="288"/>
      <c r="Y344" s="288"/>
    </row>
    <row r="345" spans="1:25" x14ac:dyDescent="0.25">
      <c r="A345" s="47" t="s">
        <v>23</v>
      </c>
      <c r="B345" s="48" t="s">
        <v>18</v>
      </c>
      <c r="C345" s="49">
        <f>AVERAGE(C331:C342)</f>
        <v>99.569037361992812</v>
      </c>
      <c r="D345" s="49">
        <f>AVERAGE(D331:D342)</f>
        <v>122.22669577609018</v>
      </c>
      <c r="E345" s="31"/>
      <c r="F345" s="104">
        <v>100</v>
      </c>
      <c r="G345" s="31"/>
      <c r="H345" s="102"/>
      <c r="I345" s="49">
        <f t="shared" ref="I345:N345" si="79">AVERAGE(I331:I342)</f>
        <v>86.81951328028218</v>
      </c>
      <c r="J345" s="49">
        <f t="shared" si="79"/>
        <v>119.46283676104609</v>
      </c>
      <c r="K345" s="49">
        <f t="shared" si="79"/>
        <v>107.18136606002638</v>
      </c>
      <c r="L345" s="31">
        <f t="shared" si="79"/>
        <v>80.4864709220181</v>
      </c>
      <c r="M345" s="49">
        <f t="shared" si="79"/>
        <v>101.74185644420788</v>
      </c>
      <c r="N345" s="32">
        <f t="shared" si="79"/>
        <v>81.052054967926239</v>
      </c>
      <c r="P345" s="40" t="s">
        <v>33</v>
      </c>
      <c r="Q345" s="41">
        <f>SLOPE(C345:N345,C344:N344)</f>
        <v>1.0946478538145046</v>
      </c>
      <c r="R345" s="41"/>
      <c r="S345" s="41">
        <f t="shared" si="78"/>
        <v>9.4647853814504579E-2</v>
      </c>
      <c r="T345" s="40"/>
      <c r="V345" s="288"/>
      <c r="W345" s="288"/>
      <c r="X345" s="288"/>
      <c r="Y345" s="288"/>
    </row>
    <row r="346" spans="1:25" x14ac:dyDescent="0.25">
      <c r="A346" s="138" t="s">
        <v>25</v>
      </c>
      <c r="B346" s="10" t="s">
        <v>15</v>
      </c>
      <c r="C346" s="6">
        <f>AVERAGE(C307:C342)</f>
        <v>105.82278039607439</v>
      </c>
      <c r="D346" s="6">
        <f>AVERAGE(D307:D342)</f>
        <v>123.94271897119516</v>
      </c>
      <c r="E346" s="139">
        <f t="shared" ref="E346:N346" si="80">AVERAGE(E307:E342)</f>
        <v>123.18539369099631</v>
      </c>
      <c r="F346" s="104">
        <f t="shared" si="80"/>
        <v>100</v>
      </c>
      <c r="G346" s="139"/>
      <c r="H346" s="139"/>
      <c r="I346" s="6">
        <f t="shared" si="80"/>
        <v>94.797874018915721</v>
      </c>
      <c r="J346" s="6">
        <f t="shared" si="80"/>
        <v>120.1622573824215</v>
      </c>
      <c r="K346" s="6">
        <f t="shared" si="80"/>
        <v>113.5696311185839</v>
      </c>
      <c r="L346" s="139">
        <f t="shared" si="80"/>
        <v>87.3963622944337</v>
      </c>
      <c r="M346" s="6">
        <f t="shared" si="80"/>
        <v>108.97479893205279</v>
      </c>
      <c r="N346" s="141">
        <f t="shared" si="80"/>
        <v>84.508461007826398</v>
      </c>
      <c r="P346" s="54"/>
      <c r="Q346" s="54"/>
      <c r="R346" s="54" t="s">
        <v>34</v>
      </c>
      <c r="S346" s="55">
        <f>AVERAGE(S343:S345)</f>
        <v>5.9320856211591555E-2</v>
      </c>
      <c r="T346" s="54"/>
      <c r="V346" s="288"/>
      <c r="W346" s="288"/>
      <c r="X346" s="288"/>
      <c r="Y346" s="288"/>
    </row>
    <row r="347" spans="1:25" x14ac:dyDescent="0.25">
      <c r="A347" s="142" t="s">
        <v>35</v>
      </c>
      <c r="B347" s="37"/>
      <c r="C347" s="143">
        <f>_xlfn.STDEV.P(C307:C318)</f>
        <v>2.6345787809327486</v>
      </c>
      <c r="D347" s="143">
        <f>_xlfn.STDEV.P(D307:D318)</f>
        <v>3.8521428225263099</v>
      </c>
      <c r="E347" s="144">
        <f t="shared" ref="E347:N347" si="81">_xlfn.STDEV.P(E307:E318)</f>
        <v>6.3186332082432699</v>
      </c>
      <c r="F347" s="166">
        <f t="shared" si="81"/>
        <v>0</v>
      </c>
      <c r="G347" s="148"/>
      <c r="H347" s="148"/>
      <c r="I347" s="143">
        <f t="shared" si="81"/>
        <v>2.6690464514345194</v>
      </c>
      <c r="J347" s="143">
        <f t="shared" si="81"/>
        <v>2.851901708709454</v>
      </c>
      <c r="K347" s="143">
        <f t="shared" si="81"/>
        <v>4.0584408840781983</v>
      </c>
      <c r="L347" s="144">
        <f t="shared" si="81"/>
        <v>3.9085930818106105</v>
      </c>
      <c r="M347" s="143">
        <f t="shared" si="81"/>
        <v>3.4874595441899841</v>
      </c>
      <c r="N347" s="144">
        <f t="shared" si="81"/>
        <v>4.2108217319966359</v>
      </c>
      <c r="O347" s="3">
        <f>AVERAGE(N347,M347,L347,K347,J347,I347,F347,D347,C347)</f>
        <v>3.0747761117420516</v>
      </c>
      <c r="V347" s="288"/>
      <c r="W347" s="288"/>
      <c r="X347" s="288"/>
      <c r="Y347" s="288"/>
    </row>
    <row r="348" spans="1:25" x14ac:dyDescent="0.25">
      <c r="A348" s="146" t="s">
        <v>36</v>
      </c>
      <c r="B348" s="44"/>
      <c r="C348" s="147">
        <f>_xlfn.STDEV.P(C319:C330)</f>
        <v>3.158668310121036</v>
      </c>
      <c r="D348" s="147">
        <f>_xlfn.STDEV.P(D319:D330)</f>
        <v>4.3495158551364446</v>
      </c>
      <c r="E348" s="148"/>
      <c r="F348" s="166">
        <f t="shared" ref="F348:N348" si="82">_xlfn.STDEV.P(F319:F330)</f>
        <v>0</v>
      </c>
      <c r="G348" s="148"/>
      <c r="H348" s="148"/>
      <c r="I348" s="147">
        <f t="shared" si="82"/>
        <v>3.6775966493193248</v>
      </c>
      <c r="J348" s="147">
        <f t="shared" si="82"/>
        <v>4.9370308765503008</v>
      </c>
      <c r="K348" s="147">
        <f t="shared" si="82"/>
        <v>3.9076311638175723</v>
      </c>
      <c r="L348" s="149">
        <f t="shared" si="82"/>
        <v>2.519016062018324</v>
      </c>
      <c r="M348" s="147">
        <f t="shared" si="82"/>
        <v>4.2881958510531692</v>
      </c>
      <c r="N348" s="149">
        <f t="shared" si="82"/>
        <v>2.6102322209923372</v>
      </c>
      <c r="O348" s="3">
        <f>AVERAGE(N348,M348,L348,K348,J348,I348,F348,D348,C348)</f>
        <v>3.2719874432231677</v>
      </c>
      <c r="V348" s="288"/>
      <c r="W348" s="288"/>
      <c r="X348" s="288"/>
      <c r="Y348" s="288"/>
    </row>
    <row r="349" spans="1:25" ht="15.75" thickBot="1" x14ac:dyDescent="0.3">
      <c r="A349" s="150" t="s">
        <v>37</v>
      </c>
      <c r="B349" s="48"/>
      <c r="C349" s="151">
        <f>_xlfn.STDEV.P(C331:C342)</f>
        <v>5.5047387911984433</v>
      </c>
      <c r="D349" s="151">
        <f>_xlfn.STDEV.P(D331:D342)</f>
        <v>4.892113575042683</v>
      </c>
      <c r="E349" s="148"/>
      <c r="F349" s="167"/>
      <c r="G349" s="167"/>
      <c r="H349" s="168">
        <v>0</v>
      </c>
      <c r="I349" s="151">
        <f t="shared" ref="I349:N349" si="83">_xlfn.STDEV.P(I331:I342)</f>
        <v>3.3264432876941754</v>
      </c>
      <c r="J349" s="151">
        <f t="shared" si="83"/>
        <v>2.8959144098625331</v>
      </c>
      <c r="K349" s="151">
        <f t="shared" si="83"/>
        <v>5.2062026162413675</v>
      </c>
      <c r="L349" s="152">
        <f t="shared" si="83"/>
        <v>3.4453542904485253</v>
      </c>
      <c r="M349" s="151">
        <f t="shared" si="83"/>
        <v>2.7642336704399133</v>
      </c>
      <c r="N349" s="152">
        <f t="shared" si="83"/>
        <v>3.4089229932364815</v>
      </c>
      <c r="O349" s="3">
        <f>AVERAGE(N349,M349,L349,K349,J349,I349,H349,D349,C349)</f>
        <v>3.4937692926849024</v>
      </c>
      <c r="P349" s="3">
        <f>AVERAGE(O347:O349)</f>
        <v>3.2801776158833742</v>
      </c>
      <c r="V349" s="288"/>
      <c r="W349" s="288"/>
      <c r="X349" s="288"/>
      <c r="Y349" s="288"/>
    </row>
    <row r="350" spans="1:25" ht="15.75" thickBot="1" x14ac:dyDescent="0.3">
      <c r="A350" s="153" t="s">
        <v>60</v>
      </c>
      <c r="B350" s="154"/>
      <c r="C350" s="145">
        <f>_xlfn.STDEV.P(C307:C342)</f>
        <v>5.9900975491937238</v>
      </c>
      <c r="D350" s="145">
        <f>_xlfn.STDEV.P(D307:D342)</f>
        <v>4.5993124617897791</v>
      </c>
      <c r="E350" s="155">
        <f t="shared" ref="E350:N350" si="84">_xlfn.STDEV.P(E307:E342)</f>
        <v>6.3186332082432699</v>
      </c>
      <c r="F350" s="169">
        <f t="shared" si="84"/>
        <v>0</v>
      </c>
      <c r="G350" s="155"/>
      <c r="H350" s="155"/>
      <c r="I350" s="145">
        <f t="shared" si="84"/>
        <v>7.347565040253671</v>
      </c>
      <c r="J350" s="145">
        <f t="shared" si="84"/>
        <v>3.7338558185826494</v>
      </c>
      <c r="K350" s="145">
        <f t="shared" si="84"/>
        <v>6.6067248598940251</v>
      </c>
      <c r="L350" s="155">
        <f t="shared" si="84"/>
        <v>6.5236775137926744</v>
      </c>
      <c r="M350" s="145">
        <f t="shared" si="84"/>
        <v>6.290304447747566</v>
      </c>
      <c r="N350" s="155">
        <f t="shared" si="84"/>
        <v>4.6459308832435555</v>
      </c>
      <c r="O350" s="86" t="s">
        <v>43</v>
      </c>
      <c r="V350" s="288"/>
      <c r="W350" s="288"/>
      <c r="X350" s="288"/>
      <c r="Y350" s="288"/>
    </row>
    <row r="351" spans="1:25" ht="30" x14ac:dyDescent="0.25">
      <c r="A351" s="71" t="s">
        <v>39</v>
      </c>
      <c r="C351" s="73">
        <f>_xlfn.STDEV.P(C343:C345)</f>
        <v>4.4878898508817144</v>
      </c>
      <c r="D351" s="74">
        <f>_xlfn.STDEV.P(D343:D345)</f>
        <v>1.386958018252288</v>
      </c>
      <c r="E351" s="73"/>
      <c r="F351" s="73">
        <v>0</v>
      </c>
      <c r="G351" s="73"/>
      <c r="H351" s="73"/>
      <c r="I351" s="73">
        <f t="shared" ref="I351:N351" si="85">_xlfn.STDEV.P(I343:I345)</f>
        <v>6.5890410288859664</v>
      </c>
      <c r="J351" s="74">
        <f t="shared" si="85"/>
        <v>0.55710571124041786</v>
      </c>
      <c r="K351" s="73">
        <f t="shared" si="85"/>
        <v>4.9024269744576827</v>
      </c>
      <c r="L351" s="73">
        <f t="shared" si="85"/>
        <v>5.4163012107230184</v>
      </c>
      <c r="M351" s="73">
        <f t="shared" si="85"/>
        <v>5.1804698828681968</v>
      </c>
      <c r="N351" s="74">
        <f t="shared" si="85"/>
        <v>3.0384936288190407</v>
      </c>
      <c r="O351" s="87">
        <f>AVERAGE(C351:N351)</f>
        <v>3.5065207006809249</v>
      </c>
    </row>
    <row r="352" spans="1:25" ht="30.75" thickBot="1" x14ac:dyDescent="0.3">
      <c r="A352" s="71" t="s">
        <v>40</v>
      </c>
      <c r="B352" s="75" t="s">
        <v>41</v>
      </c>
      <c r="C352" s="73">
        <f>C350/C346*100</f>
        <v>5.660499116328201</v>
      </c>
      <c r="D352" s="73">
        <f>D350/D346*100</f>
        <v>3.7108371511994016</v>
      </c>
      <c r="E352" s="73"/>
      <c r="F352" s="73">
        <v>0</v>
      </c>
      <c r="G352" s="73"/>
      <c r="H352" s="73"/>
      <c r="I352" s="73">
        <f t="shared" ref="I352:N352" si="86">I350/I346*100</f>
        <v>7.7507698524837769</v>
      </c>
      <c r="J352" s="73">
        <f t="shared" si="86"/>
        <v>3.1073449350235607</v>
      </c>
      <c r="K352" s="73">
        <f t="shared" si="86"/>
        <v>5.8173340837883005</v>
      </c>
      <c r="L352" s="73">
        <f t="shared" si="86"/>
        <v>7.4644725964849101</v>
      </c>
      <c r="M352" s="73">
        <f t="shared" si="86"/>
        <v>5.7722560714882833</v>
      </c>
      <c r="N352" s="73">
        <f t="shared" si="86"/>
        <v>5.4975925816626718</v>
      </c>
      <c r="O352" s="88">
        <f>AVERAGE(C352:N352)</f>
        <v>4.9756784876065678</v>
      </c>
    </row>
    <row r="354" spans="1:28" ht="21.75" thickBot="1" x14ac:dyDescent="0.4">
      <c r="A354" s="289" t="s">
        <v>68</v>
      </c>
      <c r="B354" s="289"/>
      <c r="C354" s="289"/>
      <c r="D354" s="289"/>
      <c r="E354" s="289"/>
      <c r="F354" s="289"/>
      <c r="G354" s="289"/>
      <c r="H354" s="289"/>
      <c r="I354" s="289"/>
      <c r="J354" s="289"/>
      <c r="K354" s="289"/>
      <c r="L354" s="289"/>
      <c r="M354" s="289"/>
      <c r="N354" s="289"/>
    </row>
    <row r="355" spans="1:28" s="161" customFormat="1" ht="15.75" thickBot="1" x14ac:dyDescent="0.3">
      <c r="A355" s="126" t="s">
        <v>28</v>
      </c>
      <c r="B355" s="9" t="s">
        <v>2</v>
      </c>
      <c r="C355" s="170" t="s">
        <v>59</v>
      </c>
      <c r="D355" s="128" t="s">
        <v>4</v>
      </c>
      <c r="E355" s="128" t="s">
        <v>5</v>
      </c>
      <c r="F355" s="128" t="s">
        <v>6</v>
      </c>
      <c r="G355" s="128" t="s">
        <v>7</v>
      </c>
      <c r="H355" s="128" t="s">
        <v>8</v>
      </c>
      <c r="I355" s="128" t="s">
        <v>9</v>
      </c>
      <c r="J355" s="128" t="s">
        <v>10</v>
      </c>
      <c r="K355" s="128" t="s">
        <v>11</v>
      </c>
      <c r="L355" s="128" t="s">
        <v>12</v>
      </c>
      <c r="M355" s="128" t="s">
        <v>13</v>
      </c>
      <c r="N355" s="128" t="s">
        <v>14</v>
      </c>
      <c r="Y355" s="161" t="s">
        <v>117</v>
      </c>
      <c r="Z355" s="130"/>
      <c r="AA355" s="130" t="s">
        <v>116</v>
      </c>
    </row>
    <row r="356" spans="1:28" x14ac:dyDescent="0.25">
      <c r="A356" s="39" t="s">
        <v>20</v>
      </c>
      <c r="B356">
        <v>1</v>
      </c>
      <c r="C356" s="108">
        <f t="shared" ref="C356:N371" si="87">C94/$C94*100</f>
        <v>100</v>
      </c>
      <c r="D356" s="13">
        <f t="shared" si="87"/>
        <v>119.19530595138306</v>
      </c>
      <c r="E356" s="13">
        <f t="shared" si="87"/>
        <v>123.47024308466052</v>
      </c>
      <c r="F356" s="13">
        <f t="shared" si="87"/>
        <v>88.264878457669738</v>
      </c>
      <c r="G356" s="13">
        <f t="shared" si="87"/>
        <v>89.773679798826493</v>
      </c>
      <c r="H356" s="13">
        <f t="shared" si="87"/>
        <v>95.054484492875105</v>
      </c>
      <c r="I356" s="13">
        <f t="shared" si="87"/>
        <v>92.539815590947185</v>
      </c>
      <c r="J356" s="13">
        <f t="shared" si="87"/>
        <v>113.91450125733445</v>
      </c>
      <c r="K356" s="13">
        <f t="shared" si="87"/>
        <v>108.63369656328584</v>
      </c>
      <c r="L356" s="13">
        <f t="shared" si="87"/>
        <v>87.259010896898573</v>
      </c>
      <c r="M356" s="13">
        <f t="shared" si="87"/>
        <v>100.58675607711652</v>
      </c>
      <c r="N356" s="13">
        <f t="shared" si="87"/>
        <v>76.194467728415759</v>
      </c>
      <c r="Y356">
        <v>1</v>
      </c>
      <c r="Z356">
        <v>1</v>
      </c>
      <c r="AA356" s="286">
        <v>45675</v>
      </c>
      <c r="AB356" s="286"/>
    </row>
    <row r="357" spans="1:28" x14ac:dyDescent="0.25">
      <c r="A357" s="39" t="s">
        <v>20</v>
      </c>
      <c r="B357">
        <v>2</v>
      </c>
      <c r="C357" s="108">
        <f t="shared" si="87"/>
        <v>100</v>
      </c>
      <c r="D357" s="13">
        <f t="shared" si="87"/>
        <v>112.34567901234568</v>
      </c>
      <c r="E357" s="13">
        <f t="shared" si="87"/>
        <v>113.58024691358024</v>
      </c>
      <c r="F357" s="13">
        <f t="shared" si="87"/>
        <v>83.950617283950606</v>
      </c>
      <c r="G357" s="13">
        <f t="shared" si="87"/>
        <v>87.654320987654316</v>
      </c>
      <c r="H357" s="13">
        <f t="shared" si="87"/>
        <v>87.654320987654316</v>
      </c>
      <c r="I357" s="13">
        <f t="shared" si="87"/>
        <v>90.864197530864203</v>
      </c>
      <c r="J357" s="13">
        <f t="shared" si="87"/>
        <v>104.44444444444446</v>
      </c>
      <c r="K357" s="13">
        <f t="shared" si="87"/>
        <v>108.64197530864197</v>
      </c>
      <c r="L357" s="13">
        <f t="shared" si="87"/>
        <v>78.024691358024683</v>
      </c>
      <c r="M357" s="13">
        <f t="shared" si="87"/>
        <v>98.76543209876543</v>
      </c>
      <c r="N357" s="13">
        <f t="shared" si="87"/>
        <v>67.65432098765433</v>
      </c>
      <c r="Y357">
        <v>2</v>
      </c>
      <c r="Z357">
        <v>2</v>
      </c>
      <c r="AA357" s="286">
        <v>45680</v>
      </c>
      <c r="AB357" s="286"/>
    </row>
    <row r="358" spans="1:28" x14ac:dyDescent="0.25">
      <c r="A358" s="39" t="s">
        <v>20</v>
      </c>
      <c r="B358">
        <v>3</v>
      </c>
      <c r="C358" s="108">
        <f t="shared" si="87"/>
        <v>100</v>
      </c>
      <c r="D358" s="13">
        <f t="shared" si="87"/>
        <v>118.19787985865725</v>
      </c>
      <c r="E358" s="13">
        <f t="shared" si="87"/>
        <v>111.30742049469966</v>
      </c>
      <c r="F358" s="13">
        <f t="shared" si="87"/>
        <v>93.816254416961129</v>
      </c>
      <c r="G358" s="13">
        <f t="shared" si="87"/>
        <v>94.346289752650179</v>
      </c>
      <c r="H358" s="13">
        <f t="shared" si="87"/>
        <v>96.466431095406364</v>
      </c>
      <c r="I358" s="13">
        <f t="shared" si="87"/>
        <v>95.406360424028264</v>
      </c>
      <c r="J358" s="13">
        <f t="shared" si="87"/>
        <v>112.89752650176679</v>
      </c>
      <c r="K358" s="13">
        <f t="shared" si="87"/>
        <v>111.04240282685514</v>
      </c>
      <c r="L358" s="13">
        <f t="shared" si="87"/>
        <v>83.480565371024738</v>
      </c>
      <c r="M358" s="13">
        <f t="shared" si="87"/>
        <v>106.00706713780919</v>
      </c>
      <c r="N358" s="13">
        <f t="shared" si="87"/>
        <v>75.53003533568905</v>
      </c>
      <c r="Y358">
        <v>3</v>
      </c>
      <c r="Z358">
        <v>3</v>
      </c>
      <c r="AA358" s="286">
        <v>45681</v>
      </c>
      <c r="AB358" s="286"/>
    </row>
    <row r="359" spans="1:28" x14ac:dyDescent="0.25">
      <c r="A359" s="39" t="s">
        <v>20</v>
      </c>
      <c r="B359">
        <v>4</v>
      </c>
      <c r="C359" s="108">
        <f t="shared" si="87"/>
        <v>100</v>
      </c>
      <c r="D359" s="13">
        <f t="shared" si="87"/>
        <v>118.56060606060606</v>
      </c>
      <c r="E359" s="13">
        <f t="shared" si="87"/>
        <v>118.43434343434342</v>
      </c>
      <c r="F359" s="13">
        <f t="shared" si="87"/>
        <v>92.929292929292927</v>
      </c>
      <c r="G359" s="13"/>
      <c r="H359" s="13"/>
      <c r="I359" s="13">
        <f t="shared" si="87"/>
        <v>94.949494949494948</v>
      </c>
      <c r="J359" s="13">
        <f t="shared" si="87"/>
        <v>115.4040404040404</v>
      </c>
      <c r="K359" s="13">
        <f t="shared" si="87"/>
        <v>108.83838383838385</v>
      </c>
      <c r="L359" s="13"/>
      <c r="M359" s="13">
        <f t="shared" si="87"/>
        <v>101.01010101010101</v>
      </c>
      <c r="N359" s="13"/>
      <c r="Y359">
        <v>4</v>
      </c>
      <c r="Z359">
        <v>4</v>
      </c>
      <c r="AA359" s="286">
        <v>45686</v>
      </c>
      <c r="AB359" s="286"/>
    </row>
    <row r="360" spans="1:28" x14ac:dyDescent="0.25">
      <c r="A360" s="39" t="s">
        <v>20</v>
      </c>
      <c r="B360">
        <v>5</v>
      </c>
      <c r="C360" s="108">
        <f t="shared" si="87"/>
        <v>100</v>
      </c>
      <c r="D360" s="13">
        <f t="shared" si="87"/>
        <v>111.91709844559585</v>
      </c>
      <c r="E360" s="13">
        <f t="shared" si="87"/>
        <v>110.88082901554404</v>
      </c>
      <c r="F360" s="13">
        <f t="shared" si="87"/>
        <v>93.523316062176164</v>
      </c>
      <c r="G360" s="13"/>
      <c r="H360" s="13"/>
      <c r="I360" s="13">
        <f t="shared" si="87"/>
        <v>91.709844559585491</v>
      </c>
      <c r="J360" s="13">
        <f t="shared" si="87"/>
        <v>111.39896373056995</v>
      </c>
      <c r="K360" s="13">
        <f t="shared" si="87"/>
        <v>107.25388601036269</v>
      </c>
      <c r="L360" s="13">
        <f>L98/$C98*100</f>
        <v>88.601036269430054</v>
      </c>
      <c r="M360" s="13">
        <f t="shared" si="87"/>
        <v>103.62694300518133</v>
      </c>
      <c r="N360" s="13">
        <f>N98/$C98*100</f>
        <v>81.865284974093271</v>
      </c>
      <c r="Y360">
        <v>5</v>
      </c>
      <c r="Z360">
        <v>5</v>
      </c>
      <c r="AA360" s="286">
        <v>45688</v>
      </c>
      <c r="AB360" s="286"/>
    </row>
    <row r="361" spans="1:28" x14ac:dyDescent="0.25">
      <c r="A361" s="39" t="s">
        <v>20</v>
      </c>
      <c r="B361">
        <v>6</v>
      </c>
      <c r="C361" s="108">
        <f t="shared" si="87"/>
        <v>100</v>
      </c>
      <c r="D361" s="13">
        <f t="shared" si="87"/>
        <v>113.66906474820144</v>
      </c>
      <c r="E361" s="13">
        <f t="shared" si="87"/>
        <v>115.34772182254196</v>
      </c>
      <c r="F361" s="13">
        <f t="shared" si="87"/>
        <v>91.366906474820141</v>
      </c>
      <c r="G361" s="13"/>
      <c r="H361" s="13"/>
      <c r="I361" s="13">
        <f t="shared" si="87"/>
        <v>91.846522781774581</v>
      </c>
      <c r="J361" s="13">
        <f t="shared" si="87"/>
        <v>109.35251798561151</v>
      </c>
      <c r="K361" s="13">
        <f t="shared" si="87"/>
        <v>102.15827338129498</v>
      </c>
      <c r="L361" s="13"/>
      <c r="M361" s="13">
        <f t="shared" si="87"/>
        <v>95.923261390887291</v>
      </c>
      <c r="N361" s="13"/>
      <c r="Y361">
        <v>6</v>
      </c>
      <c r="Z361">
        <v>6</v>
      </c>
      <c r="AA361" s="286">
        <v>45691</v>
      </c>
      <c r="AB361" s="286"/>
    </row>
    <row r="362" spans="1:28" x14ac:dyDescent="0.25">
      <c r="A362" s="39" t="s">
        <v>20</v>
      </c>
      <c r="B362">
        <v>7</v>
      </c>
      <c r="C362" s="108">
        <f t="shared" si="87"/>
        <v>100</v>
      </c>
      <c r="D362" s="13">
        <f t="shared" si="87"/>
        <v>113.19796954314721</v>
      </c>
      <c r="E362" s="13">
        <f t="shared" si="87"/>
        <v>112.43654822335026</v>
      </c>
      <c r="F362" s="13">
        <f t="shared" si="87"/>
        <v>92.385786802030452</v>
      </c>
      <c r="G362" s="13"/>
      <c r="H362" s="13"/>
      <c r="I362" s="13">
        <f t="shared" si="87"/>
        <v>94.416243654822338</v>
      </c>
      <c r="J362" s="13">
        <f t="shared" si="87"/>
        <v>109.8984771573604</v>
      </c>
      <c r="K362" s="13">
        <f t="shared" si="87"/>
        <v>107.10659898477158</v>
      </c>
      <c r="L362" s="13">
        <f>L100/$C100*100</f>
        <v>84.771573604060919</v>
      </c>
      <c r="M362" s="13">
        <f t="shared" si="87"/>
        <v>101.5228426395939</v>
      </c>
      <c r="N362" s="13">
        <f>N100/$C100*100</f>
        <v>81.472081218274113</v>
      </c>
      <c r="Y362">
        <v>7</v>
      </c>
      <c r="Z362">
        <v>7</v>
      </c>
      <c r="AA362" s="286">
        <v>45695</v>
      </c>
      <c r="AB362" s="286"/>
    </row>
    <row r="363" spans="1:28" x14ac:dyDescent="0.25">
      <c r="A363" s="39" t="s">
        <v>20</v>
      </c>
      <c r="B363">
        <v>8</v>
      </c>
      <c r="C363" s="108">
        <f t="shared" si="87"/>
        <v>100</v>
      </c>
      <c r="D363" s="13">
        <f t="shared" si="87"/>
        <v>110.44226044226045</v>
      </c>
      <c r="E363" s="13">
        <f t="shared" si="87"/>
        <v>104.91400491400491</v>
      </c>
      <c r="F363" s="13">
        <f t="shared" si="87"/>
        <v>91.400491400491404</v>
      </c>
      <c r="G363" s="13"/>
      <c r="H363" s="13"/>
      <c r="I363" s="13">
        <f t="shared" si="87"/>
        <v>94.103194103194099</v>
      </c>
      <c r="J363" s="13">
        <f t="shared" si="87"/>
        <v>106.14250614250614</v>
      </c>
      <c r="K363" s="13">
        <f t="shared" si="87"/>
        <v>110.56511056511056</v>
      </c>
      <c r="L363" s="13"/>
      <c r="M363" s="13">
        <f t="shared" si="87"/>
        <v>98.280098280098287</v>
      </c>
      <c r="N363" s="13"/>
      <c r="Y363">
        <v>8</v>
      </c>
      <c r="Z363">
        <v>8</v>
      </c>
      <c r="AA363" s="286">
        <v>45697</v>
      </c>
      <c r="AB363" s="286"/>
    </row>
    <row r="364" spans="1:28" x14ac:dyDescent="0.25">
      <c r="A364" s="39" t="s">
        <v>20</v>
      </c>
      <c r="B364">
        <v>9</v>
      </c>
      <c r="C364" s="108">
        <f t="shared" si="87"/>
        <v>100</v>
      </c>
      <c r="D364" s="13">
        <f t="shared" si="87"/>
        <v>111.9109947643979</v>
      </c>
      <c r="E364" s="13">
        <f t="shared" si="87"/>
        <v>108.90052356020942</v>
      </c>
      <c r="F364" s="13">
        <f t="shared" si="87"/>
        <v>89.005235602094245</v>
      </c>
      <c r="G364" s="13"/>
      <c r="H364" s="13"/>
      <c r="I364" s="13">
        <f t="shared" si="87"/>
        <v>96.073298429319379</v>
      </c>
      <c r="J364" s="13">
        <f t="shared" si="87"/>
        <v>108.37696335078535</v>
      </c>
      <c r="K364" s="13">
        <f t="shared" si="87"/>
        <v>109.16230366492145</v>
      </c>
      <c r="L364" s="13">
        <f>L102/$C102*100</f>
        <v>79.581151832460733</v>
      </c>
      <c r="M364" s="13">
        <f t="shared" si="87"/>
        <v>104.71204188481676</v>
      </c>
      <c r="N364" s="13">
        <f>N102/$C102*100</f>
        <v>77.748691099476446</v>
      </c>
      <c r="Y364">
        <v>9</v>
      </c>
      <c r="Z364">
        <v>9</v>
      </c>
      <c r="AA364" s="286">
        <v>45700</v>
      </c>
      <c r="AB364" s="286"/>
    </row>
    <row r="365" spans="1:28" x14ac:dyDescent="0.25">
      <c r="A365" s="39" t="s">
        <v>20</v>
      </c>
      <c r="B365">
        <v>10</v>
      </c>
      <c r="C365" s="108">
        <f t="shared" si="87"/>
        <v>100</v>
      </c>
      <c r="D365" s="13">
        <f t="shared" si="87"/>
        <v>108.18639798488665</v>
      </c>
      <c r="E365" s="13">
        <f t="shared" si="87"/>
        <v>101.51133501259446</v>
      </c>
      <c r="F365" s="13">
        <f t="shared" si="87"/>
        <v>89.420654911838795</v>
      </c>
      <c r="G365" s="13"/>
      <c r="H365" s="13"/>
      <c r="I365" s="13">
        <f t="shared" si="87"/>
        <v>95.465994962216627</v>
      </c>
      <c r="J365" s="13">
        <f t="shared" si="87"/>
        <v>103.77833753148616</v>
      </c>
      <c r="K365" s="13">
        <f t="shared" si="87"/>
        <v>112.59445843828715</v>
      </c>
      <c r="L365" s="13"/>
      <c r="M365" s="13">
        <f t="shared" si="87"/>
        <v>100.75566750629723</v>
      </c>
      <c r="N365" s="13"/>
      <c r="Y365">
        <v>10</v>
      </c>
      <c r="Z365">
        <v>10</v>
      </c>
      <c r="AA365" s="286">
        <v>45706</v>
      </c>
      <c r="AB365" s="286"/>
    </row>
    <row r="366" spans="1:28" x14ac:dyDescent="0.25">
      <c r="A366" s="39" t="s">
        <v>20</v>
      </c>
      <c r="B366">
        <v>11</v>
      </c>
      <c r="C366" s="108">
        <f t="shared" si="87"/>
        <v>100</v>
      </c>
      <c r="D366" s="13">
        <f t="shared" si="87"/>
        <v>110.49868766404201</v>
      </c>
      <c r="E366" s="13">
        <f t="shared" si="87"/>
        <v>113.38582677165354</v>
      </c>
      <c r="F366" s="13">
        <f t="shared" si="87"/>
        <v>90.28871391076116</v>
      </c>
      <c r="G366" s="13"/>
      <c r="H366" s="13"/>
      <c r="I366" s="13">
        <f t="shared" si="87"/>
        <v>94.488188976377955</v>
      </c>
      <c r="J366" s="13">
        <f t="shared" si="87"/>
        <v>111.54855643044618</v>
      </c>
      <c r="K366" s="13">
        <f t="shared" si="87"/>
        <v>107.87401574803151</v>
      </c>
      <c r="L366" s="13">
        <f>L104/$C104*100</f>
        <v>90.28871391076116</v>
      </c>
      <c r="M366" s="13">
        <f t="shared" si="87"/>
        <v>104.98687664041995</v>
      </c>
      <c r="N366" s="13">
        <f>N104/$C104*100</f>
        <v>81.364829396325462</v>
      </c>
      <c r="Y366">
        <v>11</v>
      </c>
      <c r="Z366">
        <v>11</v>
      </c>
      <c r="AA366" s="286">
        <v>45708</v>
      </c>
      <c r="AB366" s="286"/>
    </row>
    <row r="367" spans="1:28" x14ac:dyDescent="0.25">
      <c r="A367" s="79" t="s">
        <v>20</v>
      </c>
      <c r="B367" s="19">
        <v>12</v>
      </c>
      <c r="C367" s="109">
        <f t="shared" si="87"/>
        <v>100</v>
      </c>
      <c r="D367" s="80">
        <f t="shared" si="87"/>
        <v>106.28205128205128</v>
      </c>
      <c r="E367" s="80">
        <f t="shared" si="87"/>
        <v>111.28205128205128</v>
      </c>
      <c r="F367" s="80">
        <f t="shared" si="87"/>
        <v>90</v>
      </c>
      <c r="G367" s="80"/>
      <c r="H367" s="80"/>
      <c r="I367" s="80">
        <f t="shared" si="87"/>
        <v>92.564102564102569</v>
      </c>
      <c r="J367" s="80">
        <f t="shared" si="87"/>
        <v>106.15384615384616</v>
      </c>
      <c r="K367" s="80">
        <f t="shared" si="87"/>
        <v>106.66666666666667</v>
      </c>
      <c r="L367" s="80"/>
      <c r="M367" s="80">
        <f t="shared" si="87"/>
        <v>102.56410256410255</v>
      </c>
      <c r="N367" s="80"/>
      <c r="Y367">
        <v>12</v>
      </c>
      <c r="Z367">
        <v>12</v>
      </c>
      <c r="AA367" s="286">
        <v>45710</v>
      </c>
      <c r="AB367" s="286"/>
    </row>
    <row r="368" spans="1:28" x14ac:dyDescent="0.25">
      <c r="A368" s="46" t="s">
        <v>22</v>
      </c>
      <c r="B368">
        <v>13</v>
      </c>
      <c r="C368" s="108">
        <f t="shared" si="87"/>
        <v>100</v>
      </c>
      <c r="D368" s="24">
        <f t="shared" si="87"/>
        <v>112.07048458149779</v>
      </c>
      <c r="E368" s="24"/>
      <c r="F368" s="24">
        <f>F106/$C106*100</f>
        <v>87.224669603524234</v>
      </c>
      <c r="G368" s="24">
        <f>G106/$C106*100</f>
        <v>90.66079295154185</v>
      </c>
      <c r="H368" s="24">
        <f>H106/$C106*100</f>
        <v>90.132158590308379</v>
      </c>
      <c r="I368" s="24">
        <f t="shared" si="87"/>
        <v>81.674008810572701</v>
      </c>
      <c r="J368" s="24">
        <f t="shared" si="87"/>
        <v>106.784140969163</v>
      </c>
      <c r="K368" s="24">
        <f t="shared" si="87"/>
        <v>105.99118942731278</v>
      </c>
      <c r="L368" s="24">
        <f>L106/$C106*100</f>
        <v>83.788546255506617</v>
      </c>
      <c r="M368" s="24">
        <f t="shared" si="87"/>
        <v>105.72687224669603</v>
      </c>
      <c r="N368" s="24">
        <f>N106/$C106*100</f>
        <v>81.409691629955944</v>
      </c>
      <c r="Y368">
        <v>1</v>
      </c>
      <c r="Z368">
        <v>13</v>
      </c>
      <c r="AA368" s="286">
        <v>45665</v>
      </c>
      <c r="AB368" s="286"/>
    </row>
    <row r="369" spans="1:28" x14ac:dyDescent="0.25">
      <c r="A369" s="46" t="s">
        <v>22</v>
      </c>
      <c r="B369">
        <v>14</v>
      </c>
      <c r="C369" s="108">
        <f t="shared" si="87"/>
        <v>100</v>
      </c>
      <c r="D369" s="24">
        <f t="shared" si="87"/>
        <v>110.16731016731016</v>
      </c>
      <c r="E369" s="24"/>
      <c r="F369" s="24">
        <f t="shared" ref="F369:F379" si="88">F107/$C107*100</f>
        <v>90.604890604890613</v>
      </c>
      <c r="G369" s="24"/>
      <c r="H369" s="24"/>
      <c r="I369" s="24">
        <f t="shared" si="87"/>
        <v>84.16988416988417</v>
      </c>
      <c r="J369" s="24">
        <f t="shared" si="87"/>
        <v>104.5045045045045</v>
      </c>
      <c r="K369" s="24">
        <f t="shared" si="87"/>
        <v>103.47490347490347</v>
      </c>
      <c r="L369" s="24"/>
      <c r="M369" s="24">
        <f t="shared" si="87"/>
        <v>102.96010296010296</v>
      </c>
      <c r="N369" s="24"/>
      <c r="Y369">
        <v>2</v>
      </c>
      <c r="Z369">
        <v>14</v>
      </c>
      <c r="AA369" s="286">
        <v>45667</v>
      </c>
      <c r="AB369" s="286"/>
    </row>
    <row r="370" spans="1:28" x14ac:dyDescent="0.25">
      <c r="A370" s="46" t="s">
        <v>22</v>
      </c>
      <c r="B370">
        <v>15</v>
      </c>
      <c r="C370" s="108">
        <f t="shared" si="87"/>
        <v>100</v>
      </c>
      <c r="D370" s="24">
        <f t="shared" si="87"/>
        <v>113.60718870346598</v>
      </c>
      <c r="E370" s="24"/>
      <c r="F370" s="24">
        <f t="shared" si="88"/>
        <v>94.223363286264444</v>
      </c>
      <c r="G370" s="24"/>
      <c r="H370" s="24"/>
      <c r="I370" s="24">
        <f t="shared" si="87"/>
        <v>85.750962772785627</v>
      </c>
      <c r="J370" s="24">
        <f t="shared" si="87"/>
        <v>107.83055198973042</v>
      </c>
      <c r="K370" s="24">
        <f t="shared" si="87"/>
        <v>103.72272143774069</v>
      </c>
      <c r="L370" s="24">
        <f>L108/$C108*100</f>
        <v>88.831835686777922</v>
      </c>
      <c r="M370" s="24">
        <f t="shared" si="87"/>
        <v>102.69576379974326</v>
      </c>
      <c r="N370" s="24">
        <f>N108/$C108*100</f>
        <v>81.643132220795891</v>
      </c>
      <c r="Y370">
        <v>3</v>
      </c>
      <c r="Z370">
        <v>15</v>
      </c>
      <c r="AA370" s="286">
        <v>45669</v>
      </c>
      <c r="AB370" s="286"/>
    </row>
    <row r="371" spans="1:28" x14ac:dyDescent="0.25">
      <c r="A371" s="46" t="s">
        <v>22</v>
      </c>
      <c r="B371">
        <v>16</v>
      </c>
      <c r="C371" s="108">
        <f t="shared" si="87"/>
        <v>100</v>
      </c>
      <c r="D371" s="24">
        <f t="shared" si="87"/>
        <v>112.53263707571801</v>
      </c>
      <c r="E371" s="24"/>
      <c r="F371" s="24">
        <f t="shared" si="88"/>
        <v>90.600522193211489</v>
      </c>
      <c r="G371" s="24"/>
      <c r="H371" s="24"/>
      <c r="I371" s="24">
        <f t="shared" si="87"/>
        <v>85.378590078328983</v>
      </c>
      <c r="J371" s="24">
        <f t="shared" si="87"/>
        <v>107.31070496083549</v>
      </c>
      <c r="K371" s="24">
        <f t="shared" si="87"/>
        <v>104.69973890339426</v>
      </c>
      <c r="L371" s="24">
        <f>L109/$C109*100</f>
        <v>80.417754569190606</v>
      </c>
      <c r="M371" s="24">
        <f t="shared" si="87"/>
        <v>104.43864229765015</v>
      </c>
      <c r="N371" s="24">
        <f>N109/$C109*100</f>
        <v>81.723237597911222</v>
      </c>
      <c r="Y371">
        <v>4</v>
      </c>
      <c r="Z371">
        <v>16</v>
      </c>
      <c r="AA371" s="286">
        <v>45679</v>
      </c>
      <c r="AB371" s="286"/>
    </row>
    <row r="372" spans="1:28" x14ac:dyDescent="0.25">
      <c r="A372" s="46" t="s">
        <v>22</v>
      </c>
      <c r="B372">
        <v>17</v>
      </c>
      <c r="C372" s="108">
        <f t="shared" ref="C372:D387" si="89">C110/$C110*100</f>
        <v>100</v>
      </c>
      <c r="D372" s="24">
        <f t="shared" si="89"/>
        <v>117.38562091503269</v>
      </c>
      <c r="E372" s="24"/>
      <c r="F372" s="24">
        <f t="shared" si="88"/>
        <v>95.686274509803923</v>
      </c>
      <c r="G372" s="24"/>
      <c r="H372" s="24"/>
      <c r="I372" s="24">
        <f t="shared" ref="I372:L387" si="90">I110/$C110*100</f>
        <v>91.503267973856211</v>
      </c>
      <c r="J372" s="24">
        <f t="shared" si="90"/>
        <v>110.06535947712419</v>
      </c>
      <c r="K372" s="24">
        <f t="shared" si="90"/>
        <v>106.14379084967321</v>
      </c>
      <c r="L372" s="24"/>
      <c r="M372" s="24">
        <f t="shared" ref="M372:N387" si="91">M110/$C110*100</f>
        <v>104.57516339869282</v>
      </c>
      <c r="N372" s="24"/>
      <c r="Y372">
        <v>5</v>
      </c>
      <c r="Z372">
        <v>17</v>
      </c>
      <c r="AA372" s="286">
        <v>45698</v>
      </c>
      <c r="AB372" s="286"/>
    </row>
    <row r="373" spans="1:28" x14ac:dyDescent="0.25">
      <c r="A373" s="46" t="s">
        <v>22</v>
      </c>
      <c r="B373">
        <v>18</v>
      </c>
      <c r="C373" s="108">
        <f t="shared" si="89"/>
        <v>100</v>
      </c>
      <c r="D373" s="24">
        <f t="shared" si="89"/>
        <v>118.70129870129871</v>
      </c>
      <c r="E373" s="24"/>
      <c r="F373" s="24">
        <f t="shared" si="88"/>
        <v>94.545454545454547</v>
      </c>
      <c r="G373" s="24">
        <f>G111/$C111*100</f>
        <v>98.701298701298697</v>
      </c>
      <c r="H373" s="24">
        <f>H111/$C111*100</f>
        <v>91.94805194805194</v>
      </c>
      <c r="I373" s="24">
        <f t="shared" si="90"/>
        <v>96.623376623376629</v>
      </c>
      <c r="J373" s="24">
        <f t="shared" si="90"/>
        <v>114.02597402597404</v>
      </c>
      <c r="K373" s="24">
        <f t="shared" si="90"/>
        <v>107.53246753246752</v>
      </c>
      <c r="L373" s="24">
        <f>L111/$C111*100</f>
        <v>85.194805194805184</v>
      </c>
      <c r="M373" s="24">
        <f t="shared" si="91"/>
        <v>103.89610389610388</v>
      </c>
      <c r="N373" s="24">
        <f>N111/$C111*100</f>
        <v>82.857142857142861</v>
      </c>
      <c r="Y373">
        <v>6</v>
      </c>
      <c r="Z373">
        <v>18</v>
      </c>
      <c r="AA373" s="286">
        <v>45699</v>
      </c>
      <c r="AB373" s="286"/>
    </row>
    <row r="374" spans="1:28" x14ac:dyDescent="0.25">
      <c r="A374" s="46" t="s">
        <v>22</v>
      </c>
      <c r="B374">
        <v>19</v>
      </c>
      <c r="C374" s="108">
        <f t="shared" si="89"/>
        <v>100</v>
      </c>
      <c r="D374" s="24">
        <f t="shared" si="89"/>
        <v>119.47019867549669</v>
      </c>
      <c r="E374" s="24"/>
      <c r="F374" s="24">
        <f t="shared" si="88"/>
        <v>88.741721854304629</v>
      </c>
      <c r="G374" s="24"/>
      <c r="H374" s="24"/>
      <c r="I374" s="24">
        <f t="shared" si="90"/>
        <v>90.860927152317885</v>
      </c>
      <c r="J374" s="24">
        <f t="shared" si="90"/>
        <v>114.96688741721854</v>
      </c>
      <c r="K374" s="24">
        <f t="shared" si="90"/>
        <v>107.28476821192052</v>
      </c>
      <c r="L374" s="24"/>
      <c r="M374" s="24">
        <f t="shared" si="91"/>
        <v>105.96026490066225</v>
      </c>
      <c r="N374" s="24"/>
      <c r="Y374">
        <v>7</v>
      </c>
      <c r="Z374">
        <v>19</v>
      </c>
      <c r="AA374" s="286">
        <v>45705</v>
      </c>
      <c r="AB374" s="286"/>
    </row>
    <row r="375" spans="1:28" x14ac:dyDescent="0.25">
      <c r="A375" s="46" t="s">
        <v>22</v>
      </c>
      <c r="B375">
        <v>20</v>
      </c>
      <c r="C375" s="108">
        <f t="shared" si="89"/>
        <v>100</v>
      </c>
      <c r="D375" s="24">
        <f t="shared" si="89"/>
        <v>123.73806275579808</v>
      </c>
      <c r="E375" s="24"/>
      <c r="F375" s="24">
        <f t="shared" si="88"/>
        <v>96.862210095497957</v>
      </c>
      <c r="G375" s="24"/>
      <c r="H375" s="24"/>
      <c r="I375" s="24">
        <f t="shared" si="90"/>
        <v>88.130968622100951</v>
      </c>
      <c r="J375" s="24">
        <f t="shared" si="90"/>
        <v>117.59890859481584</v>
      </c>
      <c r="K375" s="24">
        <f t="shared" si="90"/>
        <v>107.77626193724421</v>
      </c>
      <c r="L375" s="24">
        <f>L113/$C113*100</f>
        <v>89.222373806275584</v>
      </c>
      <c r="M375" s="24">
        <f t="shared" si="91"/>
        <v>109.14051841746249</v>
      </c>
      <c r="N375" s="24">
        <f>N113/$C113*100</f>
        <v>84.583901773533427</v>
      </c>
      <c r="Y375">
        <v>8</v>
      </c>
      <c r="Z375">
        <v>20</v>
      </c>
      <c r="AA375" s="286">
        <v>45708</v>
      </c>
      <c r="AB375" s="286"/>
    </row>
    <row r="376" spans="1:28" x14ac:dyDescent="0.25">
      <c r="A376" s="46" t="s">
        <v>22</v>
      </c>
      <c r="B376">
        <v>21</v>
      </c>
      <c r="C376" s="108">
        <f t="shared" si="89"/>
        <v>100</v>
      </c>
      <c r="D376" s="24">
        <f t="shared" si="89"/>
        <v>118.73315363881403</v>
      </c>
      <c r="E376" s="24"/>
      <c r="F376" s="24">
        <f t="shared" si="88"/>
        <v>89.218328840970358</v>
      </c>
      <c r="G376" s="24"/>
      <c r="H376" s="24"/>
      <c r="I376" s="24">
        <f t="shared" si="90"/>
        <v>82.749326145552558</v>
      </c>
      <c r="J376" s="24">
        <f t="shared" si="90"/>
        <v>114.28571428571428</v>
      </c>
      <c r="K376" s="24">
        <f t="shared" si="90"/>
        <v>107.54716981132076</v>
      </c>
      <c r="L376" s="24">
        <f>L114/$C114*100</f>
        <v>80.59299191374663</v>
      </c>
      <c r="M376" s="24">
        <f t="shared" si="91"/>
        <v>107.81671159029649</v>
      </c>
      <c r="N376" s="24">
        <f>N114/$C114*100</f>
        <v>82.479784366576823</v>
      </c>
      <c r="Y376">
        <v>9</v>
      </c>
      <c r="Z376">
        <v>21</v>
      </c>
      <c r="AA376" s="286">
        <v>45714</v>
      </c>
      <c r="AB376" s="286"/>
    </row>
    <row r="377" spans="1:28" x14ac:dyDescent="0.25">
      <c r="A377" s="46" t="s">
        <v>22</v>
      </c>
      <c r="B377">
        <v>22</v>
      </c>
      <c r="C377" s="108">
        <f t="shared" si="89"/>
        <v>100</v>
      </c>
      <c r="D377" s="24">
        <f t="shared" si="89"/>
        <v>113.78002528445006</v>
      </c>
      <c r="E377" s="24"/>
      <c r="F377" s="24">
        <f t="shared" si="88"/>
        <v>94.816687737041718</v>
      </c>
      <c r="G377" s="24"/>
      <c r="H377" s="24"/>
      <c r="I377" s="24">
        <f t="shared" si="90"/>
        <v>87.231352718078384</v>
      </c>
      <c r="J377" s="24">
        <f t="shared" si="90"/>
        <v>111.50442477876106</v>
      </c>
      <c r="K377" s="24">
        <f t="shared" si="90"/>
        <v>102.40202275600505</v>
      </c>
      <c r="L377" s="24"/>
      <c r="M377" s="24">
        <f t="shared" si="91"/>
        <v>101.13780025284449</v>
      </c>
      <c r="N377" s="24"/>
      <c r="Y377">
        <v>10</v>
      </c>
      <c r="Z377">
        <v>22</v>
      </c>
      <c r="AA377" s="286">
        <v>45716</v>
      </c>
      <c r="AB377" s="286"/>
    </row>
    <row r="378" spans="1:28" x14ac:dyDescent="0.25">
      <c r="A378" s="46" t="s">
        <v>22</v>
      </c>
      <c r="B378">
        <v>23</v>
      </c>
      <c r="C378" s="108">
        <f t="shared" si="89"/>
        <v>100</v>
      </c>
      <c r="D378" s="24">
        <f t="shared" si="89"/>
        <v>118.25503355704699</v>
      </c>
      <c r="E378" s="24"/>
      <c r="F378" s="24">
        <f t="shared" si="88"/>
        <v>93.422818791946298</v>
      </c>
      <c r="G378" s="24"/>
      <c r="H378" s="24"/>
      <c r="I378" s="24">
        <f t="shared" si="90"/>
        <v>88.322147651006716</v>
      </c>
      <c r="J378" s="24">
        <f t="shared" si="90"/>
        <v>117.58389261744966</v>
      </c>
      <c r="K378" s="24">
        <f t="shared" si="90"/>
        <v>107.11409395973155</v>
      </c>
      <c r="L378" s="24"/>
      <c r="M378" s="24">
        <f t="shared" si="91"/>
        <v>107.38255033557047</v>
      </c>
      <c r="N378" s="24"/>
      <c r="Y378">
        <v>11</v>
      </c>
      <c r="Z378">
        <v>23</v>
      </c>
      <c r="AA378" s="286">
        <v>45721</v>
      </c>
      <c r="AB378" s="286"/>
    </row>
    <row r="379" spans="1:28" x14ac:dyDescent="0.25">
      <c r="A379" s="82" t="s">
        <v>22</v>
      </c>
      <c r="B379" s="19">
        <v>24</v>
      </c>
      <c r="C379" s="109">
        <f t="shared" si="89"/>
        <v>100</v>
      </c>
      <c r="D379" s="27">
        <f t="shared" si="89"/>
        <v>117.71479185119576</v>
      </c>
      <c r="E379" s="27"/>
      <c r="F379" s="27">
        <f t="shared" si="88"/>
        <v>95.128432240921185</v>
      </c>
      <c r="G379" s="27">
        <f>G117/$C117*100</f>
        <v>93.53410097431356</v>
      </c>
      <c r="H379" s="27">
        <f>H117/$C117*100</f>
        <v>91.40832595217006</v>
      </c>
      <c r="I379" s="27">
        <f t="shared" si="90"/>
        <v>89.548272807794518</v>
      </c>
      <c r="J379" s="27">
        <f t="shared" si="90"/>
        <v>116.38618246235608</v>
      </c>
      <c r="K379" s="27">
        <f t="shared" si="90"/>
        <v>107.61736049601419</v>
      </c>
      <c r="L379" s="27">
        <f>L117/$C117*100</f>
        <v>81.045172719220545</v>
      </c>
      <c r="M379" s="27">
        <f t="shared" si="91"/>
        <v>106.28875110717451</v>
      </c>
      <c r="N379" s="27">
        <f>N117/$C117*100</f>
        <v>78.919397697077059</v>
      </c>
      <c r="Y379">
        <v>12</v>
      </c>
      <c r="Z379">
        <v>24</v>
      </c>
      <c r="AA379" s="286">
        <v>45735</v>
      </c>
      <c r="AB379" s="286"/>
    </row>
    <row r="380" spans="1:28" x14ac:dyDescent="0.25">
      <c r="A380" s="50" t="s">
        <v>24</v>
      </c>
      <c r="B380">
        <v>25</v>
      </c>
      <c r="C380" s="108">
        <f t="shared" si="89"/>
        <v>100</v>
      </c>
      <c r="D380" s="31">
        <f t="shared" si="89"/>
        <v>112.03698094460192</v>
      </c>
      <c r="E380" s="31"/>
      <c r="F380" s="31"/>
      <c r="G380" s="31"/>
      <c r="H380" s="31">
        <f t="shared" ref="H380:N391" si="92">H118/$C118*100</f>
        <v>94.212463845027443</v>
      </c>
      <c r="I380" s="31">
        <f t="shared" si="90"/>
        <v>77.099172172853699</v>
      </c>
      <c r="J380" s="31">
        <f t="shared" si="90"/>
        <v>107.07591894448922</v>
      </c>
      <c r="K380" s="31">
        <f t="shared" si="90"/>
        <v>105.64999543263274</v>
      </c>
      <c r="L380" s="31"/>
      <c r="M380" s="31">
        <f t="shared" si="91"/>
        <v>98.842151033408939</v>
      </c>
      <c r="N380" s="31"/>
      <c r="Y380">
        <v>1</v>
      </c>
      <c r="Z380">
        <v>25</v>
      </c>
      <c r="AA380" s="286">
        <v>45681</v>
      </c>
      <c r="AB380" s="286">
        <v>45681</v>
      </c>
    </row>
    <row r="381" spans="1:28" x14ac:dyDescent="0.25">
      <c r="A381" s="50" t="s">
        <v>24</v>
      </c>
      <c r="B381">
        <v>26</v>
      </c>
      <c r="C381" s="108">
        <f t="shared" si="89"/>
        <v>100</v>
      </c>
      <c r="D381" s="31">
        <f t="shared" si="89"/>
        <v>114.05956631422272</v>
      </c>
      <c r="E381" s="31"/>
      <c r="F381" s="31"/>
      <c r="G381" s="31"/>
      <c r="H381" s="31">
        <f t="shared" si="92"/>
        <v>96.555036717079446</v>
      </c>
      <c r="I381" s="31">
        <f t="shared" si="90"/>
        <v>81.052352790747079</v>
      </c>
      <c r="J381" s="31">
        <f t="shared" si="90"/>
        <v>115.68759335088761</v>
      </c>
      <c r="K381" s="31">
        <f t="shared" si="90"/>
        <v>107.76209451947052</v>
      </c>
      <c r="L381" s="31"/>
      <c r="M381" s="31">
        <f t="shared" si="91"/>
        <v>97.370652997129426</v>
      </c>
      <c r="N381" s="31"/>
      <c r="Y381">
        <v>2</v>
      </c>
      <c r="Z381">
        <v>26</v>
      </c>
      <c r="AA381" s="286">
        <v>45684</v>
      </c>
      <c r="AB381" s="286">
        <v>45684</v>
      </c>
    </row>
    <row r="382" spans="1:28" x14ac:dyDescent="0.25">
      <c r="A382" s="50" t="s">
        <v>24</v>
      </c>
      <c r="B382">
        <v>27</v>
      </c>
      <c r="C382" s="108">
        <f t="shared" si="89"/>
        <v>100</v>
      </c>
      <c r="D382" s="31">
        <f t="shared" si="89"/>
        <v>113.78621113813476</v>
      </c>
      <c r="E382" s="31"/>
      <c r="F382" s="31"/>
      <c r="G382" s="31"/>
      <c r="H382" s="31">
        <f t="shared" si="92"/>
        <v>94.964896310552945</v>
      </c>
      <c r="I382" s="31">
        <f t="shared" si="90"/>
        <v>80.076182353596195</v>
      </c>
      <c r="J382" s="31">
        <f t="shared" si="90"/>
        <v>114.84335305646711</v>
      </c>
      <c r="K382" s="31">
        <f t="shared" si="90"/>
        <v>103.46724423868075</v>
      </c>
      <c r="L382" s="31"/>
      <c r="M382" s="31">
        <f t="shared" si="91"/>
        <v>99.694721424933547</v>
      </c>
      <c r="N382" s="31"/>
      <c r="Y382">
        <v>3</v>
      </c>
      <c r="Z382">
        <v>27</v>
      </c>
      <c r="AA382" s="286">
        <v>45688</v>
      </c>
      <c r="AB382" s="286">
        <v>45688</v>
      </c>
    </row>
    <row r="383" spans="1:28" x14ac:dyDescent="0.25">
      <c r="A383" s="50" t="s">
        <v>24</v>
      </c>
      <c r="B383">
        <v>28</v>
      </c>
      <c r="C383" s="108">
        <f t="shared" si="89"/>
        <v>100</v>
      </c>
      <c r="D383" s="31">
        <f t="shared" si="89"/>
        <v>119.02602297897882</v>
      </c>
      <c r="E383" s="31"/>
      <c r="F383" s="31"/>
      <c r="G383" s="31"/>
      <c r="H383" s="31">
        <f t="shared" si="92"/>
        <v>91.909454860152081</v>
      </c>
      <c r="I383" s="31">
        <f t="shared" si="90"/>
        <v>84.690259428963586</v>
      </c>
      <c r="J383" s="31">
        <f t="shared" si="90"/>
        <v>112.9387965824467</v>
      </c>
      <c r="K383" s="31">
        <f t="shared" si="90"/>
        <v>105.03661592552153</v>
      </c>
      <c r="L383" s="31">
        <f t="shared" si="90"/>
        <v>74.021891791502725</v>
      </c>
      <c r="M383" s="31">
        <f t="shared" si="91"/>
        <v>93.999306460602057</v>
      </c>
      <c r="N383" s="31">
        <f t="shared" si="91"/>
        <v>74.212822504067361</v>
      </c>
      <c r="Y383">
        <v>4</v>
      </c>
      <c r="Z383">
        <v>28</v>
      </c>
      <c r="AA383" s="286">
        <v>45689</v>
      </c>
      <c r="AB383" s="286">
        <v>45689</v>
      </c>
    </row>
    <row r="384" spans="1:28" x14ac:dyDescent="0.25">
      <c r="A384" s="50" t="s">
        <v>24</v>
      </c>
      <c r="B384">
        <v>29</v>
      </c>
      <c r="C384" s="108">
        <f t="shared" si="89"/>
        <v>100</v>
      </c>
      <c r="D384" s="31">
        <f t="shared" si="89"/>
        <v>118.20521404339128</v>
      </c>
      <c r="E384" s="31"/>
      <c r="F384" s="31"/>
      <c r="G384" s="31"/>
      <c r="H384" s="31">
        <f t="shared" si="92"/>
        <v>99.698746419509959</v>
      </c>
      <c r="I384" s="31">
        <f t="shared" si="90"/>
        <v>87.90529557864032</v>
      </c>
      <c r="J384" s="31">
        <f t="shared" si="90"/>
        <v>115.81185149333446</v>
      </c>
      <c r="K384" s="31">
        <f t="shared" si="90"/>
        <v>98.332845318652687</v>
      </c>
      <c r="L384" s="31">
        <f t="shared" si="90"/>
        <v>85.216643413654808</v>
      </c>
      <c r="M384" s="31">
        <f t="shared" si="91"/>
        <v>99.845734206819316</v>
      </c>
      <c r="N384" s="31">
        <f t="shared" si="91"/>
        <v>89.722550481905557</v>
      </c>
      <c r="Y384">
        <v>5</v>
      </c>
      <c r="Z384">
        <v>29</v>
      </c>
      <c r="AA384" s="286">
        <v>45692</v>
      </c>
      <c r="AB384" s="286">
        <v>45692</v>
      </c>
    </row>
    <row r="385" spans="1:28" x14ac:dyDescent="0.25">
      <c r="A385" s="50" t="s">
        <v>24</v>
      </c>
      <c r="B385">
        <v>30</v>
      </c>
      <c r="C385" s="108">
        <f t="shared" si="89"/>
        <v>100</v>
      </c>
      <c r="D385" s="31">
        <f t="shared" si="89"/>
        <v>126.06986252681442</v>
      </c>
      <c r="E385" s="31"/>
      <c r="F385" s="31"/>
      <c r="G385" s="31"/>
      <c r="H385" s="31">
        <f t="shared" si="92"/>
        <v>104.14960045619979</v>
      </c>
      <c r="I385" s="31">
        <f t="shared" si="90"/>
        <v>88.252154242686871</v>
      </c>
      <c r="J385" s="31">
        <f t="shared" si="90"/>
        <v>121.21894264612085</v>
      </c>
      <c r="K385" s="31">
        <f t="shared" si="90"/>
        <v>111.33443892914534</v>
      </c>
      <c r="L385" s="31">
        <f t="shared" si="90"/>
        <v>87.543707181107933</v>
      </c>
      <c r="M385" s="31">
        <f t="shared" si="91"/>
        <v>101.63920014806874</v>
      </c>
      <c r="N385" s="31">
        <f t="shared" si="91"/>
        <v>83.462845450172054</v>
      </c>
      <c r="Y385">
        <v>6</v>
      </c>
      <c r="Z385">
        <v>30</v>
      </c>
      <c r="AA385" s="286">
        <v>45693</v>
      </c>
      <c r="AB385" s="286">
        <v>45693</v>
      </c>
    </row>
    <row r="386" spans="1:28" x14ac:dyDescent="0.25">
      <c r="A386" s="50" t="s">
        <v>24</v>
      </c>
      <c r="B386">
        <v>31</v>
      </c>
      <c r="C386" s="108">
        <f t="shared" si="89"/>
        <v>100</v>
      </c>
      <c r="D386" s="31">
        <f t="shared" si="89"/>
        <v>124.18520727975239</v>
      </c>
      <c r="E386" s="31"/>
      <c r="F386" s="31"/>
      <c r="G386" s="31"/>
      <c r="H386" s="31">
        <f t="shared" si="92"/>
        <v>107.00638413783416</v>
      </c>
      <c r="I386" s="31">
        <f t="shared" si="90"/>
        <v>87.421845224945798</v>
      </c>
      <c r="J386" s="31">
        <f t="shared" si="90"/>
        <v>125.84875807287897</v>
      </c>
      <c r="K386" s="31">
        <f t="shared" si="90"/>
        <v>105.32265058295734</v>
      </c>
      <c r="L386" s="31">
        <f t="shared" si="90"/>
        <v>84.593320862347724</v>
      </c>
      <c r="M386" s="31">
        <f t="shared" si="91"/>
        <v>105.2056054139245</v>
      </c>
      <c r="N386" s="31">
        <f t="shared" si="91"/>
        <v>82.53799212262274</v>
      </c>
      <c r="Y386">
        <v>7</v>
      </c>
      <c r="Z386">
        <v>31</v>
      </c>
      <c r="AA386" s="286">
        <v>45698.333333333336</v>
      </c>
      <c r="AB386" s="286">
        <v>45698.333333333336</v>
      </c>
    </row>
    <row r="387" spans="1:28" x14ac:dyDescent="0.25">
      <c r="A387" s="50" t="s">
        <v>24</v>
      </c>
      <c r="B387">
        <v>32</v>
      </c>
      <c r="C387" s="108">
        <f t="shared" si="89"/>
        <v>100</v>
      </c>
      <c r="D387" s="31">
        <f t="shared" si="89"/>
        <v>125.86017246973196</v>
      </c>
      <c r="E387" s="31"/>
      <c r="F387" s="31"/>
      <c r="G387" s="31"/>
      <c r="H387" s="31">
        <f t="shared" si="92"/>
        <v>105.48236071665301</v>
      </c>
      <c r="I387" s="31">
        <f t="shared" si="90"/>
        <v>96.480417024360193</v>
      </c>
      <c r="J387" s="31">
        <f t="shared" si="90"/>
        <v>131.09363836183167</v>
      </c>
      <c r="K387" s="31">
        <f t="shared" si="90"/>
        <v>109.84722980377448</v>
      </c>
      <c r="L387" s="31">
        <f t="shared" si="90"/>
        <v>84.13584940322599</v>
      </c>
      <c r="M387" s="31">
        <f t="shared" si="91"/>
        <v>104.1488200653237</v>
      </c>
      <c r="N387" s="31">
        <f t="shared" si="91"/>
        <v>86.61698018348703</v>
      </c>
      <c r="Y387">
        <v>8</v>
      </c>
      <c r="Z387">
        <v>32</v>
      </c>
      <c r="AA387" s="286">
        <v>45700</v>
      </c>
      <c r="AB387" s="286">
        <v>45700</v>
      </c>
    </row>
    <row r="388" spans="1:28" x14ac:dyDescent="0.25">
      <c r="A388" s="50" t="s">
        <v>24</v>
      </c>
      <c r="B388">
        <v>33</v>
      </c>
      <c r="C388" s="108">
        <f t="shared" ref="C388:D391" si="93">C126/$C126*100</f>
        <v>100</v>
      </c>
      <c r="D388" s="31">
        <f t="shared" si="93"/>
        <v>117.72075964508586</v>
      </c>
      <c r="E388" s="31"/>
      <c r="F388" s="31"/>
      <c r="G388" s="31"/>
      <c r="H388" s="31">
        <f t="shared" si="92"/>
        <v>98.34979224020725</v>
      </c>
      <c r="I388" s="31">
        <f t="shared" si="92"/>
        <v>86.824083542601116</v>
      </c>
      <c r="J388" s="31">
        <f t="shared" si="92"/>
        <v>118.24783790159708</v>
      </c>
      <c r="K388" s="31">
        <f t="shared" si="92"/>
        <v>109.28243111517631</v>
      </c>
      <c r="L388" s="31">
        <f t="shared" si="92"/>
        <v>72.278976265298454</v>
      </c>
      <c r="M388" s="31">
        <f t="shared" si="92"/>
        <v>103.19926690034936</v>
      </c>
      <c r="N388" s="31">
        <f t="shared" si="92"/>
        <v>79.122974461353152</v>
      </c>
      <c r="Y388">
        <v>9</v>
      </c>
      <c r="Z388">
        <v>33</v>
      </c>
      <c r="AA388" s="286">
        <v>45702</v>
      </c>
      <c r="AB388" s="286">
        <v>45702</v>
      </c>
    </row>
    <row r="389" spans="1:28" x14ac:dyDescent="0.25">
      <c r="A389" s="50" t="s">
        <v>24</v>
      </c>
      <c r="B389">
        <v>34</v>
      </c>
      <c r="C389" s="108">
        <f t="shared" si="93"/>
        <v>100</v>
      </c>
      <c r="D389" s="31">
        <f t="shared" si="93"/>
        <v>126.89036215217841</v>
      </c>
      <c r="E389" s="31"/>
      <c r="F389" s="31"/>
      <c r="G389" s="31"/>
      <c r="H389" s="31">
        <f t="shared" si="92"/>
        <v>99.691278331345146</v>
      </c>
      <c r="I389" s="31">
        <f t="shared" si="92"/>
        <v>88.886658260926183</v>
      </c>
      <c r="J389" s="31">
        <f t="shared" si="92"/>
        <v>120.11757555342545</v>
      </c>
      <c r="K389" s="31">
        <f t="shared" si="92"/>
        <v>111.41724283158902</v>
      </c>
      <c r="L389" s="31">
        <f t="shared" si="92"/>
        <v>77.034315268099277</v>
      </c>
      <c r="M389" s="31">
        <f t="shared" si="92"/>
        <v>99.112557768461159</v>
      </c>
      <c r="N389" s="31">
        <f t="shared" si="92"/>
        <v>79.78685668214149</v>
      </c>
      <c r="Y389">
        <v>10</v>
      </c>
      <c r="Z389">
        <v>34</v>
      </c>
      <c r="AA389" s="286">
        <v>45705</v>
      </c>
      <c r="AB389" s="286">
        <v>45705</v>
      </c>
    </row>
    <row r="390" spans="1:28" x14ac:dyDescent="0.25">
      <c r="A390" s="50" t="s">
        <v>24</v>
      </c>
      <c r="B390">
        <v>35</v>
      </c>
      <c r="C390" s="108">
        <f t="shared" si="93"/>
        <v>100</v>
      </c>
      <c r="D390" s="31">
        <f t="shared" si="93"/>
        <v>142.98101490321596</v>
      </c>
      <c r="E390" s="31"/>
      <c r="F390" s="31"/>
      <c r="G390" s="31"/>
      <c r="H390" s="31">
        <f t="shared" si="92"/>
        <v>108.76281638826451</v>
      </c>
      <c r="I390" s="31">
        <f t="shared" si="92"/>
        <v>96.293163238637888</v>
      </c>
      <c r="J390" s="31">
        <f t="shared" si="92"/>
        <v>130.05849514430224</v>
      </c>
      <c r="K390" s="31">
        <f t="shared" si="92"/>
        <v>110.45320085902182</v>
      </c>
      <c r="L390" s="31">
        <f t="shared" si="92"/>
        <v>90.027128255945399</v>
      </c>
      <c r="M390" s="31">
        <f t="shared" si="92"/>
        <v>113.30374454791139</v>
      </c>
      <c r="N390" s="31">
        <f t="shared" si="92"/>
        <v>86.96239820150592</v>
      </c>
      <c r="Y390">
        <v>11</v>
      </c>
      <c r="Z390">
        <v>35</v>
      </c>
      <c r="AA390" s="286">
        <v>45739</v>
      </c>
      <c r="AB390" s="287">
        <v>45738</v>
      </c>
    </row>
    <row r="391" spans="1:28" x14ac:dyDescent="0.25">
      <c r="A391" s="83" t="s">
        <v>24</v>
      </c>
      <c r="B391" s="19">
        <v>36</v>
      </c>
      <c r="C391" s="109">
        <f t="shared" si="93"/>
        <v>100</v>
      </c>
      <c r="D391" s="34">
        <f t="shared" si="93"/>
        <v>137.20422055783592</v>
      </c>
      <c r="E391" s="34"/>
      <c r="F391" s="34"/>
      <c r="G391" s="34"/>
      <c r="H391" s="34">
        <f t="shared" si="92"/>
        <v>108.09747709821826</v>
      </c>
      <c r="I391" s="34">
        <f t="shared" si="92"/>
        <v>94.627384035726507</v>
      </c>
      <c r="J391" s="34">
        <f t="shared" si="92"/>
        <v>131.37197883791819</v>
      </c>
      <c r="K391" s="34">
        <f t="shared" si="92"/>
        <v>115.30526707291109</v>
      </c>
      <c r="L391" s="34">
        <f t="shared" si="92"/>
        <v>88.590944936004377</v>
      </c>
      <c r="M391" s="34">
        <f t="shared" si="92"/>
        <v>113.04152371301284</v>
      </c>
      <c r="N391" s="34">
        <f t="shared" si="92"/>
        <v>85.291544600192438</v>
      </c>
      <c r="P391" s="19" t="s">
        <v>29</v>
      </c>
      <c r="Q391" s="19"/>
      <c r="R391" s="19"/>
      <c r="S391" s="19" t="s">
        <v>30</v>
      </c>
      <c r="T391" s="19"/>
      <c r="Y391">
        <v>12</v>
      </c>
      <c r="Z391">
        <v>36</v>
      </c>
      <c r="AA391" s="286">
        <v>45739</v>
      </c>
      <c r="AB391" s="286">
        <v>45739</v>
      </c>
    </row>
    <row r="392" spans="1:28" x14ac:dyDescent="0.25">
      <c r="A392" s="36" t="s">
        <v>19</v>
      </c>
      <c r="B392" s="37" t="s">
        <v>16</v>
      </c>
      <c r="C392" s="110">
        <f>AVERAGE(C356:C367)</f>
        <v>100</v>
      </c>
      <c r="D392" s="38">
        <f>AVERAGE(D356:D367)</f>
        <v>112.86699964646459</v>
      </c>
      <c r="E392" s="13">
        <f t="shared" ref="E392:N392" si="94">AVERAGE(E356:E367)</f>
        <v>112.12092454410281</v>
      </c>
      <c r="F392" s="13">
        <f t="shared" si="94"/>
        <v>90.52934568767391</v>
      </c>
      <c r="G392" s="13">
        <f t="shared" si="94"/>
        <v>90.591430179710343</v>
      </c>
      <c r="H392" s="13">
        <f t="shared" si="94"/>
        <v>93.058412191978576</v>
      </c>
      <c r="I392" s="38">
        <f t="shared" si="94"/>
        <v>93.702271543893971</v>
      </c>
      <c r="J392" s="38">
        <f t="shared" si="94"/>
        <v>109.44255675751651</v>
      </c>
      <c r="K392" s="38">
        <f t="shared" si="94"/>
        <v>108.37814766638445</v>
      </c>
      <c r="L392" s="13">
        <f t="shared" si="94"/>
        <v>84.572391891808692</v>
      </c>
      <c r="M392" s="38">
        <f t="shared" si="94"/>
        <v>101.56176585293245</v>
      </c>
      <c r="N392" s="14">
        <f t="shared" si="94"/>
        <v>77.404244391418345</v>
      </c>
      <c r="P392" s="40" t="s">
        <v>31</v>
      </c>
      <c r="Q392" s="41">
        <f>SLOPE(C393:N393,C392:N392)</f>
        <v>0.98769332869360427</v>
      </c>
      <c r="R392" s="41"/>
      <c r="S392" s="41">
        <f>ABS(Q392-1)</f>
        <v>1.2306671306395733E-2</v>
      </c>
      <c r="T392" s="40"/>
    </row>
    <row r="393" spans="1:28" x14ac:dyDescent="0.25">
      <c r="A393" s="43" t="s">
        <v>21</v>
      </c>
      <c r="B393" s="44" t="s">
        <v>17</v>
      </c>
      <c r="C393" s="110">
        <f>AVERAGE(C368:C379)</f>
        <v>100</v>
      </c>
      <c r="D393" s="45">
        <f>AVERAGE(D368:D379)</f>
        <v>116.34631715892708</v>
      </c>
      <c r="E393" s="24"/>
      <c r="F393" s="24">
        <f t="shared" ref="F393:N393" si="95">AVERAGE(F368:F379)</f>
        <v>92.589614525319277</v>
      </c>
      <c r="G393" s="24">
        <f t="shared" si="95"/>
        <v>94.298730875718036</v>
      </c>
      <c r="H393" s="24">
        <f t="shared" si="95"/>
        <v>91.162845496843445</v>
      </c>
      <c r="I393" s="45">
        <f t="shared" si="95"/>
        <v>87.661923793804604</v>
      </c>
      <c r="J393" s="45">
        <f t="shared" si="95"/>
        <v>111.90393717363726</v>
      </c>
      <c r="K393" s="45">
        <f t="shared" si="95"/>
        <v>105.94220739981068</v>
      </c>
      <c r="L393" s="24">
        <f t="shared" si="95"/>
        <v>84.156211449360441</v>
      </c>
      <c r="M393" s="45">
        <f t="shared" si="95"/>
        <v>105.1682704335833</v>
      </c>
      <c r="N393" s="25">
        <f t="shared" si="95"/>
        <v>81.945184020427618</v>
      </c>
      <c r="P393" s="40" t="s">
        <v>32</v>
      </c>
      <c r="Q393" s="41">
        <f>SLOPE(C394:N394,C392:N392)</f>
        <v>1.1568791726263907</v>
      </c>
      <c r="R393" s="41"/>
      <c r="S393" s="41">
        <f t="shared" ref="S393:S394" si="96">ABS(Q393-1)</f>
        <v>0.15687917262639073</v>
      </c>
      <c r="T393" s="40"/>
    </row>
    <row r="394" spans="1:28" x14ac:dyDescent="0.25">
      <c r="A394" s="47" t="s">
        <v>23</v>
      </c>
      <c r="B394" s="48" t="s">
        <v>18</v>
      </c>
      <c r="C394" s="110">
        <f>AVERAGE(C380:C391)</f>
        <v>100</v>
      </c>
      <c r="D394" s="49">
        <f>AVERAGE(D380:D391)</f>
        <v>123.16879957949537</v>
      </c>
      <c r="E394" s="31"/>
      <c r="F394" s="31"/>
      <c r="G394" s="31"/>
      <c r="H394" s="31">
        <f t="shared" ref="H394:N394" si="97">AVERAGE(H380:H391)</f>
        <v>100.74002562675366</v>
      </c>
      <c r="I394" s="49">
        <f t="shared" si="97"/>
        <v>87.467413991223793</v>
      </c>
      <c r="J394" s="49">
        <f t="shared" si="97"/>
        <v>120.35956166214162</v>
      </c>
      <c r="K394" s="49">
        <f t="shared" si="97"/>
        <v>107.7676047191278</v>
      </c>
      <c r="L394" s="31">
        <f t="shared" si="97"/>
        <v>82.604753041909632</v>
      </c>
      <c r="M394" s="49">
        <f t="shared" si="97"/>
        <v>102.45027372332873</v>
      </c>
      <c r="N394" s="32">
        <f t="shared" si="97"/>
        <v>83.079662743049752</v>
      </c>
      <c r="P394" s="40" t="s">
        <v>33</v>
      </c>
      <c r="Q394" s="41">
        <f>SLOPE(C394:N394,C393:N393)</f>
        <v>1.1371974558657618</v>
      </c>
      <c r="R394" s="41"/>
      <c r="S394" s="41">
        <f t="shared" si="96"/>
        <v>0.13719745586576182</v>
      </c>
      <c r="T394" s="40"/>
    </row>
    <row r="395" spans="1:28" x14ac:dyDescent="0.25">
      <c r="A395" s="138" t="s">
        <v>25</v>
      </c>
      <c r="B395" s="10" t="s">
        <v>15</v>
      </c>
      <c r="C395" s="110">
        <f>AVERAGE(C356:C391)</f>
        <v>100</v>
      </c>
      <c r="D395" s="6">
        <f>AVERAGE(D356:D391)</f>
        <v>117.460705461629</v>
      </c>
      <c r="E395" s="139">
        <f t="shared" ref="E395:N395" si="98">AVERAGE(E356:E391)</f>
        <v>112.12092454410281</v>
      </c>
      <c r="F395" s="139">
        <f t="shared" si="98"/>
        <v>91.559480106496594</v>
      </c>
      <c r="G395" s="139">
        <f t="shared" si="98"/>
        <v>92.445080527714182</v>
      </c>
      <c r="H395" s="139">
        <f t="shared" si="98"/>
        <v>97.863560032639441</v>
      </c>
      <c r="I395" s="6">
        <f t="shared" si="98"/>
        <v>89.610536442974137</v>
      </c>
      <c r="J395" s="6">
        <f t="shared" si="98"/>
        <v>113.90201853109846</v>
      </c>
      <c r="K395" s="6">
        <f t="shared" si="98"/>
        <v>107.36265326177431</v>
      </c>
      <c r="L395" s="139">
        <f t="shared" si="98"/>
        <v>83.675782641972646</v>
      </c>
      <c r="M395" s="6">
        <f t="shared" si="98"/>
        <v>103.06010333661482</v>
      </c>
      <c r="N395" s="141">
        <f t="shared" si="98"/>
        <v>81.007085372624758</v>
      </c>
      <c r="P395" s="54"/>
      <c r="Q395" s="54"/>
      <c r="R395" s="54" t="s">
        <v>34</v>
      </c>
      <c r="S395" s="55">
        <f>AVERAGE(S392:S394)</f>
        <v>0.1021277665995161</v>
      </c>
      <c r="T395" s="54"/>
    </row>
    <row r="396" spans="1:28" x14ac:dyDescent="0.25">
      <c r="A396" s="142" t="s">
        <v>35</v>
      </c>
      <c r="B396" s="37"/>
      <c r="C396" s="171">
        <f>_xlfn.STDEV.P(C356:C367)</f>
        <v>0</v>
      </c>
      <c r="D396" s="143">
        <f>_xlfn.STDEV.P(D356:D367)</f>
        <v>3.8781612866694224</v>
      </c>
      <c r="E396" s="144">
        <f t="shared" ref="E396:N396" si="99">_xlfn.STDEV.P(E356:E367)</f>
        <v>5.4824350202262115</v>
      </c>
      <c r="F396" s="144">
        <f t="shared" si="99"/>
        <v>2.6257038332772207</v>
      </c>
      <c r="G396" s="144">
        <f t="shared" si="99"/>
        <v>2.792507624817619</v>
      </c>
      <c r="H396" s="144">
        <f t="shared" si="99"/>
        <v>3.8645007966179512</v>
      </c>
      <c r="I396" s="143">
        <f t="shared" si="99"/>
        <v>1.6481075140771699</v>
      </c>
      <c r="J396" s="143">
        <f t="shared" si="99"/>
        <v>3.6039222962436814</v>
      </c>
      <c r="K396" s="143">
        <f t="shared" si="99"/>
        <v>2.5061743700986692</v>
      </c>
      <c r="L396" s="144">
        <f t="shared" si="99"/>
        <v>4.2281514491787968</v>
      </c>
      <c r="M396" s="143">
        <f t="shared" si="99"/>
        <v>2.8719013281594856</v>
      </c>
      <c r="N396" s="144">
        <f t="shared" si="99"/>
        <v>4.66430644337815</v>
      </c>
      <c r="O396" s="3">
        <f>AVERAGE(N396,M396,L396,K396,J396,I396,F396,D396,C396)</f>
        <v>2.8918253912313996</v>
      </c>
    </row>
    <row r="397" spans="1:28" x14ac:dyDescent="0.25">
      <c r="A397" s="146" t="s">
        <v>36</v>
      </c>
      <c r="B397" s="44"/>
      <c r="C397" s="171">
        <f>_xlfn.STDEV.P(C368:C379)</f>
        <v>0</v>
      </c>
      <c r="D397" s="147">
        <f>_xlfn.STDEV.P(D368:D379)</f>
        <v>3.7342027797620281</v>
      </c>
      <c r="E397" s="148"/>
      <c r="F397" s="149">
        <f t="shared" ref="F397:N397" si="100">_xlfn.STDEV.P(F368:F379)</f>
        <v>3.0178441191579291</v>
      </c>
      <c r="G397" s="149">
        <f t="shared" si="100"/>
        <v>3.3267529056182887</v>
      </c>
      <c r="H397" s="149">
        <f t="shared" si="100"/>
        <v>0.76138586894110971</v>
      </c>
      <c r="I397" s="147">
        <f t="shared" si="100"/>
        <v>3.9869083069422335</v>
      </c>
      <c r="J397" s="147">
        <f t="shared" si="100"/>
        <v>4.3448899783372497</v>
      </c>
      <c r="K397" s="147">
        <f t="shared" si="100"/>
        <v>1.8162206688203837</v>
      </c>
      <c r="L397" s="149">
        <f t="shared" si="100"/>
        <v>3.4865552582803772</v>
      </c>
      <c r="M397" s="147">
        <f t="shared" si="100"/>
        <v>2.2291127092325578</v>
      </c>
      <c r="N397" s="149">
        <f t="shared" si="100"/>
        <v>1.5884821285688597</v>
      </c>
      <c r="O397" s="3">
        <f>AVERAGE(N397,M397,L397,K397,J397,I397,F397,D397,C397)</f>
        <v>2.6893573276779579</v>
      </c>
    </row>
    <row r="398" spans="1:28" ht="15.75" thickBot="1" x14ac:dyDescent="0.3">
      <c r="A398" s="150" t="s">
        <v>37</v>
      </c>
      <c r="B398" s="48"/>
      <c r="C398" s="171">
        <f>_xlfn.STDEV.P(C380:C391)</f>
        <v>0</v>
      </c>
      <c r="D398" s="151">
        <f>_xlfn.STDEV.P(D380:D391)</f>
        <v>9.0667390593818737</v>
      </c>
      <c r="E398" s="148"/>
      <c r="F398" s="148"/>
      <c r="G398" s="167"/>
      <c r="H398" s="152">
        <f t="shared" ref="H398:N398" si="101">_xlfn.STDEV.P(H380:H391)</f>
        <v>5.5620072662677948</v>
      </c>
      <c r="I398" s="151">
        <f t="shared" si="101"/>
        <v>5.9485806998257686</v>
      </c>
      <c r="J398" s="151">
        <f t="shared" si="101"/>
        <v>7.4744633254886121</v>
      </c>
      <c r="K398" s="151">
        <f t="shared" si="101"/>
        <v>4.3023120693100232</v>
      </c>
      <c r="L398" s="152">
        <f t="shared" si="101"/>
        <v>6.1441661113443198</v>
      </c>
      <c r="M398" s="151">
        <f t="shared" si="101"/>
        <v>5.6082167019302887</v>
      </c>
      <c r="N398" s="152">
        <f t="shared" si="101"/>
        <v>4.4989835143402779</v>
      </c>
      <c r="O398" s="3">
        <f>AVERAGE(N398,M398,L398,K398,J398,I398,F398,D398,C398)</f>
        <v>5.3804326852026456</v>
      </c>
      <c r="P398" s="3">
        <f>AVERAGE(O396:O398)</f>
        <v>3.6538718013706677</v>
      </c>
    </row>
    <row r="399" spans="1:28" ht="15.75" thickBot="1" x14ac:dyDescent="0.3">
      <c r="A399" s="66" t="s">
        <v>60</v>
      </c>
      <c r="B399" s="154" t="s">
        <v>15</v>
      </c>
      <c r="C399" s="172">
        <f>_xlfn.STDEV.P(C356:C391)</f>
        <v>0</v>
      </c>
      <c r="D399" s="173">
        <f>_xlfn.STDEV.P(D356:D391)</f>
        <v>7.4412475522280488</v>
      </c>
      <c r="E399" s="174">
        <f t="shared" ref="E399:N399" si="102">_xlfn.STDEV.P(E356:E391)</f>
        <v>5.4824350202262115</v>
      </c>
      <c r="F399" s="174">
        <f t="shared" si="102"/>
        <v>3.0103203807326824</v>
      </c>
      <c r="G399" s="174">
        <f t="shared" si="102"/>
        <v>3.5872986323286415</v>
      </c>
      <c r="H399" s="174">
        <f t="shared" si="102"/>
        <v>6.3290732929589</v>
      </c>
      <c r="I399" s="173">
        <f t="shared" si="102"/>
        <v>5.1358111921442235</v>
      </c>
      <c r="J399" s="173">
        <f t="shared" si="102"/>
        <v>7.1487275920415305</v>
      </c>
      <c r="K399" s="173">
        <f t="shared" si="102"/>
        <v>3.2301876956970226</v>
      </c>
      <c r="L399" s="174">
        <f t="shared" si="102"/>
        <v>4.9675350378261163</v>
      </c>
      <c r="M399" s="173">
        <f t="shared" si="102"/>
        <v>4.1525145460690442</v>
      </c>
      <c r="N399" s="175">
        <f t="shared" si="102"/>
        <v>4.6053113123496052</v>
      </c>
      <c r="O399" s="86" t="s">
        <v>43</v>
      </c>
    </row>
    <row r="400" spans="1:28" ht="30" x14ac:dyDescent="0.25">
      <c r="A400" s="71" t="s">
        <v>39</v>
      </c>
      <c r="C400" s="73">
        <f>_xlfn.STDEV.P(C392:C394)</f>
        <v>0</v>
      </c>
      <c r="D400" s="74">
        <f>_xlfn.STDEV.P(D392:D394)</f>
        <v>4.278875742680345</v>
      </c>
      <c r="E400" s="73"/>
      <c r="F400" s="73">
        <f>_xlfn.STDEV.P(F356:F379,H380:H391)</f>
        <v>5.9230695810440039</v>
      </c>
      <c r="G400" s="73"/>
      <c r="H400" s="73"/>
      <c r="I400" s="73">
        <f t="shared" ref="I400:N400" si="103">_xlfn.STDEV.P(I392:I394)</f>
        <v>2.8943831372619715</v>
      </c>
      <c r="J400" s="74">
        <f t="shared" si="103"/>
        <v>4.6754319483285984</v>
      </c>
      <c r="K400" s="73">
        <f t="shared" si="103"/>
        <v>1.0348721362849309</v>
      </c>
      <c r="L400" s="73">
        <f t="shared" si="103"/>
        <v>0.84668188925674381</v>
      </c>
      <c r="M400" s="73">
        <f t="shared" si="103"/>
        <v>1.5341964108275905</v>
      </c>
      <c r="N400" s="74">
        <f t="shared" si="103"/>
        <v>2.4521543397235144</v>
      </c>
      <c r="O400" s="87">
        <f>AVERAGE(C400:N400)</f>
        <v>2.6266294650452995</v>
      </c>
    </row>
    <row r="401" spans="1:20" ht="30.75" thickBot="1" x14ac:dyDescent="0.3">
      <c r="A401" s="71" t="s">
        <v>40</v>
      </c>
      <c r="B401" s="75" t="s">
        <v>41</v>
      </c>
      <c r="C401" s="73">
        <f>C399/C395*100</f>
        <v>0</v>
      </c>
      <c r="D401" s="73">
        <f>D399/D395*100</f>
        <v>6.3350952328980252</v>
      </c>
      <c r="E401" s="73"/>
      <c r="F401" s="73">
        <f>F400/AVERAGE(F356:F379,H380:H391)*100</f>
        <v>6.2598718481872027</v>
      </c>
      <c r="G401" s="73"/>
      <c r="H401" s="73"/>
      <c r="I401" s="73">
        <f t="shared" ref="I401:N401" si="104">I399/I395*100</f>
        <v>5.7312581712001283</v>
      </c>
      <c r="J401" s="73">
        <f t="shared" si="104"/>
        <v>6.276207993706211</v>
      </c>
      <c r="K401" s="73">
        <f t="shared" si="104"/>
        <v>3.0086697725521909</v>
      </c>
      <c r="L401" s="73">
        <f t="shared" si="104"/>
        <v>5.9366460414011692</v>
      </c>
      <c r="M401" s="73">
        <f t="shared" si="104"/>
        <v>4.029216361743889</v>
      </c>
      <c r="N401" s="73">
        <f t="shared" si="104"/>
        <v>5.685072226911533</v>
      </c>
      <c r="O401" s="88">
        <f>AVERAGE(C401:N401)</f>
        <v>4.806893072066706</v>
      </c>
    </row>
    <row r="402" spans="1:20" x14ac:dyDescent="0.25">
      <c r="A402" s="114" t="s">
        <v>50</v>
      </c>
    </row>
    <row r="403" spans="1:20" x14ac:dyDescent="0.25">
      <c r="A403" s="36" t="s">
        <v>19</v>
      </c>
      <c r="B403" s="37" t="s">
        <v>16</v>
      </c>
      <c r="C403" s="114">
        <f>0.95*C392</f>
        <v>95</v>
      </c>
      <c r="D403" s="38">
        <f t="shared" ref="D403:N406" si="105">0.95*D392</f>
        <v>107.22364966414136</v>
      </c>
      <c r="E403" s="13">
        <f t="shared" si="105"/>
        <v>106.51487831689766</v>
      </c>
      <c r="F403" s="13">
        <f t="shared" si="105"/>
        <v>86.002878403290211</v>
      </c>
      <c r="G403" s="13">
        <f t="shared" si="105"/>
        <v>86.061858670724817</v>
      </c>
      <c r="H403" s="13">
        <f t="shared" si="105"/>
        <v>88.405491582379639</v>
      </c>
      <c r="I403" s="38">
        <f t="shared" si="105"/>
        <v>89.017157966699273</v>
      </c>
      <c r="J403" s="38">
        <f t="shared" si="105"/>
        <v>103.97042891964068</v>
      </c>
      <c r="K403" s="38">
        <f t="shared" si="105"/>
        <v>102.95924028306523</v>
      </c>
      <c r="L403" s="13">
        <f t="shared" si="105"/>
        <v>80.343772297218251</v>
      </c>
      <c r="M403" s="38">
        <f t="shared" si="105"/>
        <v>96.483677560285827</v>
      </c>
      <c r="N403" s="14">
        <f t="shared" si="105"/>
        <v>73.534032171847429</v>
      </c>
      <c r="P403" s="176" t="s">
        <v>31</v>
      </c>
      <c r="Q403" s="177">
        <f>SLOPE(C404:N404,C403:N403)</f>
        <v>0.98769332869360427</v>
      </c>
      <c r="R403" s="177"/>
      <c r="S403" s="177">
        <f>ABS(Q403-1)</f>
        <v>1.2306671306395733E-2</v>
      </c>
      <c r="T403" s="176"/>
    </row>
    <row r="404" spans="1:20" x14ac:dyDescent="0.25">
      <c r="A404" s="43" t="s">
        <v>21</v>
      </c>
      <c r="B404" s="44" t="s">
        <v>17</v>
      </c>
      <c r="C404" s="114">
        <f>0.95*C393</f>
        <v>95</v>
      </c>
      <c r="D404" s="45">
        <f t="shared" si="105"/>
        <v>110.52900130098072</v>
      </c>
      <c r="E404" s="24"/>
      <c r="F404" s="24">
        <f t="shared" si="105"/>
        <v>87.96013379905331</v>
      </c>
      <c r="G404" s="24">
        <f t="shared" si="105"/>
        <v>89.583794331932125</v>
      </c>
      <c r="H404" s="24">
        <f t="shared" si="105"/>
        <v>86.604703222001262</v>
      </c>
      <c r="I404" s="45">
        <f t="shared" si="105"/>
        <v>83.278827604114369</v>
      </c>
      <c r="J404" s="45">
        <f t="shared" si="105"/>
        <v>106.30874031495539</v>
      </c>
      <c r="K404" s="45">
        <f t="shared" si="105"/>
        <v>100.64509702982015</v>
      </c>
      <c r="L404" s="24">
        <f t="shared" si="105"/>
        <v>79.948400876892421</v>
      </c>
      <c r="M404" s="45">
        <f t="shared" si="105"/>
        <v>99.909856911904129</v>
      </c>
      <c r="N404" s="25">
        <f t="shared" si="105"/>
        <v>77.847924819406231</v>
      </c>
      <c r="P404" s="176" t="s">
        <v>32</v>
      </c>
      <c r="Q404" s="177">
        <f>SLOPE(C405:N405,C403:N403)</f>
        <v>1.1568791726263912</v>
      </c>
      <c r="R404" s="177"/>
      <c r="S404" s="177">
        <f t="shared" ref="S404:S405" si="106">ABS(Q404-1)</f>
        <v>0.15687917262639117</v>
      </c>
      <c r="T404" s="176"/>
    </row>
    <row r="405" spans="1:20" x14ac:dyDescent="0.25">
      <c r="A405" s="47" t="s">
        <v>23</v>
      </c>
      <c r="B405" s="48" t="s">
        <v>18</v>
      </c>
      <c r="C405" s="114">
        <f>0.95*C394</f>
        <v>95</v>
      </c>
      <c r="D405" s="49">
        <f t="shared" si="105"/>
        <v>117.0103596005206</v>
      </c>
      <c r="E405" s="31"/>
      <c r="F405" s="31"/>
      <c r="G405" s="31"/>
      <c r="H405" s="31">
        <f t="shared" si="105"/>
        <v>95.703024345415969</v>
      </c>
      <c r="I405" s="49">
        <f t="shared" si="105"/>
        <v>83.094043291662601</v>
      </c>
      <c r="J405" s="49">
        <f t="shared" si="105"/>
        <v>114.34158357903453</v>
      </c>
      <c r="K405" s="49">
        <f t="shared" si="105"/>
        <v>102.37922448317141</v>
      </c>
      <c r="L405" s="31">
        <f t="shared" si="105"/>
        <v>78.474515389814144</v>
      </c>
      <c r="M405" s="49">
        <f t="shared" si="105"/>
        <v>97.327760037162292</v>
      </c>
      <c r="N405" s="32">
        <f t="shared" si="105"/>
        <v>78.925679605897258</v>
      </c>
      <c r="P405" s="176" t="s">
        <v>33</v>
      </c>
      <c r="Q405" s="177">
        <f>SLOPE(C405:N405,C404:N404)</f>
        <v>1.1371974558657618</v>
      </c>
      <c r="R405" s="177"/>
      <c r="S405" s="177">
        <f t="shared" si="106"/>
        <v>0.13719745586576182</v>
      </c>
      <c r="T405" s="176"/>
    </row>
    <row r="406" spans="1:20" x14ac:dyDescent="0.25">
      <c r="A406" s="51" t="s">
        <v>25</v>
      </c>
      <c r="B406" s="10" t="s">
        <v>15</v>
      </c>
      <c r="C406" s="114">
        <f>0.95*C395</f>
        <v>95</v>
      </c>
      <c r="D406" s="28">
        <f t="shared" si="105"/>
        <v>111.58767018854755</v>
      </c>
      <c r="E406" s="52">
        <f t="shared" si="105"/>
        <v>106.51487831689766</v>
      </c>
      <c r="F406" s="52">
        <f t="shared" si="105"/>
        <v>86.98150610117176</v>
      </c>
      <c r="G406" s="52">
        <f t="shared" si="105"/>
        <v>87.822826501328464</v>
      </c>
      <c r="H406" s="52">
        <f t="shared" si="105"/>
        <v>92.97038203100746</v>
      </c>
      <c r="I406" s="28">
        <f t="shared" si="105"/>
        <v>85.130009620825433</v>
      </c>
      <c r="J406" s="28">
        <f t="shared" si="105"/>
        <v>108.20691760454353</v>
      </c>
      <c r="K406" s="28">
        <f t="shared" si="105"/>
        <v>101.9945205986856</v>
      </c>
      <c r="L406" s="52">
        <f t="shared" si="105"/>
        <v>79.491993509874007</v>
      </c>
      <c r="M406" s="28">
        <f t="shared" si="105"/>
        <v>97.907098169784064</v>
      </c>
      <c r="N406" s="53">
        <f t="shared" si="105"/>
        <v>76.956731103993519</v>
      </c>
      <c r="P406" s="178"/>
      <c r="Q406" s="178"/>
      <c r="R406" s="178" t="s">
        <v>34</v>
      </c>
      <c r="S406" s="179">
        <f>AVERAGE(S403:S405)</f>
        <v>0.10212776659951624</v>
      </c>
      <c r="T406" s="178"/>
    </row>
    <row r="407" spans="1:20" ht="15.75" thickBot="1" x14ac:dyDescent="0.3"/>
    <row r="408" spans="1:20" ht="31.5" thickBot="1" x14ac:dyDescent="0.35">
      <c r="A408" s="180" t="s">
        <v>51</v>
      </c>
      <c r="B408" s="161"/>
      <c r="C408" s="161">
        <v>100</v>
      </c>
      <c r="D408" s="161"/>
      <c r="E408" s="161"/>
      <c r="F408" s="161">
        <v>98.7</v>
      </c>
      <c r="G408" s="161">
        <v>98.7</v>
      </c>
      <c r="H408" s="161">
        <v>98.7</v>
      </c>
      <c r="I408" s="161"/>
      <c r="J408" s="181">
        <v>122</v>
      </c>
      <c r="K408" s="161"/>
      <c r="L408" s="181">
        <v>81.900000000000006</v>
      </c>
      <c r="M408" s="161"/>
      <c r="N408" s="182">
        <v>79.099999999999994</v>
      </c>
    </row>
    <row r="410" spans="1:20" x14ac:dyDescent="0.25">
      <c r="A410" s="123" t="s">
        <v>53</v>
      </c>
    </row>
    <row r="411" spans="1:20" x14ac:dyDescent="0.25">
      <c r="A411" s="123">
        <v>1.2108000000000001</v>
      </c>
      <c r="C411" s="123" t="s">
        <v>59</v>
      </c>
      <c r="D411" s="123" t="s">
        <v>4</v>
      </c>
      <c r="E411" s="123" t="s">
        <v>5</v>
      </c>
      <c r="F411" s="123" t="s">
        <v>6</v>
      </c>
      <c r="G411" s="123" t="s">
        <v>7</v>
      </c>
      <c r="H411" s="123" t="s">
        <v>8</v>
      </c>
      <c r="I411" s="123" t="s">
        <v>9</v>
      </c>
      <c r="J411" s="123" t="s">
        <v>10</v>
      </c>
      <c r="K411" s="123" t="s">
        <v>11</v>
      </c>
      <c r="L411" s="123" t="s">
        <v>12</v>
      </c>
      <c r="M411" s="123" t="s">
        <v>13</v>
      </c>
      <c r="N411" s="123" t="s">
        <v>14</v>
      </c>
      <c r="P411" s="123"/>
    </row>
    <row r="412" spans="1:20" x14ac:dyDescent="0.25">
      <c r="A412" s="36" t="s">
        <v>19</v>
      </c>
      <c r="B412" s="37" t="s">
        <v>16</v>
      </c>
      <c r="C412" s="31">
        <f>C294*$A$411</f>
        <v>107.40261154724777</v>
      </c>
      <c r="D412" s="183">
        <f t="shared" ref="D412:N412" si="107">D294*$A$411</f>
        <v>121.08000000000001</v>
      </c>
      <c r="E412" s="31">
        <f t="shared" si="107"/>
        <v>120.28079455003446</v>
      </c>
      <c r="F412" s="31">
        <f t="shared" si="107"/>
        <v>97.209467284351959</v>
      </c>
      <c r="G412" s="31">
        <f t="shared" si="107"/>
        <v>94.1029972298236</v>
      </c>
      <c r="H412" s="31">
        <f t="shared" si="107"/>
        <v>96.615044683987207</v>
      </c>
      <c r="I412" s="31">
        <f t="shared" si="107"/>
        <v>100.63489460539807</v>
      </c>
      <c r="J412" s="31">
        <f>J294*$A$411</f>
        <v>117.43938560917746</v>
      </c>
      <c r="K412" s="31">
        <f t="shared" si="107"/>
        <v>116.40129546990643</v>
      </c>
      <c r="L412" s="31">
        <f t="shared" si="107"/>
        <v>89.972989030510405</v>
      </c>
      <c r="M412" s="31">
        <f t="shared" si="107"/>
        <v>109.07799717300593</v>
      </c>
      <c r="N412" s="31">
        <f t="shared" si="107"/>
        <v>82.381847264798239</v>
      </c>
      <c r="P412" s="123" t="s">
        <v>31</v>
      </c>
      <c r="Q412" s="184">
        <f>SLOPE(C413:N413,C412:N412)</f>
        <v>0.91459894004022602</v>
      </c>
      <c r="R412" s="184"/>
      <c r="S412" s="184">
        <f>ABS(Q412-1)</f>
        <v>8.5401059959773984E-2</v>
      </c>
    </row>
    <row r="413" spans="1:20" x14ac:dyDescent="0.25">
      <c r="A413" s="43" t="s">
        <v>21</v>
      </c>
      <c r="B413" s="44" t="s">
        <v>17</v>
      </c>
      <c r="C413" s="31">
        <f t="shared" ref="C413:N415" si="108">C295*$A$411</f>
        <v>104.17570758843446</v>
      </c>
      <c r="D413" s="183">
        <f t="shared" si="108"/>
        <v>121.08000000000001</v>
      </c>
      <c r="E413" s="31"/>
      <c r="F413" s="31">
        <f t="shared" si="108"/>
        <v>96.413406577062347</v>
      </c>
      <c r="G413" s="31">
        <f t="shared" si="108"/>
        <v>98.278799771535674</v>
      </c>
      <c r="H413" s="31">
        <f t="shared" si="108"/>
        <v>95.063381094405059</v>
      </c>
      <c r="I413" s="31">
        <f t="shared" si="108"/>
        <v>91.251768369149971</v>
      </c>
      <c r="J413" s="31">
        <f t="shared" si="108"/>
        <v>116.44567741023909</v>
      </c>
      <c r="K413" s="31">
        <f t="shared" si="108"/>
        <v>110.31742351534712</v>
      </c>
      <c r="L413" s="31">
        <f t="shared" si="108"/>
        <v>87.354446178314674</v>
      </c>
      <c r="M413" s="31">
        <f t="shared" si="108"/>
        <v>109.50712247955235</v>
      </c>
      <c r="N413" s="31">
        <f t="shared" si="108"/>
        <v>85.066901568189564</v>
      </c>
      <c r="P413" s="123" t="s">
        <v>32</v>
      </c>
      <c r="Q413" s="184">
        <f>SLOPE(C414:N414,C412:N412)</f>
        <v>1.0610967593915235</v>
      </c>
      <c r="R413" s="184"/>
      <c r="S413" s="184">
        <f t="shared" ref="S413:S414" si="109">ABS(Q413-1)</f>
        <v>6.1096759391523481E-2</v>
      </c>
    </row>
    <row r="414" spans="1:20" x14ac:dyDescent="0.25">
      <c r="A414" s="47" t="s">
        <v>23</v>
      </c>
      <c r="B414" s="48" t="s">
        <v>18</v>
      </c>
      <c r="C414" s="31">
        <f t="shared" si="108"/>
        <v>98.811909417684831</v>
      </c>
      <c r="D414" s="183">
        <f t="shared" si="108"/>
        <v>121.08000000000001</v>
      </c>
      <c r="E414" s="31"/>
      <c r="F414" s="31"/>
      <c r="G414" s="31"/>
      <c r="H414" s="31">
        <f t="shared" si="108"/>
        <v>99.216657238852349</v>
      </c>
      <c r="I414" s="31">
        <f t="shared" si="108"/>
        <v>86.062248986341046</v>
      </c>
      <c r="J414" s="31">
        <f t="shared" si="108"/>
        <v>118.48292003750483</v>
      </c>
      <c r="K414" s="31">
        <f t="shared" si="108"/>
        <v>106.29526068785168</v>
      </c>
      <c r="L414" s="31">
        <f t="shared" si="108"/>
        <v>79.150110275358131</v>
      </c>
      <c r="M414" s="31">
        <f t="shared" si="108"/>
        <v>100.91440971008556</v>
      </c>
      <c r="N414" s="31">
        <f t="shared" si="108"/>
        <v>79.753686773569157</v>
      </c>
      <c r="P414" s="123" t="s">
        <v>33</v>
      </c>
      <c r="Q414" s="184">
        <f>SLOPE(C414:N414,C413:N413)</f>
        <v>1.1203544912189873</v>
      </c>
      <c r="R414" s="184"/>
      <c r="S414" s="184">
        <f t="shared" si="109"/>
        <v>0.12035449121898734</v>
      </c>
    </row>
    <row r="415" spans="1:20" ht="18.75" x14ac:dyDescent="0.3">
      <c r="A415" s="51" t="s">
        <v>25</v>
      </c>
      <c r="B415" s="10" t="s">
        <v>15</v>
      </c>
      <c r="C415" s="139">
        <f t="shared" si="108"/>
        <v>103.46340951778905</v>
      </c>
      <c r="D415" s="183">
        <f t="shared" si="108"/>
        <v>121.08000000000001</v>
      </c>
      <c r="E415" s="139">
        <f t="shared" si="108"/>
        <v>120.28079455003446</v>
      </c>
      <c r="F415" s="139">
        <f t="shared" si="108"/>
        <v>96.81143693070716</v>
      </c>
      <c r="G415" s="139">
        <f t="shared" si="108"/>
        <v>96.190898500679637</v>
      </c>
      <c r="H415" s="139">
        <f t="shared" si="108"/>
        <v>98.090842455633648</v>
      </c>
      <c r="I415" s="139">
        <f t="shared" si="108"/>
        <v>92.649637320296378</v>
      </c>
      <c r="J415" s="185">
        <f t="shared" si="108"/>
        <v>117.45599435230713</v>
      </c>
      <c r="K415" s="139">
        <f t="shared" si="108"/>
        <v>111.00465989103505</v>
      </c>
      <c r="L415" s="185">
        <f t="shared" si="108"/>
        <v>84.941001693043418</v>
      </c>
      <c r="M415" s="139">
        <f t="shared" si="108"/>
        <v>106.49984312088131</v>
      </c>
      <c r="N415" s="185">
        <f t="shared" si="108"/>
        <v>82.170627077958144</v>
      </c>
      <c r="P415" s="186"/>
      <c r="Q415" s="186"/>
      <c r="R415" s="186" t="s">
        <v>34</v>
      </c>
      <c r="S415" s="187">
        <f>AVERAGE(S412:S414)</f>
        <v>8.8950770190094938E-2</v>
      </c>
    </row>
    <row r="416" spans="1:20" x14ac:dyDescent="0.25">
      <c r="O416" s="72" t="s">
        <v>69</v>
      </c>
    </row>
    <row r="417" spans="1:18" ht="18.75" x14ac:dyDescent="0.3">
      <c r="C417" s="7">
        <f>C415-C408</f>
        <v>3.4634095177890458</v>
      </c>
      <c r="D417" s="7"/>
      <c r="E417" s="7"/>
      <c r="F417" s="7">
        <f t="shared" ref="F417:H417" si="110">F415-F408</f>
        <v>-1.888563069292843</v>
      </c>
      <c r="G417" s="7">
        <f t="shared" si="110"/>
        <v>-2.5091014993203657</v>
      </c>
      <c r="H417" s="7">
        <f t="shared" si="110"/>
        <v>-0.60915754436635439</v>
      </c>
      <c r="I417" s="7"/>
      <c r="J417" s="188">
        <f>J415-J408</f>
        <v>-4.5440056476928703</v>
      </c>
      <c r="K417" s="7"/>
      <c r="L417" s="188">
        <f>L415-L408</f>
        <v>3.0410016930434125</v>
      </c>
      <c r="M417" s="7"/>
      <c r="N417" s="188">
        <f>N415-N408</f>
        <v>3.0706270779581502</v>
      </c>
      <c r="O417" s="73">
        <f>AVERAGE(C417:N417)</f>
        <v>3.4586468740250048E-3</v>
      </c>
      <c r="Q417">
        <v>1.2107568354256986</v>
      </c>
      <c r="R417" t="s">
        <v>70</v>
      </c>
    </row>
    <row r="418" spans="1:18" x14ac:dyDescent="0.25">
      <c r="O418" t="s">
        <v>71</v>
      </c>
    </row>
    <row r="419" spans="1:18" ht="15.75" thickBot="1" x14ac:dyDescent="0.3">
      <c r="O419" s="73">
        <f>AVERAGE(N417,L417,J417)</f>
        <v>0.52254104110289745</v>
      </c>
      <c r="Q419">
        <v>1.2041299510932961</v>
      </c>
      <c r="R419" t="s">
        <v>70</v>
      </c>
    </row>
    <row r="420" spans="1:18" ht="15.75" thickBot="1" x14ac:dyDescent="0.3">
      <c r="A420" s="189" t="s">
        <v>28</v>
      </c>
      <c r="B420" s="189" t="s">
        <v>16</v>
      </c>
      <c r="C420" s="190" t="s">
        <v>17</v>
      </c>
      <c r="D420" s="191" t="s">
        <v>18</v>
      </c>
      <c r="E420" s="192" t="s">
        <v>16</v>
      </c>
      <c r="F420" s="190" t="s">
        <v>17</v>
      </c>
      <c r="G420" s="191" t="s">
        <v>18</v>
      </c>
      <c r="H420" s="192" t="s">
        <v>16</v>
      </c>
      <c r="I420" s="190" t="s">
        <v>17</v>
      </c>
      <c r="J420" s="191" t="s">
        <v>18</v>
      </c>
      <c r="K420" s="193"/>
      <c r="L420" s="194"/>
    </row>
    <row r="421" spans="1:18" x14ac:dyDescent="0.25">
      <c r="A421" s="195" t="s">
        <v>53</v>
      </c>
      <c r="B421" s="297" t="s">
        <v>72</v>
      </c>
      <c r="C421" s="298"/>
      <c r="D421" s="299"/>
      <c r="E421" s="297" t="s">
        <v>73</v>
      </c>
      <c r="F421" s="298"/>
      <c r="G421" s="299"/>
      <c r="H421" s="297" t="s">
        <v>10</v>
      </c>
      <c r="I421" s="298"/>
      <c r="J421" s="299"/>
      <c r="L421" s="196"/>
    </row>
    <row r="422" spans="1:18" ht="45.75" thickBot="1" x14ac:dyDescent="0.3">
      <c r="A422" s="197" t="s">
        <v>74</v>
      </c>
      <c r="B422" s="198" t="s">
        <v>75</v>
      </c>
      <c r="C422" s="199" t="s">
        <v>76</v>
      </c>
      <c r="D422" s="200" t="s">
        <v>77</v>
      </c>
      <c r="E422" s="198" t="s">
        <v>78</v>
      </c>
      <c r="F422" s="199" t="s">
        <v>79</v>
      </c>
      <c r="G422" s="200" t="s">
        <v>80</v>
      </c>
      <c r="H422" s="201" t="s">
        <v>81</v>
      </c>
      <c r="I422" s="202" t="s">
        <v>82</v>
      </c>
      <c r="J422" s="203" t="s">
        <v>83</v>
      </c>
      <c r="L422" s="196"/>
    </row>
    <row r="423" spans="1:18" x14ac:dyDescent="0.25">
      <c r="A423" s="204">
        <v>1</v>
      </c>
      <c r="B423" s="205">
        <f>$A423*$N$294</f>
        <v>68.039186706969133</v>
      </c>
      <c r="C423" s="206">
        <f>$A423*$N$295</f>
        <v>70.256773677064388</v>
      </c>
      <c r="D423" s="207">
        <f>$A423*$N$296</f>
        <v>65.868588349495496</v>
      </c>
      <c r="E423" s="208">
        <f>$A423*$L$294</f>
        <v>74.308712446738028</v>
      </c>
      <c r="F423" s="206">
        <f>$A423*$L$295</f>
        <v>72.146057299566124</v>
      </c>
      <c r="G423" s="207">
        <f>$A423*$L$296</f>
        <v>65.370094380044705</v>
      </c>
      <c r="H423" s="205">
        <f>$J$294*$A423</f>
        <v>96.99321573272006</v>
      </c>
      <c r="I423" s="206">
        <f>$J$295*$A423</f>
        <v>96.172511901419782</v>
      </c>
      <c r="J423" s="207">
        <f>$J$296*$A423</f>
        <v>97.855071058395126</v>
      </c>
      <c r="L423" s="196"/>
    </row>
    <row r="424" spans="1:18" x14ac:dyDescent="0.25">
      <c r="A424" s="209">
        <v>1.03</v>
      </c>
      <c r="B424" s="210">
        <f t="shared" ref="B424:B431" si="111">$A424*$N$294</f>
        <v>70.080362308178209</v>
      </c>
      <c r="C424" s="211">
        <f t="shared" ref="C424:C431" si="112">$A424*$N$295</f>
        <v>72.364476887376327</v>
      </c>
      <c r="D424" s="212">
        <f t="shared" ref="D424:D431" si="113">$A424*$N$296</f>
        <v>67.844645999980358</v>
      </c>
      <c r="E424" s="213">
        <f t="shared" ref="E424:E431" si="114">$A424*$L$294</f>
        <v>76.537973820140166</v>
      </c>
      <c r="F424" s="211">
        <f t="shared" ref="F424:F431" si="115">$A424*$L$295</f>
        <v>74.310439018553112</v>
      </c>
      <c r="G424" s="212">
        <f t="shared" ref="G424:G431" si="116">$A424*$L$296</f>
        <v>67.331197211446053</v>
      </c>
      <c r="H424" s="210">
        <f t="shared" ref="H424:H431" si="117">$J$294*$A424</f>
        <v>99.903012204701668</v>
      </c>
      <c r="I424" s="211">
        <f t="shared" ref="I424:I431" si="118">$J$295*$A424</f>
        <v>99.05768725846238</v>
      </c>
      <c r="J424" s="212">
        <f t="shared" ref="J424:J431" si="119">$J$296*$A424</f>
        <v>100.79072319014698</v>
      </c>
      <c r="L424" s="196"/>
    </row>
    <row r="425" spans="1:18" x14ac:dyDescent="0.25">
      <c r="A425" s="209">
        <v>1.07</v>
      </c>
      <c r="B425" s="210">
        <f t="shared" si="111"/>
        <v>72.801929776456973</v>
      </c>
      <c r="C425" s="211">
        <f t="shared" si="112"/>
        <v>75.174747834458898</v>
      </c>
      <c r="D425" s="212">
        <f t="shared" si="113"/>
        <v>70.479389533960187</v>
      </c>
      <c r="E425" s="213">
        <f t="shared" si="114"/>
        <v>79.510322318009699</v>
      </c>
      <c r="F425" s="211">
        <f t="shared" si="115"/>
        <v>77.196281310535753</v>
      </c>
      <c r="G425" s="212">
        <f t="shared" si="116"/>
        <v>69.946000986647832</v>
      </c>
      <c r="H425" s="210">
        <f t="shared" si="117"/>
        <v>103.78274083401047</v>
      </c>
      <c r="I425" s="211">
        <f t="shared" si="118"/>
        <v>102.90458773451917</v>
      </c>
      <c r="J425" s="212">
        <f t="shared" si="119"/>
        <v>104.70492603248279</v>
      </c>
      <c r="L425" s="196"/>
    </row>
    <row r="426" spans="1:18" x14ac:dyDescent="0.25">
      <c r="A426" s="209">
        <v>1.1299999999999999</v>
      </c>
      <c r="B426" s="210">
        <f t="shared" si="111"/>
        <v>76.884280978875111</v>
      </c>
      <c r="C426" s="211">
        <f t="shared" si="112"/>
        <v>79.390154255082749</v>
      </c>
      <c r="D426" s="212">
        <f t="shared" si="113"/>
        <v>74.43150483492991</v>
      </c>
      <c r="E426" s="213">
        <f t="shared" si="114"/>
        <v>83.968845064813962</v>
      </c>
      <c r="F426" s="211">
        <f t="shared" si="115"/>
        <v>81.525044748509714</v>
      </c>
      <c r="G426" s="212">
        <f t="shared" si="116"/>
        <v>73.868206649450514</v>
      </c>
      <c r="H426" s="210">
        <f t="shared" si="117"/>
        <v>109.60233377797366</v>
      </c>
      <c r="I426" s="211">
        <f t="shared" si="118"/>
        <v>108.67493844860434</v>
      </c>
      <c r="J426" s="212">
        <f t="shared" si="119"/>
        <v>110.57623029598648</v>
      </c>
      <c r="L426" s="196"/>
    </row>
    <row r="427" spans="1:18" x14ac:dyDescent="0.25">
      <c r="A427" s="209">
        <v>1.1599999999999999</v>
      </c>
      <c r="B427" s="210">
        <f t="shared" si="111"/>
        <v>78.925456580084187</v>
      </c>
      <c r="C427" s="211">
        <f t="shared" si="112"/>
        <v>81.497857465394688</v>
      </c>
      <c r="D427" s="212">
        <f t="shared" si="113"/>
        <v>76.407562485414772</v>
      </c>
      <c r="E427" s="213">
        <f t="shared" si="114"/>
        <v>86.198106438216101</v>
      </c>
      <c r="F427" s="211">
        <f t="shared" si="115"/>
        <v>83.689426467496702</v>
      </c>
      <c r="G427" s="212">
        <f t="shared" si="116"/>
        <v>75.829309480851848</v>
      </c>
      <c r="H427" s="210">
        <f t="shared" si="117"/>
        <v>112.51213024995526</v>
      </c>
      <c r="I427" s="211">
        <f t="shared" si="118"/>
        <v>111.56011380564694</v>
      </c>
      <c r="J427" s="212">
        <f t="shared" si="119"/>
        <v>113.51188242773834</v>
      </c>
      <c r="L427" s="196"/>
    </row>
    <row r="428" spans="1:18" x14ac:dyDescent="0.25">
      <c r="A428" s="209">
        <v>1.21</v>
      </c>
      <c r="B428" s="210">
        <f t="shared" si="111"/>
        <v>82.327415915432653</v>
      </c>
      <c r="C428" s="211">
        <f t="shared" si="112"/>
        <v>85.010696149247906</v>
      </c>
      <c r="D428" s="212">
        <f t="shared" si="113"/>
        <v>79.700991902889555</v>
      </c>
      <c r="E428" s="213">
        <f t="shared" si="114"/>
        <v>89.913542060553013</v>
      </c>
      <c r="F428" s="211">
        <f t="shared" si="115"/>
        <v>87.29672933247501</v>
      </c>
      <c r="G428" s="212">
        <f t="shared" si="116"/>
        <v>79.097814199854085</v>
      </c>
      <c r="H428" s="210">
        <f t="shared" si="117"/>
        <v>117.36179103659127</v>
      </c>
      <c r="I428" s="211">
        <f t="shared" si="118"/>
        <v>116.36873940071793</v>
      </c>
      <c r="J428" s="212">
        <f t="shared" si="119"/>
        <v>118.4046359806581</v>
      </c>
      <c r="L428" s="196"/>
    </row>
    <row r="429" spans="1:18" x14ac:dyDescent="0.25">
      <c r="A429" s="209">
        <v>1.25</v>
      </c>
      <c r="B429" s="210">
        <f t="shared" si="111"/>
        <v>85.048983383711416</v>
      </c>
      <c r="C429" s="211">
        <f t="shared" si="112"/>
        <v>87.820967096330492</v>
      </c>
      <c r="D429" s="212">
        <f t="shared" si="113"/>
        <v>82.335735436869371</v>
      </c>
      <c r="E429" s="213">
        <f t="shared" si="114"/>
        <v>92.885890558422531</v>
      </c>
      <c r="F429" s="211">
        <f t="shared" si="115"/>
        <v>90.182571624457651</v>
      </c>
      <c r="G429" s="212">
        <f t="shared" si="116"/>
        <v>81.712617975055878</v>
      </c>
      <c r="H429" s="210">
        <f t="shared" si="117"/>
        <v>121.24151966590007</v>
      </c>
      <c r="I429" s="211">
        <f t="shared" si="118"/>
        <v>120.21563987677473</v>
      </c>
      <c r="J429" s="212">
        <f t="shared" si="119"/>
        <v>122.31883882299391</v>
      </c>
      <c r="L429" s="196"/>
    </row>
    <row r="430" spans="1:18" x14ac:dyDescent="0.25">
      <c r="A430" s="214">
        <v>1.3</v>
      </c>
      <c r="B430" s="210">
        <f t="shared" si="111"/>
        <v>88.450942719059881</v>
      </c>
      <c r="C430" s="211">
        <f>$A430*$N$295</f>
        <v>91.33380578018371</v>
      </c>
      <c r="D430" s="212">
        <f t="shared" si="113"/>
        <v>85.629164854344154</v>
      </c>
      <c r="E430" s="213">
        <f t="shared" si="114"/>
        <v>96.601326180759443</v>
      </c>
      <c r="F430" s="211">
        <f t="shared" si="115"/>
        <v>93.78987448943596</v>
      </c>
      <c r="G430" s="212">
        <f t="shared" si="116"/>
        <v>84.981122694058115</v>
      </c>
      <c r="H430" s="210">
        <f t="shared" si="117"/>
        <v>126.09118045253608</v>
      </c>
      <c r="I430" s="211">
        <f t="shared" si="118"/>
        <v>125.02426547184572</v>
      </c>
      <c r="J430" s="212">
        <f t="shared" si="119"/>
        <v>127.21159237591367</v>
      </c>
      <c r="L430" s="196"/>
    </row>
    <row r="431" spans="1:18" ht="15.75" thickBot="1" x14ac:dyDescent="0.3">
      <c r="A431" s="215">
        <v>1.34</v>
      </c>
      <c r="B431" s="216">
        <f t="shared" si="111"/>
        <v>91.172510187338645</v>
      </c>
      <c r="C431" s="217">
        <f t="shared" si="112"/>
        <v>94.144076727266281</v>
      </c>
      <c r="D431" s="218">
        <f t="shared" si="113"/>
        <v>88.263908388323969</v>
      </c>
      <c r="E431" s="219">
        <f t="shared" si="114"/>
        <v>99.573674678628961</v>
      </c>
      <c r="F431" s="217">
        <f t="shared" si="115"/>
        <v>96.675716781418615</v>
      </c>
      <c r="G431" s="218">
        <f t="shared" si="116"/>
        <v>87.595926469259908</v>
      </c>
      <c r="H431" s="216">
        <f t="shared" si="117"/>
        <v>129.97090908184489</v>
      </c>
      <c r="I431" s="217">
        <f t="shared" si="118"/>
        <v>128.87116594790251</v>
      </c>
      <c r="J431" s="218">
        <f t="shared" si="119"/>
        <v>131.12579521824946</v>
      </c>
      <c r="L431" s="196"/>
    </row>
    <row r="432" spans="1:18" ht="15.75" thickBot="1" x14ac:dyDescent="0.3">
      <c r="A432" s="220" t="s">
        <v>84</v>
      </c>
      <c r="B432" s="300">
        <v>79.099999999999994</v>
      </c>
      <c r="C432" s="301"/>
      <c r="D432" s="302"/>
      <c r="E432" s="300">
        <v>81.900000000000006</v>
      </c>
      <c r="F432" s="301"/>
      <c r="G432" s="302"/>
      <c r="H432" s="300">
        <v>122</v>
      </c>
      <c r="I432" s="301"/>
      <c r="J432" s="302"/>
      <c r="L432" s="196"/>
    </row>
    <row r="433" spans="1:12" x14ac:dyDescent="0.25">
      <c r="A433" s="221"/>
      <c r="L433" s="196"/>
    </row>
    <row r="434" spans="1:12" x14ac:dyDescent="0.25">
      <c r="A434" s="221"/>
      <c r="I434">
        <v>1</v>
      </c>
      <c r="J434">
        <v>122</v>
      </c>
      <c r="K434" t="s">
        <v>85</v>
      </c>
      <c r="L434" s="196"/>
    </row>
    <row r="435" spans="1:12" x14ac:dyDescent="0.25">
      <c r="A435" s="221"/>
      <c r="I435">
        <v>1.35</v>
      </c>
      <c r="J435">
        <v>122</v>
      </c>
      <c r="L435" s="196"/>
    </row>
    <row r="436" spans="1:12" x14ac:dyDescent="0.25">
      <c r="A436" s="221"/>
      <c r="L436" s="196"/>
    </row>
    <row r="437" spans="1:12" x14ac:dyDescent="0.25">
      <c r="A437" s="221"/>
      <c r="I437">
        <v>1</v>
      </c>
      <c r="J437">
        <v>81.900000000000006</v>
      </c>
      <c r="K437" t="s">
        <v>86</v>
      </c>
      <c r="L437" s="196"/>
    </row>
    <row r="438" spans="1:12" x14ac:dyDescent="0.25">
      <c r="A438" s="221"/>
      <c r="I438">
        <v>1.35</v>
      </c>
      <c r="J438">
        <v>81.900000000000006</v>
      </c>
      <c r="L438" s="196"/>
    </row>
    <row r="439" spans="1:12" x14ac:dyDescent="0.25">
      <c r="A439" s="221"/>
      <c r="L439" s="196"/>
    </row>
    <row r="440" spans="1:12" x14ac:dyDescent="0.25">
      <c r="A440" s="221"/>
      <c r="I440">
        <v>1</v>
      </c>
      <c r="J440">
        <v>79.099999999999994</v>
      </c>
      <c r="K440" t="s">
        <v>87</v>
      </c>
      <c r="L440" s="196"/>
    </row>
    <row r="441" spans="1:12" x14ac:dyDescent="0.25">
      <c r="A441" s="221"/>
      <c r="I441">
        <v>1.35</v>
      </c>
      <c r="J441">
        <v>79.099999999999994</v>
      </c>
      <c r="L441" s="196"/>
    </row>
    <row r="442" spans="1:12" x14ac:dyDescent="0.25">
      <c r="A442" s="221"/>
      <c r="L442" s="196"/>
    </row>
    <row r="443" spans="1:12" x14ac:dyDescent="0.25">
      <c r="A443" s="221"/>
      <c r="L443" s="196"/>
    </row>
    <row r="444" spans="1:12" x14ac:dyDescent="0.25">
      <c r="A444" s="221"/>
      <c r="L444" s="196"/>
    </row>
    <row r="445" spans="1:12" x14ac:dyDescent="0.25">
      <c r="A445" s="221"/>
      <c r="L445" s="196"/>
    </row>
    <row r="446" spans="1:12" x14ac:dyDescent="0.25">
      <c r="A446" s="221"/>
      <c r="L446" s="196"/>
    </row>
    <row r="447" spans="1:12" x14ac:dyDescent="0.25">
      <c r="A447" s="221"/>
      <c r="L447" s="196"/>
    </row>
    <row r="448" spans="1:12" x14ac:dyDescent="0.25">
      <c r="A448" s="221"/>
      <c r="L448" s="196"/>
    </row>
    <row r="449" spans="1:13" x14ac:dyDescent="0.25">
      <c r="A449" s="221"/>
      <c r="L449" s="196"/>
    </row>
    <row r="450" spans="1:13" x14ac:dyDescent="0.25">
      <c r="A450" s="221"/>
      <c r="L450" s="196"/>
    </row>
    <row r="451" spans="1:13" x14ac:dyDescent="0.25">
      <c r="A451" s="221"/>
      <c r="L451" s="196"/>
    </row>
    <row r="452" spans="1:13" ht="15.75" thickBot="1" x14ac:dyDescent="0.3">
      <c r="A452" s="197"/>
      <c r="B452" s="222"/>
      <c r="C452" s="222"/>
      <c r="D452" s="222"/>
      <c r="E452" s="222"/>
      <c r="F452" s="222"/>
      <c r="G452" s="222"/>
      <c r="H452" s="222"/>
      <c r="I452" s="222"/>
      <c r="J452" s="222"/>
      <c r="K452" s="222"/>
      <c r="L452" s="223"/>
    </row>
    <row r="454" spans="1:13" x14ac:dyDescent="0.25">
      <c r="A454" t="s">
        <v>28</v>
      </c>
      <c r="B454" t="s">
        <v>16</v>
      </c>
      <c r="C454" t="s">
        <v>17</v>
      </c>
      <c r="D454" t="s">
        <v>18</v>
      </c>
      <c r="E454" t="s">
        <v>16</v>
      </c>
      <c r="F454" t="s">
        <v>17</v>
      </c>
      <c r="G454" t="s">
        <v>18</v>
      </c>
      <c r="H454" t="s">
        <v>16</v>
      </c>
      <c r="I454" t="s">
        <v>17</v>
      </c>
      <c r="J454" t="s">
        <v>18</v>
      </c>
    </row>
    <row r="455" spans="1:13" x14ac:dyDescent="0.25">
      <c r="A455" t="s">
        <v>53</v>
      </c>
      <c r="B455" t="s">
        <v>72</v>
      </c>
      <c r="E455" t="s">
        <v>73</v>
      </c>
      <c r="H455" t="s">
        <v>10</v>
      </c>
    </row>
    <row r="456" spans="1:13" x14ac:dyDescent="0.25">
      <c r="A456" t="s">
        <v>74</v>
      </c>
      <c r="B456" t="s">
        <v>75</v>
      </c>
      <c r="C456" t="s">
        <v>76</v>
      </c>
      <c r="D456" t="s">
        <v>77</v>
      </c>
      <c r="E456" t="s">
        <v>78</v>
      </c>
      <c r="F456" t="s">
        <v>79</v>
      </c>
      <c r="G456" t="s">
        <v>80</v>
      </c>
      <c r="H456" t="s">
        <v>81</v>
      </c>
      <c r="I456" t="s">
        <v>82</v>
      </c>
      <c r="J456" t="s">
        <v>83</v>
      </c>
      <c r="K456" t="s">
        <v>88</v>
      </c>
      <c r="L456" t="s">
        <v>89</v>
      </c>
      <c r="M456" t="s">
        <v>90</v>
      </c>
    </row>
    <row r="457" spans="1:13" x14ac:dyDescent="0.25">
      <c r="A457">
        <v>1</v>
      </c>
      <c r="B457" s="7">
        <v>68.039186706969133</v>
      </c>
      <c r="C457" s="7">
        <v>70.256773677064388</v>
      </c>
      <c r="D457" s="7">
        <v>65.868588349495496</v>
      </c>
      <c r="E457" s="7">
        <v>74.308712446738028</v>
      </c>
      <c r="F457" s="7">
        <v>72.146057299566124</v>
      </c>
      <c r="G457" s="7">
        <v>65.370094380044705</v>
      </c>
      <c r="H457" s="7">
        <v>96.99321573272006</v>
      </c>
      <c r="I457" s="7">
        <v>96.172511901419782</v>
      </c>
      <c r="J457" s="7">
        <v>97.855071058395126</v>
      </c>
      <c r="K457" s="7">
        <f>AVERAGE(B457:D457)</f>
        <v>68.054849577843001</v>
      </c>
      <c r="L457" s="7">
        <f>AVERAGE(E457:G457)</f>
        <v>70.608288042116286</v>
      </c>
      <c r="M457" s="7">
        <f>AVERAGE(H457:J457)</f>
        <v>97.00693289751166</v>
      </c>
    </row>
    <row r="458" spans="1:13" x14ac:dyDescent="0.25">
      <c r="A458">
        <v>1.03</v>
      </c>
      <c r="B458" s="7">
        <v>70.080362308178209</v>
      </c>
      <c r="C458" s="7">
        <v>72.364476887376327</v>
      </c>
      <c r="D458" s="7">
        <v>67.844645999980358</v>
      </c>
      <c r="E458" s="7">
        <v>76.537973820140166</v>
      </c>
      <c r="F458" s="7">
        <v>74.310439018553112</v>
      </c>
      <c r="G458" s="7">
        <v>67.331197211446053</v>
      </c>
      <c r="H458" s="7">
        <v>99.903012204701668</v>
      </c>
      <c r="I458" s="7">
        <v>99.05768725846238</v>
      </c>
      <c r="J458" s="7">
        <v>100.79072319014698</v>
      </c>
      <c r="K458" s="7">
        <f t="shared" ref="K458:K465" si="120">AVERAGE(B458:D458)</f>
        <v>70.096495065178303</v>
      </c>
      <c r="L458" s="7">
        <f t="shared" ref="L458:L465" si="121">AVERAGE(E458:G458)</f>
        <v>72.726536683379777</v>
      </c>
      <c r="M458" s="7">
        <f t="shared" ref="M458:M465" si="122">AVERAGE(H458:J458)</f>
        <v>99.917140884437003</v>
      </c>
    </row>
    <row r="459" spans="1:13" x14ac:dyDescent="0.25">
      <c r="A459">
        <v>1.07</v>
      </c>
      <c r="B459" s="7">
        <v>72.801929776456973</v>
      </c>
      <c r="C459" s="7">
        <v>75.174747834458898</v>
      </c>
      <c r="D459" s="7">
        <v>70.479389533960187</v>
      </c>
      <c r="E459" s="7">
        <v>79.510322318009699</v>
      </c>
      <c r="F459" s="7">
        <v>77.196281310535753</v>
      </c>
      <c r="G459" s="7">
        <v>69.946000986647832</v>
      </c>
      <c r="H459" s="7">
        <v>103.78274083401047</v>
      </c>
      <c r="I459" s="7">
        <v>102.90458773451917</v>
      </c>
      <c r="J459" s="7">
        <v>104.70492603248279</v>
      </c>
      <c r="K459" s="7">
        <f t="shared" si="120"/>
        <v>72.818689048292029</v>
      </c>
      <c r="L459" s="7">
        <f t="shared" si="121"/>
        <v>75.550868205064432</v>
      </c>
      <c r="M459" s="7">
        <f t="shared" si="122"/>
        <v>103.79741820033748</v>
      </c>
    </row>
    <row r="460" spans="1:13" x14ac:dyDescent="0.25">
      <c r="A460">
        <v>1.1299999999999999</v>
      </c>
      <c r="B460" s="7">
        <v>76.884280978875111</v>
      </c>
      <c r="C460" s="7">
        <v>79.390154255082749</v>
      </c>
      <c r="D460" s="7">
        <v>74.43150483492991</v>
      </c>
      <c r="E460" s="7">
        <v>83.968845064813962</v>
      </c>
      <c r="F460" s="7">
        <v>81.525044748509714</v>
      </c>
      <c r="G460" s="7">
        <v>73.868206649450514</v>
      </c>
      <c r="H460" s="7">
        <v>109.60233377797366</v>
      </c>
      <c r="I460" s="7">
        <v>108.67493844860434</v>
      </c>
      <c r="J460" s="7">
        <v>110.57623029598648</v>
      </c>
      <c r="K460" s="7">
        <f t="shared" si="120"/>
        <v>76.90198002296259</v>
      </c>
      <c r="L460" s="7">
        <f t="shared" si="121"/>
        <v>79.787365487591401</v>
      </c>
      <c r="M460" s="7">
        <f t="shared" si="122"/>
        <v>109.61783417418815</v>
      </c>
    </row>
    <row r="461" spans="1:13" x14ac:dyDescent="0.25">
      <c r="A461">
        <v>1.1599999999999999</v>
      </c>
      <c r="B461" s="7">
        <v>78.925456580084187</v>
      </c>
      <c r="C461" s="7">
        <v>81.497857465394688</v>
      </c>
      <c r="D461" s="7">
        <v>76.407562485414772</v>
      </c>
      <c r="E461" s="7">
        <v>86.198106438216101</v>
      </c>
      <c r="F461" s="7">
        <v>83.689426467496702</v>
      </c>
      <c r="G461" s="7">
        <v>75.829309480851848</v>
      </c>
      <c r="H461" s="7">
        <v>112.51213024995526</v>
      </c>
      <c r="I461" s="7">
        <v>111.56011380564694</v>
      </c>
      <c r="J461" s="7">
        <v>113.51188242773834</v>
      </c>
      <c r="K461" s="7">
        <f t="shared" si="120"/>
        <v>78.943625510297878</v>
      </c>
      <c r="L461" s="7">
        <f t="shared" si="121"/>
        <v>81.905614128854893</v>
      </c>
      <c r="M461" s="7">
        <f t="shared" si="122"/>
        <v>112.5280421611135</v>
      </c>
    </row>
    <row r="462" spans="1:13" x14ac:dyDescent="0.25">
      <c r="A462">
        <v>1.21</v>
      </c>
      <c r="B462" s="7">
        <v>82.327415915432653</v>
      </c>
      <c r="C462" s="7">
        <v>85.010696149247906</v>
      </c>
      <c r="D462" s="7">
        <v>79.700991902889555</v>
      </c>
      <c r="E462" s="7">
        <v>89.913542060553013</v>
      </c>
      <c r="F462" s="7">
        <v>87.29672933247501</v>
      </c>
      <c r="G462" s="7">
        <v>79.097814199854085</v>
      </c>
      <c r="H462" s="7">
        <v>117.36179103659127</v>
      </c>
      <c r="I462" s="7">
        <v>116.36873940071793</v>
      </c>
      <c r="J462" s="7">
        <v>118.4046359806581</v>
      </c>
      <c r="K462" s="7">
        <f t="shared" si="120"/>
        <v>82.346367989190028</v>
      </c>
      <c r="L462" s="7">
        <f t="shared" si="121"/>
        <v>85.436028530960698</v>
      </c>
      <c r="M462" s="7">
        <f t="shared" si="122"/>
        <v>117.3783888059891</v>
      </c>
    </row>
    <row r="463" spans="1:13" x14ac:dyDescent="0.25">
      <c r="A463">
        <v>1.25</v>
      </c>
      <c r="B463" s="7">
        <v>85.048983383711416</v>
      </c>
      <c r="C463" s="7">
        <v>87.820967096330492</v>
      </c>
      <c r="D463" s="7">
        <v>82.335735436869371</v>
      </c>
      <c r="E463" s="7">
        <v>92.885890558422531</v>
      </c>
      <c r="F463" s="7">
        <v>90.182571624457651</v>
      </c>
      <c r="G463" s="7">
        <v>81.712617975055878</v>
      </c>
      <c r="H463" s="7">
        <v>121.24151966590007</v>
      </c>
      <c r="I463" s="7">
        <v>120.21563987677473</v>
      </c>
      <c r="J463" s="7">
        <v>122.31883882299391</v>
      </c>
      <c r="K463" s="7">
        <f t="shared" si="120"/>
        <v>85.068561972303755</v>
      </c>
      <c r="L463" s="7">
        <f t="shared" si="121"/>
        <v>88.260360052645353</v>
      </c>
      <c r="M463" s="7">
        <f t="shared" si="122"/>
        <v>121.25866612188956</v>
      </c>
    </row>
    <row r="464" spans="1:13" x14ac:dyDescent="0.25">
      <c r="A464">
        <v>1.3</v>
      </c>
      <c r="B464" s="7">
        <v>88.450942719059881</v>
      </c>
      <c r="C464" s="7">
        <v>91.33380578018371</v>
      </c>
      <c r="D464" s="7">
        <v>85.629164854344154</v>
      </c>
      <c r="E464" s="7">
        <v>96.601326180759443</v>
      </c>
      <c r="F464" s="7">
        <v>93.78987448943596</v>
      </c>
      <c r="G464" s="7">
        <v>84.981122694058115</v>
      </c>
      <c r="H464" s="7">
        <v>126.09118045253608</v>
      </c>
      <c r="I464" s="7">
        <v>125.02426547184572</v>
      </c>
      <c r="J464" s="7">
        <v>127.21159237591367</v>
      </c>
      <c r="K464" s="7">
        <f t="shared" si="120"/>
        <v>88.47130445119592</v>
      </c>
      <c r="L464" s="7">
        <f t="shared" si="121"/>
        <v>91.790774454751173</v>
      </c>
      <c r="M464" s="7">
        <f t="shared" si="122"/>
        <v>126.10901276676515</v>
      </c>
    </row>
    <row r="465" spans="1:13" x14ac:dyDescent="0.25">
      <c r="A465">
        <v>1.34</v>
      </c>
      <c r="B465" s="7">
        <v>91.172510187338645</v>
      </c>
      <c r="C465" s="7">
        <v>94.144076727266281</v>
      </c>
      <c r="D465" s="7">
        <v>88.263908388323969</v>
      </c>
      <c r="E465" s="7">
        <v>99.573674678628961</v>
      </c>
      <c r="F465" s="7">
        <v>96.675716781418615</v>
      </c>
      <c r="G465" s="7">
        <v>87.595926469259908</v>
      </c>
      <c r="H465" s="7">
        <v>129.97090908184489</v>
      </c>
      <c r="I465" s="7">
        <v>128.87116594790251</v>
      </c>
      <c r="J465" s="7">
        <v>131.12579521824946</v>
      </c>
      <c r="K465" s="7">
        <f t="shared" si="120"/>
        <v>91.193498434309632</v>
      </c>
      <c r="L465" s="7">
        <f t="shared" si="121"/>
        <v>94.615105976435828</v>
      </c>
      <c r="M465" s="7">
        <f t="shared" si="122"/>
        <v>129.98929008266563</v>
      </c>
    </row>
    <row r="466" spans="1:13" x14ac:dyDescent="0.25">
      <c r="A466" t="s">
        <v>84</v>
      </c>
      <c r="B466">
        <v>79.099999999999994</v>
      </c>
      <c r="E466">
        <v>81.900000000000006</v>
      </c>
      <c r="H466">
        <v>122</v>
      </c>
    </row>
  </sheetData>
  <autoFilter ref="A91:O406" xr:uid="{6F9360A4-F786-4695-B449-9E4C7311BE32}"/>
  <mergeCells count="13">
    <mergeCell ref="V343:Y350"/>
    <mergeCell ref="A92:N92"/>
    <mergeCell ref="A156:N156"/>
    <mergeCell ref="A207:N207"/>
    <mergeCell ref="A256:N256"/>
    <mergeCell ref="A305:N305"/>
    <mergeCell ref="A354:N354"/>
    <mergeCell ref="B421:D421"/>
    <mergeCell ref="E421:G421"/>
    <mergeCell ref="H421:J421"/>
    <mergeCell ref="B432:D432"/>
    <mergeCell ref="E432:G432"/>
    <mergeCell ref="H432:J432"/>
  </mergeCells>
  <conditionalFormatting sqref="C138:E138 G138:N138">
    <cfRule type="colorScale" priority="50">
      <colorScale>
        <cfvo type="min"/>
        <cfvo type="percentile" val="50"/>
        <cfvo type="max"/>
        <color rgb="FF63BE7B"/>
        <color rgb="FFFFEB84"/>
        <color rgb="FFF8696B"/>
      </colorScale>
    </cfRule>
  </conditionalFormatting>
  <conditionalFormatting sqref="C139:E139 G139:N139">
    <cfRule type="colorScale" priority="38">
      <colorScale>
        <cfvo type="min"/>
        <cfvo type="percentile" val="50"/>
        <cfvo type="max"/>
        <color rgb="FF63BE7B"/>
        <color rgb="FFFFEB84"/>
        <color rgb="FFF8696B"/>
      </colorScale>
    </cfRule>
  </conditionalFormatting>
  <conditionalFormatting sqref="C202:E203 G202:N203">
    <cfRule type="colorScale" priority="51">
      <colorScale>
        <cfvo type="min"/>
        <cfvo type="percentile" val="50"/>
        <cfvo type="max"/>
        <color rgb="FF63BE7B"/>
        <color rgb="FFFFEB84"/>
        <color rgb="FFF8696B"/>
      </colorScale>
    </cfRule>
  </conditionalFormatting>
  <conditionalFormatting sqref="C253:E253 G253:N253">
    <cfRule type="colorScale" priority="49">
      <colorScale>
        <cfvo type="min"/>
        <cfvo type="percentile" val="50"/>
        <cfvo type="max"/>
        <color rgb="FF63BE7B"/>
        <color rgb="FFFFEB84"/>
        <color rgb="FFF8696B"/>
      </colorScale>
    </cfRule>
  </conditionalFormatting>
  <conditionalFormatting sqref="C254:E254 G254:N254">
    <cfRule type="colorScale" priority="36">
      <colorScale>
        <cfvo type="min"/>
        <cfvo type="percentile" val="50"/>
        <cfvo type="max"/>
        <color rgb="FF63BE7B"/>
        <color rgb="FFFFEB84"/>
        <color rgb="FFF8696B"/>
      </colorScale>
    </cfRule>
  </conditionalFormatting>
  <conditionalFormatting sqref="C134:N137 C198:N201 C298:N301 C347:N350 C396:N399">
    <cfRule type="colorScale" priority="3">
      <colorScale>
        <cfvo type="min"/>
        <cfvo type="percentile" val="50"/>
        <cfvo type="max"/>
        <color rgb="FF63BE7B"/>
        <color rgb="FFFFEB84"/>
        <color rgb="FFF8696B"/>
      </colorScale>
    </cfRule>
  </conditionalFormatting>
  <conditionalFormatting sqref="C302:N302">
    <cfRule type="colorScale" priority="48">
      <colorScale>
        <cfvo type="min"/>
        <cfvo type="percentile" val="50"/>
        <cfvo type="max"/>
        <color rgb="FF63BE7B"/>
        <color rgb="FFFFEB84"/>
        <color rgb="FFF8696B"/>
      </colorScale>
    </cfRule>
  </conditionalFormatting>
  <conditionalFormatting sqref="C303:N303">
    <cfRule type="colorScale" priority="34">
      <colorScale>
        <cfvo type="min"/>
        <cfvo type="percentile" val="50"/>
        <cfvo type="max"/>
        <color rgb="FF63BE7B"/>
        <color rgb="FFFFEB84"/>
        <color rgb="FFF8696B"/>
      </colorScale>
    </cfRule>
  </conditionalFormatting>
  <conditionalFormatting sqref="C352:N352">
    <cfRule type="colorScale" priority="32">
      <colorScale>
        <cfvo type="min"/>
        <cfvo type="percentile" val="50"/>
        <cfvo type="max"/>
        <color rgb="FF63BE7B"/>
        <color rgb="FFFFEB84"/>
        <color rgb="FFF8696B"/>
      </colorScale>
    </cfRule>
  </conditionalFormatting>
  <conditionalFormatting sqref="C401:N401">
    <cfRule type="colorScale" priority="30">
      <colorScale>
        <cfvo type="min"/>
        <cfvo type="percentile" val="50"/>
        <cfvo type="max"/>
        <color rgb="FF63BE7B"/>
        <color rgb="FFFFEB84"/>
        <color rgb="FFF8696B"/>
      </colorScale>
    </cfRule>
    <cfRule type="colorScale" priority="29">
      <colorScale>
        <cfvo type="min"/>
        <cfvo type="percentile" val="50"/>
        <cfvo type="max"/>
        <color rgb="FF63BE7B"/>
        <color rgb="FFFFEB84"/>
        <color rgb="FFF8696B"/>
      </colorScale>
    </cfRule>
  </conditionalFormatting>
  <conditionalFormatting sqref="C134:O137 C198:O201 C298:O301 C347:O350 C396:O399">
    <cfRule type="colorScale" priority="1">
      <colorScale>
        <cfvo type="min"/>
        <cfvo type="percentile" val="50"/>
        <cfvo type="max"/>
        <color rgb="FF63BE7B"/>
        <color rgb="FFFFEB84"/>
        <color rgb="FFF8696B"/>
      </colorScale>
    </cfRule>
  </conditionalFormatting>
  <conditionalFormatting sqref="C202:O203 C253:O254 C302:O303 C138:O139 C400:O401 C351:O352">
    <cfRule type="colorScale" priority="5">
      <colorScale>
        <cfvo type="min"/>
        <cfvo type="percentile" val="50"/>
        <cfvo type="max"/>
        <color rgb="FF63BE7B"/>
        <color rgb="FFFFEB84"/>
        <color rgb="FFF8696B"/>
      </colorScale>
    </cfRule>
  </conditionalFormatting>
  <conditionalFormatting sqref="C202:O203 C253:O254 C302:O303 C138:O139 C400:O401">
    <cfRule type="colorScale" priority="6">
      <colorScale>
        <cfvo type="min"/>
        <cfvo type="percentile" val="50"/>
        <cfvo type="max"/>
        <color rgb="FF63BE7B"/>
        <color rgb="FFFFEB84"/>
        <color rgb="FFF8696B"/>
      </colorScale>
    </cfRule>
  </conditionalFormatting>
  <conditionalFormatting sqref="C253:O253">
    <cfRule type="colorScale" priority="7">
      <colorScale>
        <cfvo type="min"/>
        <cfvo type="percentile" val="50"/>
        <cfvo type="max"/>
        <color rgb="FF63BE7B"/>
        <color rgb="FFFFEB84"/>
        <color rgb="FFF8696B"/>
      </colorScale>
    </cfRule>
  </conditionalFormatting>
  <conditionalFormatting sqref="C351:O351">
    <cfRule type="colorScale" priority="47">
      <colorScale>
        <cfvo type="min"/>
        <cfvo type="percentile" val="50"/>
        <cfvo type="max"/>
        <color rgb="FF63BE7B"/>
        <color rgb="FFFFEB84"/>
        <color rgb="FFF8696B"/>
      </colorScale>
    </cfRule>
  </conditionalFormatting>
  <conditionalFormatting sqref="C400:O400 C351:O352 C302:O303 C253:E254 C202:E203 C138:E139 G253:O254 F253 G202:O203 F202 G138:O139 F138">
    <cfRule type="colorScale" priority="39">
      <colorScale>
        <cfvo type="min"/>
        <cfvo type="percentile" val="50"/>
        <cfvo type="max"/>
        <color rgb="FF63BE7B"/>
        <color rgb="FFFFEB84"/>
        <color rgb="FFF8696B"/>
      </colorScale>
    </cfRule>
  </conditionalFormatting>
  <conditionalFormatting sqref="C400:O400">
    <cfRule type="colorScale" priority="41">
      <colorScale>
        <cfvo type="min"/>
        <cfvo type="percentile" val="50"/>
        <cfvo type="max"/>
        <color rgb="FF63BE7B"/>
        <color rgb="FFFFEB84"/>
        <color rgb="FFF8696B"/>
      </colorScale>
    </cfRule>
  </conditionalFormatting>
  <conditionalFormatting sqref="F138">
    <cfRule type="colorScale" priority="10">
      <colorScale>
        <cfvo type="min"/>
        <cfvo type="percentile" val="50"/>
        <cfvo type="max"/>
        <color rgb="FF63BE7B"/>
        <color rgb="FFFFEB84"/>
        <color rgb="FFF8696B"/>
      </colorScale>
    </cfRule>
  </conditionalFormatting>
  <conditionalFormatting sqref="F139">
    <cfRule type="colorScale" priority="8">
      <colorScale>
        <cfvo type="min"/>
        <cfvo type="percentile" val="50"/>
        <cfvo type="max"/>
        <color rgb="FF63BE7B"/>
        <color rgb="FFFFEB84"/>
        <color rgb="FFF8696B"/>
      </colorScale>
    </cfRule>
    <cfRule type="colorScale" priority="9">
      <colorScale>
        <cfvo type="min"/>
        <cfvo type="percentile" val="50"/>
        <cfvo type="max"/>
        <color rgb="FF63BE7B"/>
        <color rgb="FFFFEB84"/>
        <color rgb="FFF8696B"/>
      </colorScale>
    </cfRule>
  </conditionalFormatting>
  <conditionalFormatting sqref="F202">
    <cfRule type="colorScale" priority="13">
      <colorScale>
        <cfvo type="min"/>
        <cfvo type="percentile" val="50"/>
        <cfvo type="max"/>
        <color rgb="FF63BE7B"/>
        <color rgb="FFFFEB84"/>
        <color rgb="FFF8696B"/>
      </colorScale>
    </cfRule>
  </conditionalFormatting>
  <conditionalFormatting sqref="F203">
    <cfRule type="colorScale" priority="11">
      <colorScale>
        <cfvo type="min"/>
        <cfvo type="percentile" val="50"/>
        <cfvo type="max"/>
        <color rgb="FF63BE7B"/>
        <color rgb="FFFFEB84"/>
        <color rgb="FFF8696B"/>
      </colorScale>
    </cfRule>
    <cfRule type="colorScale" priority="12">
      <colorScale>
        <cfvo type="min"/>
        <cfvo type="percentile" val="50"/>
        <cfvo type="max"/>
        <color rgb="FF63BE7B"/>
        <color rgb="FFFFEB84"/>
        <color rgb="FFF8696B"/>
      </colorScale>
    </cfRule>
  </conditionalFormatting>
  <conditionalFormatting sqref="F253">
    <cfRule type="colorScale" priority="16">
      <colorScale>
        <cfvo type="min"/>
        <cfvo type="percentile" val="50"/>
        <cfvo type="max"/>
        <color rgb="FF63BE7B"/>
        <color rgb="FFFFEB84"/>
        <color rgb="FFF8696B"/>
      </colorScale>
    </cfRule>
  </conditionalFormatting>
  <conditionalFormatting sqref="F254">
    <cfRule type="colorScale" priority="14">
      <colorScale>
        <cfvo type="min"/>
        <cfvo type="percentile" val="50"/>
        <cfvo type="max"/>
        <color rgb="FF63BE7B"/>
        <color rgb="FFFFEB84"/>
        <color rgb="FFF8696B"/>
      </colorScale>
    </cfRule>
    <cfRule type="colorScale" priority="15">
      <colorScale>
        <cfvo type="min"/>
        <cfvo type="percentile" val="50"/>
        <cfvo type="max"/>
        <color rgb="FF63BE7B"/>
        <color rgb="FFFFEB84"/>
        <color rgb="FFF8696B"/>
      </colorScale>
    </cfRule>
  </conditionalFormatting>
  <conditionalFormatting sqref="O134:O399">
    <cfRule type="colorScale" priority="2">
      <colorScale>
        <cfvo type="min"/>
        <cfvo type="percentile" val="50"/>
        <cfvo type="max"/>
        <color rgb="FF63BE7B"/>
        <color rgb="FFFFEB84"/>
        <color rgb="FFF8696B"/>
      </colorScale>
    </cfRule>
  </conditionalFormatting>
  <conditionalFormatting sqref="O137:O197 O201:O248 O252:O297 O301:O346 O350:O352">
    <cfRule type="colorScale" priority="42">
      <colorScale>
        <cfvo type="min"/>
        <cfvo type="percentile" val="50"/>
        <cfvo type="max"/>
        <color rgb="FF63BE7B"/>
        <color rgb="FFFFEB84"/>
        <color rgb="FFF8696B"/>
      </colorScale>
    </cfRule>
  </conditionalFormatting>
  <conditionalFormatting sqref="O138">
    <cfRule type="colorScale" priority="43">
      <colorScale>
        <cfvo type="min"/>
        <cfvo type="percentile" val="50"/>
        <cfvo type="max"/>
        <color rgb="FF63BE7B"/>
        <color rgb="FFFFEB84"/>
        <color rgb="FFF8696B"/>
      </colorScale>
    </cfRule>
  </conditionalFormatting>
  <conditionalFormatting sqref="O139">
    <cfRule type="colorScale" priority="17">
      <colorScale>
        <cfvo type="min"/>
        <cfvo type="percentile" val="50"/>
        <cfvo type="max"/>
        <color rgb="FF63BE7B"/>
        <color rgb="FFFFEB84"/>
        <color rgb="FFF8696B"/>
      </colorScale>
    </cfRule>
    <cfRule type="colorScale" priority="18">
      <colorScale>
        <cfvo type="min"/>
        <cfvo type="percentile" val="50"/>
        <cfvo type="max"/>
        <color rgb="FF63BE7B"/>
        <color rgb="FFFFEB84"/>
        <color rgb="FFF8696B"/>
      </colorScale>
    </cfRule>
    <cfRule type="colorScale" priority="37">
      <colorScale>
        <cfvo type="min"/>
        <cfvo type="percentile" val="50"/>
        <cfvo type="max"/>
        <color rgb="FF63BE7B"/>
        <color rgb="FFFFEB84"/>
        <color rgb="FFF8696B"/>
      </colorScale>
    </cfRule>
  </conditionalFormatting>
  <conditionalFormatting sqref="O202:O203">
    <cfRule type="colorScale" priority="44">
      <colorScale>
        <cfvo type="min"/>
        <cfvo type="percentile" val="50"/>
        <cfvo type="max"/>
        <color rgb="FF63BE7B"/>
        <color rgb="FFFFEB84"/>
        <color rgb="FFF8696B"/>
      </colorScale>
    </cfRule>
  </conditionalFormatting>
  <conditionalFormatting sqref="O203">
    <cfRule type="colorScale" priority="20">
      <colorScale>
        <cfvo type="min"/>
        <cfvo type="percentile" val="50"/>
        <cfvo type="max"/>
        <color rgb="FF63BE7B"/>
        <color rgb="FFFFEB84"/>
        <color rgb="FFF8696B"/>
      </colorScale>
    </cfRule>
    <cfRule type="colorScale" priority="19">
      <colorScale>
        <cfvo type="min"/>
        <cfvo type="percentile" val="50"/>
        <cfvo type="max"/>
        <color rgb="FF63BE7B"/>
        <color rgb="FFFFEB84"/>
        <color rgb="FFF8696B"/>
      </colorScale>
    </cfRule>
  </conditionalFormatting>
  <conditionalFormatting sqref="O253">
    <cfRule type="colorScale" priority="45">
      <colorScale>
        <cfvo type="min"/>
        <cfvo type="percentile" val="50"/>
        <cfvo type="max"/>
        <color rgb="FF63BE7B"/>
        <color rgb="FFFFEB84"/>
        <color rgb="FFF8696B"/>
      </colorScale>
    </cfRule>
  </conditionalFormatting>
  <conditionalFormatting sqref="O254">
    <cfRule type="colorScale" priority="21">
      <colorScale>
        <cfvo type="min"/>
        <cfvo type="percentile" val="50"/>
        <cfvo type="max"/>
        <color rgb="FF63BE7B"/>
        <color rgb="FFFFEB84"/>
        <color rgb="FFF8696B"/>
      </colorScale>
    </cfRule>
    <cfRule type="colorScale" priority="22">
      <colorScale>
        <cfvo type="min"/>
        <cfvo type="percentile" val="50"/>
        <cfvo type="max"/>
        <color rgb="FF63BE7B"/>
        <color rgb="FFFFEB84"/>
        <color rgb="FFF8696B"/>
      </colorScale>
    </cfRule>
    <cfRule type="colorScale" priority="35">
      <colorScale>
        <cfvo type="min"/>
        <cfvo type="percentile" val="50"/>
        <cfvo type="max"/>
        <color rgb="FF63BE7B"/>
        <color rgb="FFFFEB84"/>
        <color rgb="FFF8696B"/>
      </colorScale>
    </cfRule>
  </conditionalFormatting>
  <conditionalFormatting sqref="O302">
    <cfRule type="colorScale" priority="46">
      <colorScale>
        <cfvo type="min"/>
        <cfvo type="percentile" val="50"/>
        <cfvo type="max"/>
        <color rgb="FF63BE7B"/>
        <color rgb="FFFFEB84"/>
        <color rgb="FFF8696B"/>
      </colorScale>
    </cfRule>
  </conditionalFormatting>
  <conditionalFormatting sqref="O303">
    <cfRule type="colorScale" priority="33">
      <colorScale>
        <cfvo type="min"/>
        <cfvo type="percentile" val="50"/>
        <cfvo type="max"/>
        <color rgb="FF63BE7B"/>
        <color rgb="FFFFEB84"/>
        <color rgb="FFF8696B"/>
      </colorScale>
    </cfRule>
    <cfRule type="colorScale" priority="24">
      <colorScale>
        <cfvo type="min"/>
        <cfvo type="percentile" val="50"/>
        <cfvo type="max"/>
        <color rgb="FF63BE7B"/>
        <color rgb="FFFFEB84"/>
        <color rgb="FFF8696B"/>
      </colorScale>
    </cfRule>
    <cfRule type="colorScale" priority="23">
      <colorScale>
        <cfvo type="min"/>
        <cfvo type="percentile" val="50"/>
        <cfvo type="max"/>
        <color rgb="FF63BE7B"/>
        <color rgb="FFFFEB84"/>
        <color rgb="FFF8696B"/>
      </colorScale>
    </cfRule>
  </conditionalFormatting>
  <conditionalFormatting sqref="O352">
    <cfRule type="colorScale" priority="26">
      <colorScale>
        <cfvo type="min"/>
        <cfvo type="percentile" val="50"/>
        <cfvo type="max"/>
        <color rgb="FF63BE7B"/>
        <color rgb="FFFFEB84"/>
        <color rgb="FFF8696B"/>
      </colorScale>
    </cfRule>
    <cfRule type="colorScale" priority="31">
      <colorScale>
        <cfvo type="min"/>
        <cfvo type="percentile" val="50"/>
        <cfvo type="max"/>
        <color rgb="FF63BE7B"/>
        <color rgb="FFFFEB84"/>
        <color rgb="FFF8696B"/>
      </colorScale>
    </cfRule>
    <cfRule type="colorScale" priority="25">
      <colorScale>
        <cfvo type="min"/>
        <cfvo type="percentile" val="50"/>
        <cfvo type="max"/>
        <color rgb="FF63BE7B"/>
        <color rgb="FFFFEB84"/>
        <color rgb="FFF8696B"/>
      </colorScale>
    </cfRule>
  </conditionalFormatting>
  <conditionalFormatting sqref="O354:O395 O400:O401">
    <cfRule type="colorScale" priority="40">
      <colorScale>
        <cfvo type="min"/>
        <cfvo type="percentile" val="50"/>
        <cfvo type="max"/>
        <color rgb="FF63BE7B"/>
        <color rgb="FFFFEB84"/>
        <color rgb="FFF8696B"/>
      </colorScale>
    </cfRule>
  </conditionalFormatting>
  <conditionalFormatting sqref="O399">
    <cfRule type="colorScale" priority="4">
      <colorScale>
        <cfvo type="min"/>
        <cfvo type="percentile" val="50"/>
        <cfvo type="max"/>
        <color rgb="FF63BE7B"/>
        <color rgb="FFFFEB84"/>
        <color rgb="FFF8696B"/>
      </colorScale>
    </cfRule>
  </conditionalFormatting>
  <conditionalFormatting sqref="O401">
    <cfRule type="colorScale" priority="28">
      <colorScale>
        <cfvo type="min"/>
        <cfvo type="percentile" val="50"/>
        <cfvo type="max"/>
        <color rgb="FF63BE7B"/>
        <color rgb="FFFFEB84"/>
        <color rgb="FFF8696B"/>
      </colorScale>
    </cfRule>
    <cfRule type="colorScale" priority="27">
      <colorScale>
        <cfvo type="min"/>
        <cfvo type="percentile" val="50"/>
        <cfvo type="max"/>
        <color rgb="FF63BE7B"/>
        <color rgb="FFFFEB84"/>
        <color rgb="FFF8696B"/>
      </colorScale>
    </cfRule>
  </conditionalFormatting>
  <pageMargins left="0.7" right="0.7" top="0.75" bottom="0.75" header="0.3" footer="0.3"/>
  <headerFooter>
    <oddFooter>&amp;C_x000D_&amp;1#&amp;"Arial"&amp;8&amp;K000000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1B36E-F30C-4D2E-A65A-B2A146C55E17}">
  <sheetPr>
    <tabColor theme="7"/>
  </sheetPr>
  <dimension ref="A1:X56"/>
  <sheetViews>
    <sheetView topLeftCell="A14" zoomScale="85" zoomScaleNormal="85" workbookViewId="0">
      <selection activeCell="AA201" sqref="AA201"/>
    </sheetView>
  </sheetViews>
  <sheetFormatPr defaultRowHeight="15" x14ac:dyDescent="0.25"/>
  <cols>
    <col min="1" max="1" width="9.7109375" customWidth="1"/>
    <col min="2" max="2" width="11.28515625" bestFit="1" customWidth="1"/>
    <col min="3" max="5" width="4" bestFit="1" customWidth="1"/>
    <col min="6" max="8" width="5" bestFit="1" customWidth="1"/>
    <col min="9" max="11" width="4" bestFit="1" customWidth="1"/>
    <col min="12" max="12" width="5" bestFit="1" customWidth="1"/>
    <col min="13" max="13" width="4" bestFit="1" customWidth="1"/>
    <col min="14" max="14" width="5" bestFit="1" customWidth="1"/>
    <col min="15" max="15" width="7.7109375" customWidth="1"/>
    <col min="16" max="16" width="6" bestFit="1" customWidth="1"/>
    <col min="18" max="18" width="5" customWidth="1"/>
    <col min="19" max="19" width="8.42578125" customWidth="1"/>
  </cols>
  <sheetData>
    <row r="1" spans="1:19" ht="128.25" thickBot="1" x14ac:dyDescent="0.3">
      <c r="A1" s="224"/>
      <c r="B1" s="225" t="s">
        <v>58</v>
      </c>
      <c r="C1" s="226" t="s">
        <v>59</v>
      </c>
      <c r="D1" s="226" t="s">
        <v>4</v>
      </c>
      <c r="E1" s="226" t="s">
        <v>5</v>
      </c>
      <c r="F1" s="226" t="s">
        <v>6</v>
      </c>
      <c r="G1" s="226" t="s">
        <v>7</v>
      </c>
      <c r="H1" s="226" t="s">
        <v>8</v>
      </c>
      <c r="I1" s="226" t="s">
        <v>9</v>
      </c>
      <c r="J1" s="227" t="s">
        <v>10</v>
      </c>
      <c r="K1" s="226" t="s">
        <v>11</v>
      </c>
      <c r="L1" s="227" t="s">
        <v>12</v>
      </c>
      <c r="M1" s="226" t="s">
        <v>13</v>
      </c>
      <c r="N1" s="228" t="s">
        <v>14</v>
      </c>
      <c r="P1" s="229" t="s">
        <v>91</v>
      </c>
      <c r="Q1" s="230" t="s">
        <v>92</v>
      </c>
      <c r="R1" s="230"/>
      <c r="S1" s="231" t="s">
        <v>93</v>
      </c>
    </row>
    <row r="2" spans="1:19" x14ac:dyDescent="0.25">
      <c r="A2" s="36" t="s">
        <v>19</v>
      </c>
      <c r="B2" s="232" t="s">
        <v>16</v>
      </c>
      <c r="C2" s="38">
        <v>98.518518518518519</v>
      </c>
      <c r="D2" s="38">
        <v>110.73809523809524</v>
      </c>
      <c r="E2" s="13">
        <v>110.5</v>
      </c>
      <c r="F2" s="38">
        <v>89.1875</v>
      </c>
      <c r="G2" s="13">
        <v>89</v>
      </c>
      <c r="H2" s="13">
        <v>91.416666666666671</v>
      </c>
      <c r="I2" s="38">
        <v>92.3125</v>
      </c>
      <c r="J2" s="38">
        <v>107.8125</v>
      </c>
      <c r="K2" s="38">
        <v>106.77083333333333</v>
      </c>
      <c r="L2" s="13">
        <v>82.214285714285708</v>
      </c>
      <c r="M2" s="6">
        <v>100</v>
      </c>
      <c r="N2" s="14">
        <v>75.214285714285708</v>
      </c>
      <c r="P2" s="233" t="s">
        <v>31</v>
      </c>
      <c r="Q2" s="41">
        <v>0.9389879817889849</v>
      </c>
      <c r="R2" s="40"/>
      <c r="S2" s="234">
        <v>6.1012018211015095E-2</v>
      </c>
    </row>
    <row r="3" spans="1:19" x14ac:dyDescent="0.25">
      <c r="A3" s="43" t="s">
        <v>21</v>
      </c>
      <c r="B3" s="235" t="s">
        <v>17</v>
      </c>
      <c r="C3" s="45">
        <v>95.111111111111114</v>
      </c>
      <c r="D3" s="45">
        <v>110.66666666666667</v>
      </c>
      <c r="E3" s="24"/>
      <c r="F3" s="45">
        <v>88.083333333333329</v>
      </c>
      <c r="G3" s="24">
        <v>89.583333333333329</v>
      </c>
      <c r="H3" s="24">
        <v>86.583333333333329</v>
      </c>
      <c r="I3" s="45">
        <v>83.395833333333329</v>
      </c>
      <c r="J3" s="45">
        <v>106.39583333333333</v>
      </c>
      <c r="K3" s="45">
        <v>100.75</v>
      </c>
      <c r="L3" s="24">
        <v>79.642857142857139</v>
      </c>
      <c r="M3" s="6">
        <v>100</v>
      </c>
      <c r="N3" s="25">
        <v>77.535714285714292</v>
      </c>
      <c r="P3" s="233" t="s">
        <v>32</v>
      </c>
      <c r="Q3" s="41">
        <v>1.1387043097429985</v>
      </c>
      <c r="R3" s="40"/>
      <c r="S3" s="234">
        <v>0.13870430974299852</v>
      </c>
    </row>
    <row r="4" spans="1:19" ht="15.75" thickBot="1" x14ac:dyDescent="0.3">
      <c r="A4" s="47" t="s">
        <v>23</v>
      </c>
      <c r="B4" s="236" t="s">
        <v>18</v>
      </c>
      <c r="C4" s="49">
        <v>97.89071697658963</v>
      </c>
      <c r="D4" s="49">
        <v>120.18541590372722</v>
      </c>
      <c r="E4" s="31"/>
      <c r="F4" s="31"/>
      <c r="G4" s="31"/>
      <c r="H4" s="49">
        <v>98.360751946767166</v>
      </c>
      <c r="I4" s="49">
        <v>85.398058255513504</v>
      </c>
      <c r="J4" s="49">
        <v>117.50096416473389</v>
      </c>
      <c r="K4" s="49">
        <v>105.37400913238525</v>
      </c>
      <c r="L4" s="31">
        <v>79.667593214246963</v>
      </c>
      <c r="M4" s="6">
        <v>100</v>
      </c>
      <c r="N4" s="32">
        <v>80.213703155517578</v>
      </c>
      <c r="P4" s="233" t="s">
        <v>33</v>
      </c>
      <c r="Q4" s="41">
        <v>1.1790892745678492</v>
      </c>
      <c r="R4" s="40"/>
      <c r="S4" s="234">
        <v>0.17908927456784918</v>
      </c>
    </row>
    <row r="5" spans="1:19" ht="15.75" thickBot="1" x14ac:dyDescent="0.3">
      <c r="A5" s="237" t="s">
        <v>25</v>
      </c>
      <c r="B5" s="238" t="s">
        <v>15</v>
      </c>
      <c r="C5" s="239">
        <v>97.245175679524735</v>
      </c>
      <c r="D5" s="239">
        <v>112.80972205268012</v>
      </c>
      <c r="E5" s="240">
        <v>110.5</v>
      </c>
      <c r="F5" s="240">
        <v>88.635416666666671</v>
      </c>
      <c r="G5" s="240">
        <v>89.291666666666671</v>
      </c>
      <c r="H5" s="240">
        <v>95.240501297844787</v>
      </c>
      <c r="I5" s="239">
        <v>87.035463862948944</v>
      </c>
      <c r="J5" s="239">
        <v>110.56976583268907</v>
      </c>
      <c r="K5" s="239">
        <v>104.29828082190619</v>
      </c>
      <c r="L5" s="240">
        <v>80.435145170792296</v>
      </c>
      <c r="M5" s="241">
        <v>100</v>
      </c>
      <c r="N5" s="242">
        <v>77.87710123476775</v>
      </c>
      <c r="O5" s="19"/>
      <c r="P5" s="243"/>
      <c r="Q5" s="54"/>
      <c r="R5" s="244" t="s">
        <v>34</v>
      </c>
      <c r="S5" s="245">
        <v>0.12626853417395426</v>
      </c>
    </row>
    <row r="6" spans="1:19" x14ac:dyDescent="0.25">
      <c r="A6" s="36" t="s">
        <v>94</v>
      </c>
      <c r="B6" s="232" t="s">
        <v>16</v>
      </c>
      <c r="C6" s="38">
        <v>92.3198447231877</v>
      </c>
      <c r="D6" s="38">
        <v>104.19791467743272</v>
      </c>
      <c r="E6" s="13">
        <v>103.56408892845474</v>
      </c>
      <c r="F6" s="38">
        <v>83.581343594518856</v>
      </c>
      <c r="G6" s="13">
        <v>82.761635849344671</v>
      </c>
      <c r="H6" s="13">
        <v>85.018442178346717</v>
      </c>
      <c r="I6" s="38">
        <v>86.485221107410396</v>
      </c>
      <c r="J6" s="38">
        <v>101.04919827862096</v>
      </c>
      <c r="K6" s="78">
        <v>100</v>
      </c>
      <c r="L6" s="13">
        <v>77.953834869018834</v>
      </c>
      <c r="M6" s="38">
        <v>93.737613239250024</v>
      </c>
      <c r="N6" s="14">
        <v>71.353482100532318</v>
      </c>
      <c r="O6" s="7"/>
      <c r="P6" s="233" t="s">
        <v>31</v>
      </c>
      <c r="Q6" s="41">
        <v>1.0160295515746771</v>
      </c>
      <c r="R6" s="41"/>
      <c r="S6" s="246">
        <v>1.6029551574677114E-2</v>
      </c>
    </row>
    <row r="7" spans="1:19" x14ac:dyDescent="0.25">
      <c r="A7" s="43" t="s">
        <v>21</v>
      </c>
      <c r="B7" s="235" t="s">
        <v>17</v>
      </c>
      <c r="C7" s="45">
        <v>94.41916924835509</v>
      </c>
      <c r="D7" s="45">
        <v>109.80465934578031</v>
      </c>
      <c r="E7" s="24"/>
      <c r="F7" s="45">
        <v>87.421229331221753</v>
      </c>
      <c r="G7" s="24">
        <v>88.07905982047923</v>
      </c>
      <c r="H7" s="24">
        <v>85.160974821846807</v>
      </c>
      <c r="I7" s="45">
        <v>82.744923257379767</v>
      </c>
      <c r="J7" s="45">
        <v>105.60684166385931</v>
      </c>
      <c r="K7" s="78">
        <v>100</v>
      </c>
      <c r="L7" s="24">
        <v>79.108823154857305</v>
      </c>
      <c r="M7" s="45">
        <v>99.268127718718915</v>
      </c>
      <c r="N7" s="25">
        <v>77.019275655912082</v>
      </c>
      <c r="O7" s="7"/>
      <c r="P7" s="233" t="s">
        <v>32</v>
      </c>
      <c r="Q7" s="41">
        <v>1.1606185886603713</v>
      </c>
      <c r="R7" s="41"/>
      <c r="S7" s="246">
        <v>0.16061858866037126</v>
      </c>
    </row>
    <row r="8" spans="1:19" ht="15.75" thickBot="1" x14ac:dyDescent="0.3">
      <c r="A8" s="47" t="s">
        <v>23</v>
      </c>
      <c r="B8" s="236" t="s">
        <v>18</v>
      </c>
      <c r="C8" s="49">
        <v>92.943406217326398</v>
      </c>
      <c r="D8" s="49">
        <v>114.26359029992214</v>
      </c>
      <c r="E8" s="31"/>
      <c r="F8" s="31"/>
      <c r="G8" s="31"/>
      <c r="H8" s="49">
        <v>93.525839260200158</v>
      </c>
      <c r="I8" s="49">
        <v>81.182096308881981</v>
      </c>
      <c r="J8" s="49">
        <v>111.7002642905</v>
      </c>
      <c r="K8" s="78">
        <v>100</v>
      </c>
      <c r="L8" s="31">
        <v>76.255071207035854</v>
      </c>
      <c r="M8" s="49">
        <v>95.108166516622092</v>
      </c>
      <c r="N8" s="32">
        <v>76.755397369162651</v>
      </c>
      <c r="O8" s="7"/>
      <c r="P8" s="233" t="s">
        <v>33</v>
      </c>
      <c r="Q8" s="41">
        <v>1.1061974984743859</v>
      </c>
      <c r="R8" s="41"/>
      <c r="S8" s="246">
        <v>0.10619749847438587</v>
      </c>
    </row>
    <row r="9" spans="1:19" ht="15.75" thickBot="1" x14ac:dyDescent="0.3">
      <c r="A9" s="247" t="s">
        <v>25</v>
      </c>
      <c r="B9" s="248" t="s">
        <v>15</v>
      </c>
      <c r="C9" s="28">
        <v>93.227473396289739</v>
      </c>
      <c r="D9" s="28">
        <v>109.42205477437844</v>
      </c>
      <c r="E9" s="52">
        <v>103.56408892845474</v>
      </c>
      <c r="F9" s="52">
        <v>85.501286462870283</v>
      </c>
      <c r="G9" s="52">
        <v>85.420347834911965</v>
      </c>
      <c r="H9" s="52">
        <v>90.713795673499007</v>
      </c>
      <c r="I9" s="28">
        <v>83.47074689122401</v>
      </c>
      <c r="J9" s="28">
        <v>106.11876807766011</v>
      </c>
      <c r="K9" s="81">
        <v>100</v>
      </c>
      <c r="L9" s="52">
        <v>77.640619436106775</v>
      </c>
      <c r="M9" s="28">
        <v>96.037969158197001</v>
      </c>
      <c r="N9" s="53">
        <v>75.19164698337282</v>
      </c>
      <c r="O9" s="7"/>
      <c r="P9" s="243"/>
      <c r="Q9" s="54"/>
      <c r="R9" s="244" t="s">
        <v>34</v>
      </c>
      <c r="S9" s="245">
        <v>9.4281879569811419E-2</v>
      </c>
    </row>
    <row r="10" spans="1:19" x14ac:dyDescent="0.25">
      <c r="A10" s="36" t="s">
        <v>95</v>
      </c>
      <c r="B10" s="232" t="s">
        <v>16</v>
      </c>
      <c r="C10" s="38">
        <v>91.471529376074884</v>
      </c>
      <c r="D10" s="38">
        <v>103.14871648347328</v>
      </c>
      <c r="E10" s="13">
        <v>102.44157829127126</v>
      </c>
      <c r="F10" s="38">
        <v>82.765148643878618</v>
      </c>
      <c r="G10" s="13">
        <v>82.100124006345041</v>
      </c>
      <c r="H10" s="13">
        <v>84.271355960246524</v>
      </c>
      <c r="I10" s="38">
        <v>85.703719478196504</v>
      </c>
      <c r="J10" s="90">
        <v>100</v>
      </c>
      <c r="K10" s="38">
        <v>99.148817613870662</v>
      </c>
      <c r="L10" s="13">
        <v>76.612980820221551</v>
      </c>
      <c r="M10" s="38">
        <v>92.870214552645621</v>
      </c>
      <c r="N10" s="14">
        <v>70.123838224415891</v>
      </c>
      <c r="P10" s="233" t="s">
        <v>31</v>
      </c>
      <c r="Q10" s="41">
        <v>0.94432609377275711</v>
      </c>
      <c r="R10" s="41"/>
      <c r="S10" s="246">
        <v>5.5673906227242886E-2</v>
      </c>
    </row>
    <row r="11" spans="1:19" x14ac:dyDescent="0.25">
      <c r="A11" s="43" t="s">
        <v>21</v>
      </c>
      <c r="B11" s="235" t="s">
        <v>17</v>
      </c>
      <c r="C11" s="45">
        <v>89.498484191051489</v>
      </c>
      <c r="D11" s="45">
        <v>104.01047659697961</v>
      </c>
      <c r="E11" s="24"/>
      <c r="F11" s="45">
        <v>82.823852652245037</v>
      </c>
      <c r="G11" s="24">
        <v>83.942217122451794</v>
      </c>
      <c r="H11" s="24">
        <v>81.194188863764211</v>
      </c>
      <c r="I11" s="45">
        <v>78.387692293399198</v>
      </c>
      <c r="J11" s="90">
        <v>100</v>
      </c>
      <c r="K11" s="45">
        <v>94.769945024733275</v>
      </c>
      <c r="L11" s="24">
        <v>75.217767764348437</v>
      </c>
      <c r="M11" s="45">
        <v>94.073842484973511</v>
      </c>
      <c r="N11" s="25">
        <v>73.239508551594596</v>
      </c>
      <c r="P11" s="233" t="s">
        <v>32</v>
      </c>
      <c r="Q11" s="41">
        <v>1.0667522384352055</v>
      </c>
      <c r="R11" s="41"/>
      <c r="S11" s="246">
        <v>6.6752238435205502E-2</v>
      </c>
    </row>
    <row r="12" spans="1:19" ht="15.75" thickBot="1" x14ac:dyDescent="0.3">
      <c r="A12" s="47" t="s">
        <v>23</v>
      </c>
      <c r="B12" s="236" t="s">
        <v>18</v>
      </c>
      <c r="C12" s="49">
        <v>83.405189360149521</v>
      </c>
      <c r="D12" s="49">
        <v>102.33481588533006</v>
      </c>
      <c r="E12" s="31"/>
      <c r="F12" s="31"/>
      <c r="G12" s="31"/>
      <c r="H12" s="49">
        <v>83.757719841859583</v>
      </c>
      <c r="I12" s="49">
        <v>72.670277360462023</v>
      </c>
      <c r="J12" s="90">
        <v>100</v>
      </c>
      <c r="K12" s="49">
        <v>89.751804697603731</v>
      </c>
      <c r="L12" s="31">
        <v>67.183818063819146</v>
      </c>
      <c r="M12" s="49">
        <v>85.21435783377558</v>
      </c>
      <c r="N12" s="32">
        <v>67.646504439886783</v>
      </c>
      <c r="P12" s="233" t="s">
        <v>33</v>
      </c>
      <c r="Q12" s="41">
        <v>1.0916917927509084</v>
      </c>
      <c r="R12" s="41"/>
      <c r="S12" s="246">
        <v>9.1691792750908441E-2</v>
      </c>
    </row>
    <row r="13" spans="1:19" ht="15.75" thickBot="1" x14ac:dyDescent="0.3">
      <c r="A13" s="247" t="s">
        <v>25</v>
      </c>
      <c r="B13" s="248" t="s">
        <v>15</v>
      </c>
      <c r="C13" s="28">
        <v>88.125067642425279</v>
      </c>
      <c r="D13" s="28">
        <v>103.16466965526099</v>
      </c>
      <c r="E13" s="52">
        <v>102.44157829127126</v>
      </c>
      <c r="F13" s="52">
        <v>82.794500648061828</v>
      </c>
      <c r="G13" s="52">
        <v>83.021170564398417</v>
      </c>
      <c r="H13" s="52">
        <v>83.416070698574856</v>
      </c>
      <c r="I13" s="28">
        <v>78.920563044019218</v>
      </c>
      <c r="J13" s="91">
        <v>100</v>
      </c>
      <c r="K13" s="28">
        <v>94.556855778735866</v>
      </c>
      <c r="L13" s="52">
        <v>72.498678376798381</v>
      </c>
      <c r="M13" s="28">
        <v>90.719471623798213</v>
      </c>
      <c r="N13" s="53">
        <v>70.102694234393681</v>
      </c>
      <c r="P13" s="243"/>
      <c r="Q13" s="54"/>
      <c r="R13" s="244" t="s">
        <v>34</v>
      </c>
      <c r="S13" s="245">
        <v>7.1372645804452281E-2</v>
      </c>
    </row>
    <row r="14" spans="1:19" x14ac:dyDescent="0.25">
      <c r="A14" s="36" t="s">
        <v>96</v>
      </c>
      <c r="B14" s="232" t="s">
        <v>16</v>
      </c>
      <c r="C14" s="38">
        <v>88.703841713947611</v>
      </c>
      <c r="D14" s="97">
        <v>100</v>
      </c>
      <c r="E14" s="13">
        <v>99.33993603405554</v>
      </c>
      <c r="F14" s="38">
        <v>80.285321510036297</v>
      </c>
      <c r="G14" s="13">
        <v>77.719687173623711</v>
      </c>
      <c r="H14" s="13">
        <v>79.794387746933594</v>
      </c>
      <c r="I14" s="38">
        <v>83.114382726625422</v>
      </c>
      <c r="J14" s="38">
        <v>96.99321573272006</v>
      </c>
      <c r="K14" s="38">
        <v>96.135856846635633</v>
      </c>
      <c r="L14" s="13">
        <v>74.308712446738028</v>
      </c>
      <c r="M14" s="38">
        <v>90.087543089697647</v>
      </c>
      <c r="N14" s="14">
        <v>68.039186706969133</v>
      </c>
      <c r="P14" s="233" t="s">
        <v>31</v>
      </c>
      <c r="Q14" s="41">
        <v>0.91459894004022591</v>
      </c>
      <c r="R14" s="41"/>
      <c r="S14" s="246">
        <v>8.5401059959774095E-2</v>
      </c>
    </row>
    <row r="15" spans="1:19" x14ac:dyDescent="0.25">
      <c r="A15" s="43" t="s">
        <v>21</v>
      </c>
      <c r="B15" s="235" t="s">
        <v>17</v>
      </c>
      <c r="C15" s="45">
        <v>86.038740988135487</v>
      </c>
      <c r="D15" s="97">
        <v>100</v>
      </c>
      <c r="E15" s="24"/>
      <c r="F15" s="45">
        <v>79.62785478779513</v>
      </c>
      <c r="G15" s="24">
        <v>81.168483458486676</v>
      </c>
      <c r="H15" s="24">
        <v>78.512868429472292</v>
      </c>
      <c r="I15" s="45">
        <v>75.364856598240806</v>
      </c>
      <c r="J15" s="45">
        <v>96.172511901419782</v>
      </c>
      <c r="K15" s="45">
        <v>91.111185592457147</v>
      </c>
      <c r="L15" s="24">
        <v>72.146057299566124</v>
      </c>
      <c r="M15" s="45">
        <v>90.441957779610462</v>
      </c>
      <c r="N15" s="25">
        <v>70.256773677064388</v>
      </c>
      <c r="P15" s="233" t="s">
        <v>32</v>
      </c>
      <c r="Q15" s="41">
        <v>1.0610967593915237</v>
      </c>
      <c r="R15" s="41"/>
      <c r="S15" s="246">
        <v>6.1096759391523703E-2</v>
      </c>
    </row>
    <row r="16" spans="1:19" ht="15.75" thickBot="1" x14ac:dyDescent="0.3">
      <c r="A16" s="47" t="s">
        <v>23</v>
      </c>
      <c r="B16" s="236" t="s">
        <v>18</v>
      </c>
      <c r="C16" s="49">
        <v>81.608778838523975</v>
      </c>
      <c r="D16" s="97">
        <v>100</v>
      </c>
      <c r="E16" s="31"/>
      <c r="F16" s="31"/>
      <c r="G16" s="31"/>
      <c r="H16" s="49">
        <v>81.943060157624998</v>
      </c>
      <c r="I16" s="49">
        <v>71.078831339891835</v>
      </c>
      <c r="J16" s="49">
        <v>97.855071058395126</v>
      </c>
      <c r="K16" s="49">
        <v>87.789280383095203</v>
      </c>
      <c r="L16" s="31">
        <v>65.370094380044705</v>
      </c>
      <c r="M16" s="49">
        <v>83.345234316225273</v>
      </c>
      <c r="N16" s="32">
        <v>65.868588349495496</v>
      </c>
      <c r="P16" s="233" t="s">
        <v>33</v>
      </c>
      <c r="Q16" s="41">
        <v>1.1203544912189873</v>
      </c>
      <c r="R16" s="41"/>
      <c r="S16" s="246">
        <v>0.12035449121898734</v>
      </c>
    </row>
    <row r="17" spans="1:19" ht="15.75" thickBot="1" x14ac:dyDescent="0.3">
      <c r="A17" s="247" t="s">
        <v>25</v>
      </c>
      <c r="B17" s="248" t="s">
        <v>15</v>
      </c>
      <c r="C17" s="28">
        <v>85.450453846869038</v>
      </c>
      <c r="D17" s="98">
        <v>100</v>
      </c>
      <c r="E17" s="52">
        <v>99.33993603405554</v>
      </c>
      <c r="F17" s="52">
        <v>79.956588148915714</v>
      </c>
      <c r="G17" s="52">
        <v>79.444085316055194</v>
      </c>
      <c r="H17" s="52">
        <v>81.013249467817673</v>
      </c>
      <c r="I17" s="28">
        <v>76.519356888252702</v>
      </c>
      <c r="J17" s="28">
        <v>97.00693289751166</v>
      </c>
      <c r="K17" s="28">
        <v>91.678774274062633</v>
      </c>
      <c r="L17" s="52">
        <v>70.152792941066579</v>
      </c>
      <c r="M17" s="28">
        <v>87.95824506184448</v>
      </c>
      <c r="N17" s="53">
        <v>67.864739905812797</v>
      </c>
      <c r="P17" s="243"/>
      <c r="Q17" s="54"/>
      <c r="R17" s="244" t="s">
        <v>34</v>
      </c>
      <c r="S17" s="245">
        <v>8.8950770190095049E-2</v>
      </c>
    </row>
    <row r="18" spans="1:19" x14ac:dyDescent="0.25">
      <c r="A18" s="36" t="s">
        <v>97</v>
      </c>
      <c r="B18" s="232" t="s">
        <v>16</v>
      </c>
      <c r="C18" s="38">
        <v>109.8876052798813</v>
      </c>
      <c r="D18" s="38">
        <v>123.97797476537245</v>
      </c>
      <c r="E18" s="13">
        <v>123.18539369099631</v>
      </c>
      <c r="F18" s="104">
        <v>100</v>
      </c>
      <c r="G18" s="249">
        <v>100</v>
      </c>
      <c r="H18" s="249">
        <v>100</v>
      </c>
      <c r="I18" s="38">
        <v>102.9562884262408</v>
      </c>
      <c r="J18" s="38">
        <v>120.19786857492977</v>
      </c>
      <c r="K18" s="38">
        <v>119.09683833934712</v>
      </c>
      <c r="L18" s="13">
        <v>92.862534751700608</v>
      </c>
      <c r="M18" s="38">
        <v>111.58166157032527</v>
      </c>
      <c r="N18" s="14">
        <v>84.96956710908519</v>
      </c>
      <c r="P18" s="233" t="s">
        <v>31</v>
      </c>
      <c r="Q18" s="41">
        <v>0.97929953393679459</v>
      </c>
      <c r="R18" s="41"/>
      <c r="S18" s="246">
        <v>2.0700466063205414E-2</v>
      </c>
    </row>
    <row r="19" spans="1:19" x14ac:dyDescent="0.25">
      <c r="A19" s="43" t="s">
        <v>21</v>
      </c>
      <c r="B19" s="235" t="s">
        <v>17</v>
      </c>
      <c r="C19" s="45">
        <v>108.011698546349</v>
      </c>
      <c r="D19" s="45">
        <v>125.62348637212295</v>
      </c>
      <c r="E19" s="24"/>
      <c r="F19" s="104">
        <v>100</v>
      </c>
      <c r="G19" s="24"/>
      <c r="H19" s="24"/>
      <c r="I19" s="45">
        <v>94.617820350224179</v>
      </c>
      <c r="J19" s="45">
        <v>120.82606681128874</v>
      </c>
      <c r="K19" s="45">
        <v>114.43068895637818</v>
      </c>
      <c r="L19" s="24">
        <v>90.814335887415453</v>
      </c>
      <c r="M19" s="45">
        <v>113.60087878162524</v>
      </c>
      <c r="N19" s="25">
        <v>88.491305529296369</v>
      </c>
      <c r="P19" s="233" t="s">
        <v>32</v>
      </c>
      <c r="Q19" s="41">
        <v>1.0626142487570647</v>
      </c>
      <c r="R19" s="41"/>
      <c r="S19" s="246">
        <v>6.2614248757064672E-2</v>
      </c>
    </row>
    <row r="20" spans="1:19" ht="15.75" thickBot="1" x14ac:dyDescent="0.3">
      <c r="A20" s="47" t="s">
        <v>23</v>
      </c>
      <c r="B20" s="236" t="s">
        <v>18</v>
      </c>
      <c r="C20" s="49">
        <v>99.569037361992812</v>
      </c>
      <c r="D20" s="49">
        <v>122.22669577609018</v>
      </c>
      <c r="E20" s="31"/>
      <c r="F20" s="104">
        <v>100</v>
      </c>
      <c r="G20" s="31"/>
      <c r="H20" s="102"/>
      <c r="I20" s="49">
        <v>86.81951328028218</v>
      </c>
      <c r="J20" s="49">
        <v>119.46283676104609</v>
      </c>
      <c r="K20" s="49">
        <v>107.18136606002638</v>
      </c>
      <c r="L20" s="31">
        <v>80.4864709220181</v>
      </c>
      <c r="M20" s="49">
        <v>101.74185644420788</v>
      </c>
      <c r="N20" s="32">
        <v>81.052054967926239</v>
      </c>
      <c r="P20" s="233" t="s">
        <v>33</v>
      </c>
      <c r="Q20" s="41">
        <v>1.0946478538145046</v>
      </c>
      <c r="R20" s="41"/>
      <c r="S20" s="246">
        <v>9.4647853814504579E-2</v>
      </c>
    </row>
    <row r="21" spans="1:19" ht="15.75" thickBot="1" x14ac:dyDescent="0.3">
      <c r="A21" s="247" t="s">
        <v>25</v>
      </c>
      <c r="B21" s="248" t="s">
        <v>15</v>
      </c>
      <c r="C21" s="28">
        <v>105.82278039607439</v>
      </c>
      <c r="D21" s="28">
        <v>123.94271897119516</v>
      </c>
      <c r="E21" s="52">
        <v>123.18539369099631</v>
      </c>
      <c r="F21" s="250">
        <v>100</v>
      </c>
      <c r="G21" s="251">
        <v>100</v>
      </c>
      <c r="H21" s="251">
        <v>100</v>
      </c>
      <c r="I21" s="28">
        <v>94.797874018915721</v>
      </c>
      <c r="J21" s="28">
        <v>120.1622573824215</v>
      </c>
      <c r="K21" s="28">
        <v>113.5696311185839</v>
      </c>
      <c r="L21" s="52">
        <v>87.3963622944337</v>
      </c>
      <c r="M21" s="28">
        <v>108.97479893205279</v>
      </c>
      <c r="N21" s="53">
        <v>84.508461007826398</v>
      </c>
      <c r="P21" s="243"/>
      <c r="Q21" s="54"/>
      <c r="R21" s="244" t="s">
        <v>34</v>
      </c>
      <c r="S21" s="245">
        <v>5.9320856211591555E-2</v>
      </c>
    </row>
    <row r="22" spans="1:19" x14ac:dyDescent="0.25">
      <c r="A22" s="36" t="s">
        <v>19</v>
      </c>
      <c r="B22" s="232" t="s">
        <v>16</v>
      </c>
      <c r="C22" s="110">
        <v>100</v>
      </c>
      <c r="D22" s="38">
        <v>112.86699964646459</v>
      </c>
      <c r="E22" s="13">
        <v>112.12092454410281</v>
      </c>
      <c r="F22" s="13">
        <v>90.52934568767391</v>
      </c>
      <c r="G22" s="13">
        <v>90.591430179710343</v>
      </c>
      <c r="H22" s="13">
        <v>93.058412191978576</v>
      </c>
      <c r="I22" s="38">
        <v>93.702271543893971</v>
      </c>
      <c r="J22" s="38">
        <v>109.44255675751651</v>
      </c>
      <c r="K22" s="38">
        <v>108.37814766638445</v>
      </c>
      <c r="L22" s="13">
        <v>84.572391891808692</v>
      </c>
      <c r="M22" s="38">
        <v>101.56176585293245</v>
      </c>
      <c r="N22" s="14">
        <v>77.404244391418345</v>
      </c>
      <c r="P22" s="233" t="s">
        <v>31</v>
      </c>
      <c r="Q22" s="41">
        <v>0.98769332869360427</v>
      </c>
      <c r="R22" s="41"/>
      <c r="S22" s="246">
        <v>1.2306671306395733E-2</v>
      </c>
    </row>
    <row r="23" spans="1:19" x14ac:dyDescent="0.25">
      <c r="A23" s="43" t="s">
        <v>21</v>
      </c>
      <c r="B23" s="235" t="s">
        <v>17</v>
      </c>
      <c r="C23" s="110">
        <v>100</v>
      </c>
      <c r="D23" s="45">
        <v>116.34631715892708</v>
      </c>
      <c r="E23" s="24"/>
      <c r="F23" s="24">
        <v>92.589614525319277</v>
      </c>
      <c r="G23" s="24">
        <v>94.298730875718036</v>
      </c>
      <c r="H23" s="24">
        <v>91.162845496843445</v>
      </c>
      <c r="I23" s="45">
        <v>87.661923793804604</v>
      </c>
      <c r="J23" s="45">
        <v>111.90393717363726</v>
      </c>
      <c r="K23" s="45">
        <v>105.94220739981068</v>
      </c>
      <c r="L23" s="24">
        <v>84.156211449360441</v>
      </c>
      <c r="M23" s="45">
        <v>105.1682704335833</v>
      </c>
      <c r="N23" s="25">
        <v>81.945184020427618</v>
      </c>
      <c r="P23" s="233" t="s">
        <v>32</v>
      </c>
      <c r="Q23" s="41">
        <v>1.1568791726263907</v>
      </c>
      <c r="R23" s="41"/>
      <c r="S23" s="246">
        <v>0.15687917262639073</v>
      </c>
    </row>
    <row r="24" spans="1:19" ht="15.75" thickBot="1" x14ac:dyDescent="0.3">
      <c r="A24" s="47" t="s">
        <v>23</v>
      </c>
      <c r="B24" s="236" t="s">
        <v>18</v>
      </c>
      <c r="C24" s="110">
        <v>100</v>
      </c>
      <c r="D24" s="49">
        <v>123.16879957949537</v>
      </c>
      <c r="E24" s="31"/>
      <c r="F24" s="31"/>
      <c r="G24" s="31"/>
      <c r="H24" s="31">
        <v>100.74002562675366</v>
      </c>
      <c r="I24" s="49">
        <v>87.467413991223793</v>
      </c>
      <c r="J24" s="49">
        <v>120.35956166214162</v>
      </c>
      <c r="K24" s="49">
        <v>107.7676047191278</v>
      </c>
      <c r="L24" s="31">
        <v>82.604753041909632</v>
      </c>
      <c r="M24" s="49">
        <v>102.45027372332873</v>
      </c>
      <c r="N24" s="32">
        <v>83.079662743049752</v>
      </c>
      <c r="P24" s="233" t="s">
        <v>33</v>
      </c>
      <c r="Q24" s="41">
        <v>1.1371974558657618</v>
      </c>
      <c r="R24" s="41"/>
      <c r="S24" s="246">
        <v>0.13719745586576182</v>
      </c>
    </row>
    <row r="25" spans="1:19" ht="15.75" thickBot="1" x14ac:dyDescent="0.3">
      <c r="A25" s="247" t="s">
        <v>25</v>
      </c>
      <c r="B25" s="248" t="s">
        <v>15</v>
      </c>
      <c r="C25" s="111">
        <v>100</v>
      </c>
      <c r="D25" s="28">
        <v>117.460705461629</v>
      </c>
      <c r="E25" s="52">
        <v>112.12092454410281</v>
      </c>
      <c r="F25" s="52">
        <v>91.559480106496594</v>
      </c>
      <c r="G25" s="52">
        <v>92.445080527714182</v>
      </c>
      <c r="H25" s="52">
        <v>97.863560032639441</v>
      </c>
      <c r="I25" s="28">
        <v>89.610536442974137</v>
      </c>
      <c r="J25" s="28">
        <v>113.90201853109846</v>
      </c>
      <c r="K25" s="28">
        <v>107.36265326177431</v>
      </c>
      <c r="L25" s="52">
        <v>83.675782641972646</v>
      </c>
      <c r="M25" s="28">
        <v>103.06010333661482</v>
      </c>
      <c r="N25" s="53">
        <v>81.007085372624758</v>
      </c>
      <c r="P25" s="243"/>
      <c r="Q25" s="54"/>
      <c r="R25" s="244" t="s">
        <v>34</v>
      </c>
      <c r="S25" s="245">
        <v>0.1021277665995161</v>
      </c>
    </row>
    <row r="26" spans="1:19" x14ac:dyDescent="0.25">
      <c r="A26" s="303" t="s">
        <v>98</v>
      </c>
      <c r="B26" s="303"/>
      <c r="C26" s="303"/>
      <c r="P26" s="252"/>
      <c r="S26" s="196"/>
    </row>
    <row r="27" spans="1:19" x14ac:dyDescent="0.25">
      <c r="A27" s="36" t="s">
        <v>19</v>
      </c>
      <c r="B27" s="232" t="s">
        <v>16</v>
      </c>
      <c r="C27" s="114">
        <v>95</v>
      </c>
      <c r="D27" s="38">
        <v>107.22364966414136</v>
      </c>
      <c r="E27" s="13">
        <v>106.51487831689766</v>
      </c>
      <c r="F27" s="13">
        <v>86.002878403290211</v>
      </c>
      <c r="G27" s="13">
        <v>86.061858670724817</v>
      </c>
      <c r="H27" s="13">
        <v>88.405491582379639</v>
      </c>
      <c r="I27" s="38">
        <v>89.017157966699273</v>
      </c>
      <c r="J27" s="38">
        <v>103.97042891964068</v>
      </c>
      <c r="K27" s="38">
        <v>102.95924028306523</v>
      </c>
      <c r="L27" s="13">
        <v>80.343772297218251</v>
      </c>
      <c r="M27" s="38">
        <v>96.483677560285827</v>
      </c>
      <c r="N27" s="14">
        <v>73.534032171847429</v>
      </c>
      <c r="P27" s="253" t="s">
        <v>31</v>
      </c>
      <c r="Q27" s="177">
        <v>0.98769332869360427</v>
      </c>
      <c r="R27" s="177"/>
      <c r="S27" s="254">
        <v>1.2306671306395733E-2</v>
      </c>
    </row>
    <row r="28" spans="1:19" x14ac:dyDescent="0.25">
      <c r="A28" s="43" t="s">
        <v>21</v>
      </c>
      <c r="B28" s="235" t="s">
        <v>17</v>
      </c>
      <c r="C28" s="114">
        <v>95</v>
      </c>
      <c r="D28" s="45">
        <v>110.52900130098072</v>
      </c>
      <c r="E28" s="24"/>
      <c r="F28" s="24">
        <v>87.96013379905331</v>
      </c>
      <c r="G28" s="24">
        <v>89.583794331932125</v>
      </c>
      <c r="H28" s="24">
        <v>86.604703222001262</v>
      </c>
      <c r="I28" s="45">
        <v>83.278827604114369</v>
      </c>
      <c r="J28" s="45">
        <v>106.30874031495539</v>
      </c>
      <c r="K28" s="45">
        <v>100.64509702982015</v>
      </c>
      <c r="L28" s="24">
        <v>79.948400876892421</v>
      </c>
      <c r="M28" s="45">
        <v>99.909856911904129</v>
      </c>
      <c r="N28" s="25">
        <v>77.847924819406231</v>
      </c>
      <c r="P28" s="253" t="s">
        <v>32</v>
      </c>
      <c r="Q28" s="177">
        <v>1.1568791726263912</v>
      </c>
      <c r="R28" s="177"/>
      <c r="S28" s="254">
        <v>0.15687917262639117</v>
      </c>
    </row>
    <row r="29" spans="1:19" x14ac:dyDescent="0.25">
      <c r="A29" s="47" t="s">
        <v>23</v>
      </c>
      <c r="B29" s="236" t="s">
        <v>18</v>
      </c>
      <c r="C29" s="114">
        <v>95</v>
      </c>
      <c r="D29" s="49">
        <v>117.0103596005206</v>
      </c>
      <c r="E29" s="31"/>
      <c r="F29" s="31"/>
      <c r="G29" s="31"/>
      <c r="H29" s="31">
        <v>95.703024345415969</v>
      </c>
      <c r="I29" s="49">
        <v>83.094043291662601</v>
      </c>
      <c r="J29" s="49">
        <v>114.34158357903453</v>
      </c>
      <c r="K29" s="49">
        <v>102.37922448317141</v>
      </c>
      <c r="L29" s="31">
        <v>78.474515389814144</v>
      </c>
      <c r="M29" s="49">
        <v>97.327760037162292</v>
      </c>
      <c r="N29" s="32">
        <v>78.925679605897258</v>
      </c>
      <c r="P29" s="253" t="s">
        <v>33</v>
      </c>
      <c r="Q29" s="177">
        <v>1.1371974558657618</v>
      </c>
      <c r="R29" s="177"/>
      <c r="S29" s="254">
        <v>0.13719745586576182</v>
      </c>
    </row>
    <row r="30" spans="1:19" ht="15.75" thickBot="1" x14ac:dyDescent="0.3">
      <c r="A30" s="247" t="s">
        <v>25</v>
      </c>
      <c r="B30" s="248" t="s">
        <v>15</v>
      </c>
      <c r="C30" s="114">
        <v>95</v>
      </c>
      <c r="D30" s="28">
        <v>111.58767018854755</v>
      </c>
      <c r="E30" s="52">
        <v>106.51487831689766</v>
      </c>
      <c r="F30" s="52">
        <v>86.98150610117176</v>
      </c>
      <c r="G30" s="52">
        <v>87.822826501328464</v>
      </c>
      <c r="H30" s="52">
        <v>92.97038203100746</v>
      </c>
      <c r="I30" s="28">
        <v>85.130009620825433</v>
      </c>
      <c r="J30" s="28">
        <v>108.20691760454353</v>
      </c>
      <c r="K30" s="28">
        <v>101.9945205986856</v>
      </c>
      <c r="L30" s="52">
        <v>79.491993509874007</v>
      </c>
      <c r="M30" s="28">
        <v>97.907098169784064</v>
      </c>
      <c r="N30" s="53">
        <v>76.956731103993519</v>
      </c>
      <c r="P30" s="255"/>
      <c r="Q30" s="256"/>
      <c r="R30" s="257" t="s">
        <v>34</v>
      </c>
      <c r="S30" s="258">
        <v>0.10212776659951624</v>
      </c>
    </row>
    <row r="31" spans="1:19" ht="15.75" thickBot="1" x14ac:dyDescent="0.3"/>
    <row r="32" spans="1:19" ht="31.5" customHeight="1" thickBot="1" x14ac:dyDescent="0.3">
      <c r="A32" s="304" t="s">
        <v>99</v>
      </c>
      <c r="B32" s="305"/>
      <c r="C32" s="161">
        <v>100</v>
      </c>
      <c r="D32" s="161"/>
      <c r="E32" s="161"/>
      <c r="F32" s="161">
        <v>98.7</v>
      </c>
      <c r="G32" s="161">
        <v>98.7</v>
      </c>
      <c r="H32" s="161">
        <v>98.7</v>
      </c>
      <c r="I32" s="161"/>
      <c r="J32" s="130">
        <v>122</v>
      </c>
      <c r="K32" s="161"/>
      <c r="L32" s="130">
        <v>81.900000000000006</v>
      </c>
      <c r="M32" s="161"/>
      <c r="N32" s="259">
        <v>79.099999999999994</v>
      </c>
    </row>
    <row r="34" spans="1:24" x14ac:dyDescent="0.25">
      <c r="A34" s="123" t="s">
        <v>100</v>
      </c>
    </row>
    <row r="35" spans="1:24" ht="127.5" x14ac:dyDescent="0.25">
      <c r="A35" s="260">
        <v>121</v>
      </c>
      <c r="C35" s="261" t="s">
        <v>59</v>
      </c>
      <c r="D35" s="261" t="s">
        <v>4</v>
      </c>
      <c r="E35" s="261" t="s">
        <v>5</v>
      </c>
      <c r="F35" s="261" t="s">
        <v>6</v>
      </c>
      <c r="G35" s="261" t="s">
        <v>7</v>
      </c>
      <c r="H35" s="261" t="s">
        <v>8</v>
      </c>
      <c r="I35" s="261" t="s">
        <v>9</v>
      </c>
      <c r="J35" s="261" t="s">
        <v>10</v>
      </c>
      <c r="K35" s="261" t="s">
        <v>11</v>
      </c>
      <c r="L35" s="261" t="s">
        <v>12</v>
      </c>
      <c r="M35" s="261" t="s">
        <v>13</v>
      </c>
      <c r="N35" s="261" t="s">
        <v>14</v>
      </c>
      <c r="P35" s="123"/>
    </row>
    <row r="36" spans="1:24" x14ac:dyDescent="0.25">
      <c r="A36" s="36" t="s">
        <v>19</v>
      </c>
      <c r="B36" s="37" t="s">
        <v>16</v>
      </c>
      <c r="C36" s="31">
        <v>107.33164847387661</v>
      </c>
      <c r="D36" s="183">
        <v>121</v>
      </c>
      <c r="E36" s="31">
        <v>120.2013226012072</v>
      </c>
      <c r="F36" s="31">
        <v>97.145239027143916</v>
      </c>
      <c r="G36" s="31">
        <v>94.040821480084688</v>
      </c>
      <c r="H36" s="31">
        <v>96.551209173789644</v>
      </c>
      <c r="I36" s="31">
        <v>100.56840309921675</v>
      </c>
      <c r="J36" s="31">
        <v>117.36179103659127</v>
      </c>
      <c r="K36" s="31">
        <v>116.32438678442911</v>
      </c>
      <c r="L36" s="31">
        <v>89.913542060553013</v>
      </c>
      <c r="M36" s="31">
        <v>109.00592713853415</v>
      </c>
      <c r="N36" s="31">
        <v>82.327415915432653</v>
      </c>
      <c r="P36" s="262" t="s">
        <v>31</v>
      </c>
      <c r="Q36" s="184"/>
      <c r="R36" s="184"/>
      <c r="S36" s="263"/>
    </row>
    <row r="37" spans="1:24" x14ac:dyDescent="0.25">
      <c r="A37" s="43" t="s">
        <v>21</v>
      </c>
      <c r="B37" s="44" t="s">
        <v>17</v>
      </c>
      <c r="C37" s="31">
        <v>104.10687659564394</v>
      </c>
      <c r="D37" s="183">
        <v>121</v>
      </c>
      <c r="E37" s="31"/>
      <c r="F37" s="31">
        <v>96.349704293232108</v>
      </c>
      <c r="G37" s="31">
        <v>98.213864984768875</v>
      </c>
      <c r="H37" s="31">
        <v>95.000570799661475</v>
      </c>
      <c r="I37" s="31">
        <v>91.191476483871369</v>
      </c>
      <c r="J37" s="31">
        <v>116.36873940071793</v>
      </c>
      <c r="K37" s="31">
        <v>110.24453456687314</v>
      </c>
      <c r="L37" s="31">
        <v>87.29672933247501</v>
      </c>
      <c r="M37" s="31">
        <v>109.43476891332865</v>
      </c>
      <c r="N37" s="31">
        <v>85.010696149247906</v>
      </c>
      <c r="P37" s="262" t="s">
        <v>32</v>
      </c>
      <c r="Q37" s="184"/>
      <c r="R37" s="184"/>
      <c r="S37" s="263"/>
    </row>
    <row r="38" spans="1:24" ht="15.75" thickBot="1" x14ac:dyDescent="0.3">
      <c r="A38" s="47" t="s">
        <v>23</v>
      </c>
      <c r="B38" s="48" t="s">
        <v>18</v>
      </c>
      <c r="C38" s="31">
        <v>98.746622394614008</v>
      </c>
      <c r="D38" s="183">
        <v>121</v>
      </c>
      <c r="E38" s="31"/>
      <c r="F38" s="31"/>
      <c r="G38" s="31"/>
      <c r="H38" s="31">
        <v>99.151102790726242</v>
      </c>
      <c r="I38" s="31">
        <v>86.005385921269124</v>
      </c>
      <c r="J38" s="31">
        <v>118.4046359806581</v>
      </c>
      <c r="K38" s="31">
        <v>106.2250292635452</v>
      </c>
      <c r="L38" s="31">
        <v>79.097814199854085</v>
      </c>
      <c r="M38" s="31">
        <v>100.84773352263258</v>
      </c>
      <c r="N38" s="31">
        <v>79.700991902889555</v>
      </c>
      <c r="P38" s="262" t="s">
        <v>33</v>
      </c>
      <c r="Q38" s="184"/>
      <c r="R38" s="184"/>
      <c r="S38" s="263"/>
    </row>
    <row r="39" spans="1:24" ht="15.75" thickBot="1" x14ac:dyDescent="0.3">
      <c r="A39" s="154" t="s">
        <v>25</v>
      </c>
      <c r="B39" s="264" t="s">
        <v>15</v>
      </c>
      <c r="C39" s="265">
        <v>103.39504915471153</v>
      </c>
      <c r="D39" s="266">
        <v>121</v>
      </c>
      <c r="E39" s="265">
        <v>120.2013226012072</v>
      </c>
      <c r="F39" s="265">
        <v>96.747471660188012</v>
      </c>
      <c r="G39" s="265">
        <v>96.127343232426782</v>
      </c>
      <c r="H39" s="265">
        <v>98.026031856059376</v>
      </c>
      <c r="I39" s="265">
        <v>92.588421834785763</v>
      </c>
      <c r="J39" s="265">
        <v>117.3783888059891</v>
      </c>
      <c r="K39" s="265">
        <v>110.93131687161578</v>
      </c>
      <c r="L39" s="265">
        <v>84.884879458690563</v>
      </c>
      <c r="M39" s="265">
        <v>106.42947652483181</v>
      </c>
      <c r="N39" s="267">
        <v>82.116335286033475</v>
      </c>
      <c r="P39" s="268"/>
      <c r="Q39" s="269"/>
      <c r="R39" s="270" t="s">
        <v>34</v>
      </c>
      <c r="S39" s="271"/>
    </row>
    <row r="40" spans="1:24" ht="15.75" thickBot="1" x14ac:dyDescent="0.3">
      <c r="O40" s="272" t="s">
        <v>69</v>
      </c>
      <c r="P40" s="193"/>
      <c r="Q40" s="193"/>
      <c r="R40" s="193"/>
      <c r="S40" s="193"/>
      <c r="T40" s="193"/>
      <c r="U40" s="193"/>
      <c r="V40" s="193"/>
      <c r="W40" s="193"/>
      <c r="X40" s="194"/>
    </row>
    <row r="41" spans="1:24" ht="29.25" customHeight="1" thickBot="1" x14ac:dyDescent="0.3">
      <c r="A41" s="304" t="s">
        <v>101</v>
      </c>
      <c r="B41" s="305"/>
      <c r="C41" s="273">
        <v>3.3950491547115291</v>
      </c>
      <c r="D41" s="273"/>
      <c r="E41" s="273"/>
      <c r="F41" s="273">
        <v>-1.952528339811991</v>
      </c>
      <c r="G41" s="273">
        <v>-2.5726567675732213</v>
      </c>
      <c r="H41" s="273">
        <v>-0.67396814394062687</v>
      </c>
      <c r="I41" s="273"/>
      <c r="J41" s="273">
        <v>-4.6216111940108959</v>
      </c>
      <c r="K41" s="273"/>
      <c r="L41" s="273">
        <v>2.9848794586905569</v>
      </c>
      <c r="M41" s="273"/>
      <c r="N41" s="273">
        <v>3.0163352860334811</v>
      </c>
      <c r="O41" s="274">
        <v>-6.0642935128738272E-2</v>
      </c>
      <c r="P41" s="222"/>
      <c r="Q41" s="222">
        <v>1.2107568354256986</v>
      </c>
      <c r="R41" s="222" t="s">
        <v>70</v>
      </c>
      <c r="S41" s="222"/>
      <c r="T41" s="222"/>
      <c r="U41" s="222"/>
      <c r="V41" s="222"/>
      <c r="W41" s="222"/>
      <c r="X41" s="223"/>
    </row>
    <row r="42" spans="1:24" x14ac:dyDescent="0.25">
      <c r="O42" s="272" t="s">
        <v>71</v>
      </c>
      <c r="P42" s="193"/>
      <c r="Q42" s="193"/>
      <c r="R42" s="193"/>
      <c r="S42" s="193"/>
      <c r="T42" s="193"/>
      <c r="U42" s="193"/>
      <c r="V42" s="193"/>
      <c r="W42" s="193"/>
      <c r="X42" s="194"/>
    </row>
    <row r="43" spans="1:24" ht="15.75" thickBot="1" x14ac:dyDescent="0.3">
      <c r="O43" s="274">
        <v>0.45986785023771404</v>
      </c>
      <c r="P43" s="222"/>
      <c r="Q43" s="222">
        <v>1.2041299510932999</v>
      </c>
      <c r="R43" s="222" t="s">
        <v>70</v>
      </c>
      <c r="S43" s="222"/>
      <c r="T43" s="222"/>
      <c r="U43" s="222"/>
      <c r="V43" s="222"/>
      <c r="W43" s="222"/>
      <c r="X43" s="223"/>
    </row>
    <row r="49" spans="1:2" ht="15.75" thickBot="1" x14ac:dyDescent="0.3"/>
    <row r="50" spans="1:2" ht="105.75" thickBot="1" x14ac:dyDescent="0.3">
      <c r="A50" s="224" t="s">
        <v>102</v>
      </c>
      <c r="B50" s="275" t="s">
        <v>103</v>
      </c>
    </row>
    <row r="51" spans="1:2" x14ac:dyDescent="0.25">
      <c r="A51" s="276" t="s">
        <v>104</v>
      </c>
      <c r="B51" s="277">
        <v>0.1021277665995161</v>
      </c>
    </row>
    <row r="52" spans="1:2" x14ac:dyDescent="0.25">
      <c r="A52" s="278" t="s">
        <v>105</v>
      </c>
      <c r="B52" s="279">
        <v>0.12626853417395426</v>
      </c>
    </row>
    <row r="53" spans="1:2" x14ac:dyDescent="0.25">
      <c r="A53" s="278" t="s">
        <v>106</v>
      </c>
      <c r="B53" s="279">
        <v>9.4281879569811419E-2</v>
      </c>
    </row>
    <row r="54" spans="1:2" x14ac:dyDescent="0.25">
      <c r="A54" s="278" t="s">
        <v>4</v>
      </c>
      <c r="B54" s="279">
        <v>8.8950770190095049E-2</v>
      </c>
    </row>
    <row r="55" spans="1:2" x14ac:dyDescent="0.25">
      <c r="A55" s="278" t="s">
        <v>10</v>
      </c>
      <c r="B55" s="279">
        <v>7.1372645804452281E-2</v>
      </c>
    </row>
    <row r="56" spans="1:2" ht="15.75" thickBot="1" x14ac:dyDescent="0.3">
      <c r="A56" s="280" t="s">
        <v>107</v>
      </c>
      <c r="B56" s="281">
        <v>5.9320856211591555E-2</v>
      </c>
    </row>
  </sheetData>
  <mergeCells count="3">
    <mergeCell ref="A26:C26"/>
    <mergeCell ref="A32:B32"/>
    <mergeCell ref="A41:B41"/>
  </mergeCells>
  <conditionalFormatting sqref="B51:B56">
    <cfRule type="colorScale" priority="2">
      <colorScale>
        <cfvo type="min"/>
        <cfvo type="percentile" val="50"/>
        <cfvo type="max"/>
        <color rgb="FF63BE7B"/>
        <color rgb="FFFFEB84"/>
        <color rgb="FFF8696B"/>
      </colorScale>
    </cfRule>
  </conditionalFormatting>
  <conditionalFormatting sqref="O6:O21 O45:O47">
    <cfRule type="colorScale" priority="4">
      <colorScale>
        <cfvo type="min"/>
        <cfvo type="percentile" val="50"/>
        <cfvo type="max"/>
        <color rgb="FF63BE7B"/>
        <color rgb="FFFFEB84"/>
        <color rgb="FFF8696B"/>
      </colorScale>
    </cfRule>
  </conditionalFormatting>
  <conditionalFormatting sqref="O22:O25">
    <cfRule type="colorScale" priority="3">
      <colorScale>
        <cfvo type="min"/>
        <cfvo type="percentile" val="50"/>
        <cfvo type="max"/>
        <color rgb="FF63BE7B"/>
        <color rgb="FFFFEB84"/>
        <color rgb="FFF8696B"/>
      </colorScale>
    </cfRule>
  </conditionalFormatting>
  <conditionalFormatting sqref="S25 S5 S21 S17 S13 S9">
    <cfRule type="colorScale" priority="1">
      <colorScale>
        <cfvo type="min"/>
        <cfvo type="percentile" val="50"/>
        <cfvo type="max"/>
        <color rgb="FF63BE7B"/>
        <color rgb="FFFFEB84"/>
        <color rgb="FFF8696B"/>
      </colorScale>
    </cfRule>
  </conditionalFormatting>
  <pageMargins left="0.7" right="0.7" top="0.75" bottom="0.75" header="0.3" footer="0.3"/>
  <headerFooter>
    <oddFooter>&amp;C_x000D_&amp;1#&amp;"Arial"&amp;8&amp;K000000 Internal</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F287A-86DE-4659-B58F-BE3F70BC67D1}">
  <sheetPr>
    <tabColor theme="7"/>
  </sheetPr>
  <dimension ref="A2:V28"/>
  <sheetViews>
    <sheetView zoomScale="130" zoomScaleNormal="130" workbookViewId="0">
      <selection activeCell="AA201" sqref="AA201"/>
    </sheetView>
  </sheetViews>
  <sheetFormatPr defaultRowHeight="15" x14ac:dyDescent="0.25"/>
  <cols>
    <col min="18" max="18" width="25" bestFit="1" customWidth="1"/>
    <col min="19" max="19" width="18.28515625" customWidth="1"/>
  </cols>
  <sheetData>
    <row r="2" spans="1:19" x14ac:dyDescent="0.25">
      <c r="C2" t="s">
        <v>3</v>
      </c>
      <c r="D2" t="s">
        <v>4</v>
      </c>
      <c r="E2" t="s">
        <v>5</v>
      </c>
      <c r="F2" t="s">
        <v>6</v>
      </c>
      <c r="G2" t="s">
        <v>7</v>
      </c>
      <c r="H2" t="s">
        <v>8</v>
      </c>
      <c r="I2" t="s">
        <v>9</v>
      </c>
      <c r="J2" t="s">
        <v>10</v>
      </c>
      <c r="K2" t="s">
        <v>11</v>
      </c>
      <c r="L2" t="s">
        <v>12</v>
      </c>
      <c r="M2" t="s">
        <v>13</v>
      </c>
      <c r="N2" t="s">
        <v>14</v>
      </c>
      <c r="R2" t="s">
        <v>102</v>
      </c>
      <c r="S2" t="s">
        <v>108</v>
      </c>
    </row>
    <row r="3" spans="1:19" x14ac:dyDescent="0.25">
      <c r="A3" t="s">
        <v>25</v>
      </c>
      <c r="B3" t="s">
        <v>15</v>
      </c>
      <c r="C3" s="7">
        <v>97.245175679524735</v>
      </c>
      <c r="D3" s="7">
        <v>112.80972205268012</v>
      </c>
      <c r="E3" s="7">
        <v>110.5</v>
      </c>
      <c r="F3" s="7">
        <v>88.635416666666671</v>
      </c>
      <c r="G3" s="7">
        <v>89.291666666666671</v>
      </c>
      <c r="H3" s="7">
        <v>95.240501297844787</v>
      </c>
      <c r="I3" s="7">
        <v>87.035463862948944</v>
      </c>
      <c r="J3" s="7">
        <v>110.56976583268907</v>
      </c>
      <c r="K3" s="7">
        <v>104.29828082190619</v>
      </c>
      <c r="L3" s="7">
        <v>80.435145170792296</v>
      </c>
      <c r="M3" s="282">
        <v>100</v>
      </c>
      <c r="N3" s="7">
        <v>77.87710123476775</v>
      </c>
      <c r="R3" t="s">
        <v>13</v>
      </c>
      <c r="S3" s="159">
        <v>0.12626853417395426</v>
      </c>
    </row>
    <row r="4" spans="1:19" x14ac:dyDescent="0.25">
      <c r="A4" t="s">
        <v>25</v>
      </c>
      <c r="B4" t="s">
        <v>15</v>
      </c>
      <c r="C4" s="7">
        <v>93.227473396289739</v>
      </c>
      <c r="D4" s="7">
        <v>109.42205477437844</v>
      </c>
      <c r="E4" s="7">
        <v>103.56408892845474</v>
      </c>
      <c r="F4" s="7">
        <v>85.501286462870283</v>
      </c>
      <c r="G4" s="7">
        <v>85.420347834911965</v>
      </c>
      <c r="H4" s="7">
        <v>90.713795673499007</v>
      </c>
      <c r="I4" s="7">
        <v>83.47074689122401</v>
      </c>
      <c r="J4" s="7">
        <v>106.11876807766011</v>
      </c>
      <c r="K4" s="282">
        <v>100</v>
      </c>
      <c r="L4" s="7">
        <v>77.640619436106775</v>
      </c>
      <c r="M4" s="7">
        <v>96.037969158197001</v>
      </c>
      <c r="N4" s="7">
        <v>75.19164698337282</v>
      </c>
      <c r="R4" t="s">
        <v>11</v>
      </c>
      <c r="S4" s="159">
        <v>9.4281879569811419E-2</v>
      </c>
    </row>
    <row r="5" spans="1:19" x14ac:dyDescent="0.25">
      <c r="A5" t="s">
        <v>25</v>
      </c>
      <c r="B5" t="s">
        <v>15</v>
      </c>
      <c r="C5" s="7">
        <v>88.125067642425279</v>
      </c>
      <c r="D5" s="7">
        <v>103.16466965526099</v>
      </c>
      <c r="E5" s="7">
        <v>102.44157829127126</v>
      </c>
      <c r="F5" s="7">
        <v>82.794500648061828</v>
      </c>
      <c r="G5" s="7">
        <v>83.021170564398417</v>
      </c>
      <c r="H5" s="7">
        <v>83.416070698574856</v>
      </c>
      <c r="I5" s="7">
        <v>78.920563044019218</v>
      </c>
      <c r="J5" s="282">
        <v>100</v>
      </c>
      <c r="K5" s="7">
        <v>94.556855778735866</v>
      </c>
      <c r="L5" s="7">
        <v>72.498678376798381</v>
      </c>
      <c r="M5" s="7">
        <v>90.719471623798213</v>
      </c>
      <c r="N5" s="7">
        <v>70.102694234393681</v>
      </c>
      <c r="R5" t="s">
        <v>10</v>
      </c>
      <c r="S5" s="159">
        <v>7.1372645804452281E-2</v>
      </c>
    </row>
    <row r="6" spans="1:19" x14ac:dyDescent="0.25">
      <c r="A6" t="s">
        <v>25</v>
      </c>
      <c r="B6" t="s">
        <v>15</v>
      </c>
      <c r="C6" s="7">
        <v>85.450453846869038</v>
      </c>
      <c r="D6" s="282">
        <v>100</v>
      </c>
      <c r="E6" s="7">
        <v>99.33993603405554</v>
      </c>
      <c r="F6" s="7">
        <v>79.956588148915714</v>
      </c>
      <c r="G6" s="7">
        <v>79.444085316055194</v>
      </c>
      <c r="H6" s="7">
        <v>81.013249467817673</v>
      </c>
      <c r="I6" s="7">
        <v>76.519356888252702</v>
      </c>
      <c r="J6" s="7">
        <v>97.00693289751166</v>
      </c>
      <c r="K6" s="7">
        <v>91.678774274062633</v>
      </c>
      <c r="L6" s="7">
        <v>70.152792941066579</v>
      </c>
      <c r="M6" s="7">
        <v>87.95824506184448</v>
      </c>
      <c r="N6" s="7">
        <v>67.864739905812797</v>
      </c>
      <c r="R6" t="s">
        <v>4</v>
      </c>
      <c r="S6" s="159">
        <v>8.8950770190095049E-2</v>
      </c>
    </row>
    <row r="7" spans="1:19" x14ac:dyDescent="0.25">
      <c r="A7" t="s">
        <v>25</v>
      </c>
      <c r="B7" t="s">
        <v>15</v>
      </c>
      <c r="C7" s="7">
        <v>105.82278039607439</v>
      </c>
      <c r="D7" s="7">
        <v>123.94271897119516</v>
      </c>
      <c r="E7" s="7">
        <v>123.18539369099631</v>
      </c>
      <c r="F7" s="282">
        <v>100</v>
      </c>
      <c r="G7" s="7"/>
      <c r="H7" s="7"/>
      <c r="I7" s="7">
        <v>94.797874018915721</v>
      </c>
      <c r="J7" s="7">
        <v>120.1622573824215</v>
      </c>
      <c r="K7" s="7">
        <v>113.5696311185839</v>
      </c>
      <c r="L7" s="7">
        <v>87.3963622944337</v>
      </c>
      <c r="M7" s="7">
        <v>108.97479893205279</v>
      </c>
      <c r="N7" s="7">
        <v>84.508461007826398</v>
      </c>
      <c r="R7" t="s">
        <v>6</v>
      </c>
      <c r="S7" s="159">
        <v>5.9320856211591555E-2</v>
      </c>
    </row>
    <row r="8" spans="1:19" x14ac:dyDescent="0.25">
      <c r="A8" t="s">
        <v>25</v>
      </c>
      <c r="B8" t="s">
        <v>15</v>
      </c>
      <c r="C8" s="282">
        <v>100</v>
      </c>
      <c r="D8" s="7">
        <v>117.460705461629</v>
      </c>
      <c r="E8" s="7">
        <v>112.12092454410281</v>
      </c>
      <c r="F8" s="7">
        <v>91.559480106496594</v>
      </c>
      <c r="G8" s="7">
        <v>92.445080527714182</v>
      </c>
      <c r="H8" s="7">
        <v>97.863560032639441</v>
      </c>
      <c r="I8" s="7">
        <v>89.610536442974137</v>
      </c>
      <c r="J8" s="7">
        <v>113.90201853109846</v>
      </c>
      <c r="K8" s="7">
        <v>107.36265326177431</v>
      </c>
      <c r="L8" s="7">
        <v>83.675782641972646</v>
      </c>
      <c r="M8" s="7">
        <v>103.06010333661482</v>
      </c>
      <c r="N8" s="7">
        <v>81.007085372624758</v>
      </c>
      <c r="R8" t="s">
        <v>3</v>
      </c>
      <c r="S8" s="159">
        <v>0.1021277665995161</v>
      </c>
    </row>
    <row r="12" spans="1:19" x14ac:dyDescent="0.25">
      <c r="R12" t="s">
        <v>102</v>
      </c>
      <c r="S12" t="s">
        <v>108</v>
      </c>
    </row>
    <row r="13" spans="1:19" x14ac:dyDescent="0.25">
      <c r="R13" t="s">
        <v>6</v>
      </c>
      <c r="S13" s="159">
        <v>5.9320856211591555E-2</v>
      </c>
    </row>
    <row r="14" spans="1:19" x14ac:dyDescent="0.25">
      <c r="R14" t="s">
        <v>10</v>
      </c>
      <c r="S14" s="159">
        <v>7.1372645804452281E-2</v>
      </c>
    </row>
    <row r="15" spans="1:19" x14ac:dyDescent="0.25">
      <c r="R15" t="s">
        <v>4</v>
      </c>
      <c r="S15" s="159">
        <v>8.8950770190095049E-2</v>
      </c>
    </row>
    <row r="16" spans="1:19" x14ac:dyDescent="0.25">
      <c r="R16" t="s">
        <v>11</v>
      </c>
      <c r="S16" s="159">
        <v>9.4281879569811419E-2</v>
      </c>
    </row>
    <row r="17" spans="17:22" x14ac:dyDescent="0.25">
      <c r="R17" t="s">
        <v>3</v>
      </c>
      <c r="S17" s="159">
        <v>0.1021277665995161</v>
      </c>
    </row>
    <row r="18" spans="17:22" x14ac:dyDescent="0.25">
      <c r="R18" t="s">
        <v>13</v>
      </c>
      <c r="S18" s="159">
        <v>0.12626853417395426</v>
      </c>
    </row>
    <row r="20" spans="17:22" ht="15.75" thickBot="1" x14ac:dyDescent="0.3"/>
    <row r="21" spans="17:22" ht="60.75" thickBot="1" x14ac:dyDescent="0.3">
      <c r="R21" s="224" t="s">
        <v>102</v>
      </c>
      <c r="S21" s="275" t="s">
        <v>103</v>
      </c>
      <c r="U21" t="s">
        <v>109</v>
      </c>
      <c r="V21" t="s">
        <v>110</v>
      </c>
    </row>
    <row r="22" spans="17:22" x14ac:dyDescent="0.25">
      <c r="Q22">
        <v>1</v>
      </c>
      <c r="R22" s="276" t="s">
        <v>104</v>
      </c>
      <c r="S22" s="277">
        <v>0.1021277665995161</v>
      </c>
      <c r="U22">
        <f>$S$22/S22*100</f>
        <v>100</v>
      </c>
      <c r="V22" s="7">
        <f>(1-(S22/$S$22))*100</f>
        <v>0</v>
      </c>
    </row>
    <row r="23" spans="17:22" x14ac:dyDescent="0.25">
      <c r="Q23">
        <v>2</v>
      </c>
      <c r="R23" s="278" t="s">
        <v>105</v>
      </c>
      <c r="S23" s="279">
        <v>0.12626853417395426</v>
      </c>
      <c r="U23" s="7">
        <f t="shared" ref="U23:U26" si="0">$S$22/S23*100</f>
        <v>80.881406652602337</v>
      </c>
      <c r="V23" s="7">
        <f t="shared" ref="V23:V26" si="1">(1-(S23/$S$22))*100</f>
        <v>-23.637810145309235</v>
      </c>
    </row>
    <row r="24" spans="17:22" x14ac:dyDescent="0.25">
      <c r="Q24">
        <v>3</v>
      </c>
      <c r="R24" s="278" t="s">
        <v>106</v>
      </c>
      <c r="S24" s="279">
        <v>9.4281879569811419E-2</v>
      </c>
      <c r="U24" s="7">
        <f t="shared" si="0"/>
        <v>108.32173378967818</v>
      </c>
      <c r="V24" s="7">
        <f t="shared" si="1"/>
        <v>7.6824229990963611</v>
      </c>
    </row>
    <row r="25" spans="17:22" x14ac:dyDescent="0.25">
      <c r="Q25">
        <v>4</v>
      </c>
      <c r="R25" s="278" t="s">
        <v>4</v>
      </c>
      <c r="S25" s="279">
        <v>8.8950770190095049E-2</v>
      </c>
      <c r="U25" s="7">
        <f t="shared" si="0"/>
        <v>114.81380811122909</v>
      </c>
      <c r="V25" s="7">
        <f t="shared" si="1"/>
        <v>12.902462129709868</v>
      </c>
    </row>
    <row r="26" spans="17:22" x14ac:dyDescent="0.25">
      <c r="Q26">
        <v>5</v>
      </c>
      <c r="R26" s="278" t="s">
        <v>10</v>
      </c>
      <c r="S26" s="279">
        <v>7.1372645804452281E-2</v>
      </c>
      <c r="U26" s="7">
        <f t="shared" si="0"/>
        <v>143.09090751564278</v>
      </c>
      <c r="V26" s="7">
        <f t="shared" si="1"/>
        <v>30.114357553384064</v>
      </c>
    </row>
    <row r="27" spans="17:22" ht="15.75" thickBot="1" x14ac:dyDescent="0.3">
      <c r="Q27">
        <v>6</v>
      </c>
      <c r="R27" s="280" t="s">
        <v>107</v>
      </c>
      <c r="S27" s="281">
        <v>5.9320856211591555E-2</v>
      </c>
      <c r="U27" s="7">
        <f>$S$22/S27*100</f>
        <v>172.16165295260842</v>
      </c>
      <c r="V27" s="7">
        <f>(1-(S27/$S$22))*100</f>
        <v>41.915055829809333</v>
      </c>
    </row>
    <row r="28" spans="17:22" ht="15.75" thickBot="1" x14ac:dyDescent="0.3">
      <c r="R28" s="283" t="s">
        <v>111</v>
      </c>
    </row>
  </sheetData>
  <conditionalFormatting sqref="S22:S27">
    <cfRule type="colorScale" priority="2">
      <colorScale>
        <cfvo type="min"/>
        <cfvo type="percentile" val="50"/>
        <cfvo type="max"/>
        <color rgb="FF63BE7B"/>
        <color rgb="FFFFEB84"/>
        <color rgb="FFF8696B"/>
      </colorScale>
    </cfRule>
  </conditionalFormatting>
  <conditionalFormatting sqref="V22:V27">
    <cfRule type="colorScale" priority="1">
      <colorScale>
        <cfvo type="min"/>
        <cfvo type="percentile" val="50"/>
        <cfvo type="max"/>
        <color rgb="FFF8696B"/>
        <color rgb="FFFFEB84"/>
        <color rgb="FF63BE7B"/>
      </colorScale>
    </cfRule>
  </conditionalFormatting>
  <pageMargins left="0.7" right="0.7" top="0.75" bottom="0.75" header="0.3" footer="0.3"/>
  <headerFooter>
    <oddFooter>&amp;C_x000D_&amp;1#&amp;"Arial"&amp;8&amp;K000000 Internal</oddFooter>
  </headerFooter>
</worksheet>
</file>

<file path=docMetadata/LabelInfo.xml><?xml version="1.0" encoding="utf-8"?>
<clbl:labelList xmlns:clbl="http://schemas.microsoft.com/office/2020/mipLabelMetadata">
  <clbl:label id="{6006a9c5-d130-408c-bc8e-3b5ecdb17aa0}" enabled="1" method="Standard" siteId="{8d4b558f-7b2e-40ba-ad1f-e04d79e6265a}"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Pivot rep days with SMRT only</vt:lpstr>
      <vt:lpstr>get DATE</vt:lpstr>
      <vt:lpstr>Pivot reproducibility</vt:lpstr>
      <vt:lpstr>Sheet9</vt:lpstr>
      <vt:lpstr>Reproducibility _Short 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Wiese, Klaus</dc:creator>
  <cp:lastModifiedBy>Wiese, Klaus</cp:lastModifiedBy>
  <dcterms:created xsi:type="dcterms:W3CDTF">2025-09-11T16:38:22Z</dcterms:created>
  <dcterms:modified xsi:type="dcterms:W3CDTF">2025-11-06T11:00:27Z</dcterms:modified>
</cp:coreProperties>
</file>